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user/Desktop/Vijay-Nandurdikar-PhD/Aorta/"/>
    </mc:Choice>
  </mc:AlternateContent>
  <xr:revisionPtr revIDLastSave="0" documentId="8_{BBFB0E6F-FE93-1845-9846-709409145CF8}" xr6:coauthVersionLast="47" xr6:coauthVersionMax="47" xr10:uidLastSave="{00000000-0000-0000-0000-000000000000}"/>
  <bookViews>
    <workbookView xWindow="0" yWindow="500" windowWidth="28800" windowHeight="15840" activeTab="2" xr2:uid="{00000000-000D-0000-FFFF-FFFF00000000}"/>
  </bookViews>
  <sheets>
    <sheet name="Data" sheetId="1" r:id="rId1"/>
    <sheet name="Data (Sensitiv Anal)" sheetId="8" r:id="rId2"/>
    <sheet name="Data - Angles" sheetId="6" r:id="rId3"/>
    <sheet name="Data - Angles (Sensitiv Anal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6" i="1" l="1"/>
  <c r="V276" i="1"/>
  <c r="J276" i="1"/>
  <c r="K276" i="1"/>
  <c r="M276" i="1"/>
  <c r="N276" i="1"/>
  <c r="O276" i="1"/>
  <c r="P276" i="1"/>
  <c r="Q276" i="1"/>
  <c r="R276" i="1"/>
  <c r="S276" i="1"/>
  <c r="U276" i="1"/>
  <c r="I276" i="6"/>
  <c r="J276" i="6"/>
  <c r="K276" i="6"/>
  <c r="L276" i="6"/>
  <c r="M276" i="6"/>
  <c r="N276" i="6"/>
  <c r="O276" i="6"/>
  <c r="P276" i="6"/>
  <c r="Q276" i="6"/>
  <c r="S276" i="6"/>
  <c r="T276" i="6"/>
  <c r="U276" i="6"/>
  <c r="V276" i="6"/>
  <c r="W276" i="6"/>
  <c r="X276" i="6"/>
  <c r="Y276" i="6"/>
  <c r="Z276" i="6"/>
  <c r="AA276" i="6"/>
  <c r="AB276" i="6"/>
  <c r="AD276" i="6"/>
  <c r="AE276" i="6"/>
  <c r="AF276" i="6"/>
  <c r="AG276" i="6"/>
  <c r="AH276" i="6"/>
  <c r="AI276" i="6"/>
  <c r="AJ276" i="6"/>
  <c r="AK276" i="6"/>
  <c r="AL276" i="6"/>
  <c r="AM276" i="6"/>
  <c r="AO276" i="6"/>
  <c r="AP276" i="6"/>
  <c r="AQ276" i="6"/>
  <c r="AR276" i="6"/>
  <c r="AS276" i="6"/>
  <c r="AT276" i="6"/>
  <c r="AU276" i="6"/>
  <c r="AV276" i="6"/>
  <c r="AW276" i="6"/>
  <c r="AX276" i="6"/>
  <c r="H276" i="6"/>
  <c r="BA75" i="8"/>
  <c r="BA78" i="8"/>
  <c r="BA135" i="8"/>
  <c r="BA144" i="8"/>
  <c r="BA145" i="8"/>
  <c r="BA152" i="8"/>
  <c r="BA160" i="8"/>
  <c r="BA202" i="8"/>
  <c r="BA261" i="8"/>
  <c r="BA268" i="8"/>
  <c r="AP11" i="8"/>
  <c r="AZ11" i="8" s="1"/>
  <c r="AP12" i="8"/>
  <c r="AZ12" i="8" s="1"/>
  <c r="AP13" i="8"/>
  <c r="AZ13" i="8" s="1"/>
  <c r="AP14" i="8"/>
  <c r="AZ14" i="8" s="1"/>
  <c r="AP15" i="8"/>
  <c r="AZ15" i="8" s="1"/>
  <c r="AP16" i="8"/>
  <c r="AZ16" i="8" s="1"/>
  <c r="AP17" i="8"/>
  <c r="AZ17" i="8" s="1"/>
  <c r="AP18" i="8"/>
  <c r="AZ18" i="8" s="1"/>
  <c r="AP19" i="8"/>
  <c r="AZ19" i="8" s="1"/>
  <c r="AP20" i="8"/>
  <c r="AZ20" i="8" s="1"/>
  <c r="AP21" i="8"/>
  <c r="AZ21" i="8" s="1"/>
  <c r="AP22" i="8"/>
  <c r="AZ22" i="8" s="1"/>
  <c r="AP23" i="8"/>
  <c r="AZ23" i="8" s="1"/>
  <c r="AP24" i="8"/>
  <c r="AZ24" i="8" s="1"/>
  <c r="AP25" i="8"/>
  <c r="AZ25" i="8" s="1"/>
  <c r="AP26" i="8"/>
  <c r="AZ26" i="8" s="1"/>
  <c r="AP27" i="8"/>
  <c r="AZ27" i="8" s="1"/>
  <c r="AP28" i="8"/>
  <c r="AZ28" i="8" s="1"/>
  <c r="AP29" i="8"/>
  <c r="AZ29" i="8" s="1"/>
  <c r="AP30" i="8"/>
  <c r="AZ30" i="8" s="1"/>
  <c r="AP31" i="8"/>
  <c r="AZ31" i="8" s="1"/>
  <c r="AP32" i="8"/>
  <c r="AZ32" i="8" s="1"/>
  <c r="AP33" i="8"/>
  <c r="AZ33" i="8" s="1"/>
  <c r="AP34" i="8"/>
  <c r="AZ34" i="8" s="1"/>
  <c r="AP35" i="8"/>
  <c r="AZ35" i="8" s="1"/>
  <c r="AP36" i="8"/>
  <c r="AZ36" i="8" s="1"/>
  <c r="AP37" i="8"/>
  <c r="AZ37" i="8" s="1"/>
  <c r="AP38" i="8"/>
  <c r="AZ38" i="8" s="1"/>
  <c r="AP39" i="8"/>
  <c r="AZ39" i="8" s="1"/>
  <c r="AP40" i="8"/>
  <c r="AZ40" i="8" s="1"/>
  <c r="AP41" i="8"/>
  <c r="AZ41" i="8" s="1"/>
  <c r="AP42" i="8"/>
  <c r="AZ42" i="8" s="1"/>
  <c r="AP43" i="8"/>
  <c r="AZ43" i="8" s="1"/>
  <c r="AP44" i="8"/>
  <c r="AZ44" i="8" s="1"/>
  <c r="AP45" i="8"/>
  <c r="AZ45" i="8" s="1"/>
  <c r="AP46" i="8"/>
  <c r="AZ46" i="8" s="1"/>
  <c r="AP47" i="8"/>
  <c r="AZ47" i="8" s="1"/>
  <c r="AP48" i="8"/>
  <c r="AZ48" i="8" s="1"/>
  <c r="AP49" i="8"/>
  <c r="AZ49" i="8" s="1"/>
  <c r="AP50" i="8"/>
  <c r="AZ50" i="8" s="1"/>
  <c r="AP51" i="8"/>
  <c r="AZ51" i="8" s="1"/>
  <c r="AP52" i="8"/>
  <c r="AZ52" i="8" s="1"/>
  <c r="AP53" i="8"/>
  <c r="AZ53" i="8" s="1"/>
  <c r="AP54" i="8"/>
  <c r="AZ54" i="8" s="1"/>
  <c r="AP55" i="8"/>
  <c r="AZ55" i="8" s="1"/>
  <c r="AP56" i="8"/>
  <c r="AZ56" i="8" s="1"/>
  <c r="AP57" i="8"/>
  <c r="AZ57" i="8" s="1"/>
  <c r="AP58" i="8"/>
  <c r="AZ58" i="8" s="1"/>
  <c r="AP59" i="8"/>
  <c r="AZ59" i="8" s="1"/>
  <c r="AP60" i="8"/>
  <c r="AZ60" i="8" s="1"/>
  <c r="AP61" i="8"/>
  <c r="AZ61" i="8" s="1"/>
  <c r="AP62" i="8"/>
  <c r="AZ62" i="8" s="1"/>
  <c r="AP63" i="8"/>
  <c r="AZ63" i="8" s="1"/>
  <c r="AP64" i="8"/>
  <c r="AZ64" i="8" s="1"/>
  <c r="AP65" i="8"/>
  <c r="AZ65" i="8" s="1"/>
  <c r="AP66" i="8"/>
  <c r="AZ66" i="8" s="1"/>
  <c r="AP67" i="8"/>
  <c r="AZ67" i="8" s="1"/>
  <c r="AP68" i="8"/>
  <c r="AZ68" i="8" s="1"/>
  <c r="AP69" i="8"/>
  <c r="AZ69" i="8" s="1"/>
  <c r="AP70" i="8"/>
  <c r="AZ70" i="8" s="1"/>
  <c r="AP71" i="8"/>
  <c r="AZ71" i="8" s="1"/>
  <c r="AP72" i="8"/>
  <c r="AZ72" i="8" s="1"/>
  <c r="AP73" i="8"/>
  <c r="AZ73" i="8" s="1"/>
  <c r="AP74" i="8"/>
  <c r="AZ74" i="8" s="1"/>
  <c r="AP75" i="8"/>
  <c r="AZ75" i="8" s="1"/>
  <c r="AP76" i="8"/>
  <c r="AZ76" i="8" s="1"/>
  <c r="AP77" i="8"/>
  <c r="AZ77" i="8" s="1"/>
  <c r="AP78" i="8"/>
  <c r="AZ78" i="8" s="1"/>
  <c r="AP79" i="8"/>
  <c r="AZ79" i="8" s="1"/>
  <c r="AP80" i="8"/>
  <c r="AZ80" i="8" s="1"/>
  <c r="AP81" i="8"/>
  <c r="AZ81" i="8" s="1"/>
  <c r="AP82" i="8"/>
  <c r="AZ82" i="8" s="1"/>
  <c r="AP83" i="8"/>
  <c r="AZ83" i="8" s="1"/>
  <c r="AP84" i="8"/>
  <c r="AZ84" i="8" s="1"/>
  <c r="AP85" i="8"/>
  <c r="AZ85" i="8" s="1"/>
  <c r="AP86" i="8"/>
  <c r="AZ86" i="8" s="1"/>
  <c r="AP87" i="8"/>
  <c r="AZ87" i="8" s="1"/>
  <c r="AP88" i="8"/>
  <c r="AZ88" i="8" s="1"/>
  <c r="AP89" i="8"/>
  <c r="AZ89" i="8" s="1"/>
  <c r="AP90" i="8"/>
  <c r="AZ90" i="8" s="1"/>
  <c r="AP91" i="8"/>
  <c r="AZ91" i="8" s="1"/>
  <c r="AP92" i="8"/>
  <c r="AZ92" i="8" s="1"/>
  <c r="AP93" i="8"/>
  <c r="AZ93" i="8" s="1"/>
  <c r="AP94" i="8"/>
  <c r="AZ94" i="8" s="1"/>
  <c r="AP95" i="8"/>
  <c r="AZ95" i="8" s="1"/>
  <c r="AP96" i="8"/>
  <c r="AZ96" i="8" s="1"/>
  <c r="AP97" i="8"/>
  <c r="AZ97" i="8" s="1"/>
  <c r="AP98" i="8"/>
  <c r="AZ98" i="8" s="1"/>
  <c r="AP99" i="8"/>
  <c r="AZ99" i="8" s="1"/>
  <c r="AP100" i="8"/>
  <c r="AZ100" i="8" s="1"/>
  <c r="AP101" i="8"/>
  <c r="AZ101" i="8" s="1"/>
  <c r="AP102" i="8"/>
  <c r="AZ102" i="8" s="1"/>
  <c r="AP103" i="8"/>
  <c r="AZ103" i="8" s="1"/>
  <c r="AP104" i="8"/>
  <c r="AZ104" i="8" s="1"/>
  <c r="AP105" i="8"/>
  <c r="AZ105" i="8" s="1"/>
  <c r="AP106" i="8"/>
  <c r="AZ106" i="8" s="1"/>
  <c r="AP107" i="8"/>
  <c r="AZ107" i="8" s="1"/>
  <c r="AP108" i="8"/>
  <c r="AZ108" i="8" s="1"/>
  <c r="AP109" i="8"/>
  <c r="AZ109" i="8" s="1"/>
  <c r="AP110" i="8"/>
  <c r="AZ110" i="8" s="1"/>
  <c r="AP111" i="8"/>
  <c r="AZ111" i="8" s="1"/>
  <c r="AP112" i="8"/>
  <c r="AZ112" i="8" s="1"/>
  <c r="AP113" i="8"/>
  <c r="AZ113" i="8" s="1"/>
  <c r="AP114" i="8"/>
  <c r="AZ114" i="8" s="1"/>
  <c r="AP115" i="8"/>
  <c r="AZ115" i="8" s="1"/>
  <c r="AP116" i="8"/>
  <c r="AZ116" i="8" s="1"/>
  <c r="AP117" i="8"/>
  <c r="AZ117" i="8" s="1"/>
  <c r="AP118" i="8"/>
  <c r="AZ118" i="8" s="1"/>
  <c r="AP119" i="8"/>
  <c r="AZ119" i="8" s="1"/>
  <c r="AP120" i="8"/>
  <c r="AZ120" i="8" s="1"/>
  <c r="AP121" i="8"/>
  <c r="AZ121" i="8" s="1"/>
  <c r="AP122" i="8"/>
  <c r="AZ122" i="8" s="1"/>
  <c r="AP123" i="8"/>
  <c r="AZ123" i="8" s="1"/>
  <c r="AP124" i="8"/>
  <c r="AZ124" i="8" s="1"/>
  <c r="AP125" i="8"/>
  <c r="AZ125" i="8" s="1"/>
  <c r="AP126" i="8"/>
  <c r="AZ126" i="8" s="1"/>
  <c r="AP127" i="8"/>
  <c r="AZ127" i="8" s="1"/>
  <c r="AP128" i="8"/>
  <c r="AZ128" i="8" s="1"/>
  <c r="AP129" i="8"/>
  <c r="AZ129" i="8" s="1"/>
  <c r="AP130" i="8"/>
  <c r="AZ130" i="8" s="1"/>
  <c r="AP131" i="8"/>
  <c r="AZ131" i="8" s="1"/>
  <c r="AP132" i="8"/>
  <c r="AZ132" i="8" s="1"/>
  <c r="AP133" i="8"/>
  <c r="AZ133" i="8" s="1"/>
  <c r="AP134" i="8"/>
  <c r="AZ134" i="8" s="1"/>
  <c r="AP135" i="8"/>
  <c r="AZ135" i="8" s="1"/>
  <c r="AP136" i="8"/>
  <c r="AZ136" i="8" s="1"/>
  <c r="AP137" i="8"/>
  <c r="AZ137" i="8" s="1"/>
  <c r="AP138" i="8"/>
  <c r="AZ138" i="8" s="1"/>
  <c r="AP139" i="8"/>
  <c r="AZ139" i="8" s="1"/>
  <c r="AP140" i="8"/>
  <c r="AZ140" i="8" s="1"/>
  <c r="AP141" i="8"/>
  <c r="AZ141" i="8" s="1"/>
  <c r="AP142" i="8"/>
  <c r="AZ142" i="8" s="1"/>
  <c r="AP143" i="8"/>
  <c r="AZ143" i="8" s="1"/>
  <c r="AP144" i="8"/>
  <c r="AZ144" i="8" s="1"/>
  <c r="AP145" i="8"/>
  <c r="AZ145" i="8" s="1"/>
  <c r="AP146" i="8"/>
  <c r="AZ146" i="8" s="1"/>
  <c r="AP147" i="8"/>
  <c r="AZ147" i="8" s="1"/>
  <c r="AP148" i="8"/>
  <c r="AZ148" i="8" s="1"/>
  <c r="AP149" i="8"/>
  <c r="AZ149" i="8" s="1"/>
  <c r="AP150" i="8"/>
  <c r="AZ150" i="8" s="1"/>
  <c r="AP151" i="8"/>
  <c r="AZ151" i="8" s="1"/>
  <c r="AP152" i="8"/>
  <c r="AZ152" i="8" s="1"/>
  <c r="AP153" i="8"/>
  <c r="AZ153" i="8" s="1"/>
  <c r="AP154" i="8"/>
  <c r="AZ154" i="8" s="1"/>
  <c r="AP155" i="8"/>
  <c r="AZ155" i="8" s="1"/>
  <c r="AP156" i="8"/>
  <c r="AZ156" i="8" s="1"/>
  <c r="AP157" i="8"/>
  <c r="AZ157" i="8" s="1"/>
  <c r="AP158" i="8"/>
  <c r="AZ158" i="8" s="1"/>
  <c r="AP159" i="8"/>
  <c r="AZ159" i="8" s="1"/>
  <c r="AP160" i="8"/>
  <c r="AZ160" i="8" s="1"/>
  <c r="AP161" i="8"/>
  <c r="AZ161" i="8" s="1"/>
  <c r="AP162" i="8"/>
  <c r="AZ162" i="8" s="1"/>
  <c r="AP163" i="8"/>
  <c r="AZ163" i="8" s="1"/>
  <c r="AP164" i="8"/>
  <c r="AZ164" i="8" s="1"/>
  <c r="AP165" i="8"/>
  <c r="AZ165" i="8" s="1"/>
  <c r="AP166" i="8"/>
  <c r="AZ166" i="8" s="1"/>
  <c r="AP167" i="8"/>
  <c r="AZ167" i="8" s="1"/>
  <c r="AP168" i="8"/>
  <c r="AZ168" i="8" s="1"/>
  <c r="AP169" i="8"/>
  <c r="AZ169" i="8" s="1"/>
  <c r="AP170" i="8"/>
  <c r="AZ170" i="8" s="1"/>
  <c r="AP171" i="8"/>
  <c r="AZ171" i="8" s="1"/>
  <c r="AP172" i="8"/>
  <c r="AZ172" i="8" s="1"/>
  <c r="AP173" i="8"/>
  <c r="AZ173" i="8" s="1"/>
  <c r="AP174" i="8"/>
  <c r="AZ174" i="8" s="1"/>
  <c r="AP175" i="8"/>
  <c r="AZ175" i="8" s="1"/>
  <c r="AP176" i="8"/>
  <c r="AZ176" i="8" s="1"/>
  <c r="AP177" i="8"/>
  <c r="AZ177" i="8" s="1"/>
  <c r="AP178" i="8"/>
  <c r="AZ178" i="8" s="1"/>
  <c r="AP179" i="8"/>
  <c r="AZ179" i="8" s="1"/>
  <c r="AP180" i="8"/>
  <c r="AZ180" i="8" s="1"/>
  <c r="AP181" i="8"/>
  <c r="AZ181" i="8" s="1"/>
  <c r="AP182" i="8"/>
  <c r="AZ182" i="8" s="1"/>
  <c r="AP183" i="8"/>
  <c r="AZ183" i="8" s="1"/>
  <c r="AP184" i="8"/>
  <c r="AZ184" i="8" s="1"/>
  <c r="AP185" i="8"/>
  <c r="AZ185" i="8" s="1"/>
  <c r="AP186" i="8"/>
  <c r="AZ186" i="8" s="1"/>
  <c r="AP187" i="8"/>
  <c r="AZ187" i="8" s="1"/>
  <c r="AP188" i="8"/>
  <c r="AZ188" i="8" s="1"/>
  <c r="AP189" i="8"/>
  <c r="AZ189" i="8" s="1"/>
  <c r="AP190" i="8"/>
  <c r="AZ190" i="8" s="1"/>
  <c r="AP191" i="8"/>
  <c r="AZ191" i="8" s="1"/>
  <c r="AP192" i="8"/>
  <c r="AZ192" i="8" s="1"/>
  <c r="AP193" i="8"/>
  <c r="AZ193" i="8" s="1"/>
  <c r="AP194" i="8"/>
  <c r="AZ194" i="8" s="1"/>
  <c r="AP195" i="8"/>
  <c r="AZ195" i="8" s="1"/>
  <c r="AP196" i="8"/>
  <c r="AZ196" i="8" s="1"/>
  <c r="AP197" i="8"/>
  <c r="AZ197" i="8" s="1"/>
  <c r="AP198" i="8"/>
  <c r="AZ198" i="8" s="1"/>
  <c r="AP199" i="8"/>
  <c r="AZ199" i="8" s="1"/>
  <c r="AP200" i="8"/>
  <c r="AZ200" i="8" s="1"/>
  <c r="AP201" i="8"/>
  <c r="AZ201" i="8" s="1"/>
  <c r="AP202" i="8"/>
  <c r="AZ202" i="8" s="1"/>
  <c r="AP203" i="8"/>
  <c r="AZ203" i="8" s="1"/>
  <c r="AP204" i="8"/>
  <c r="AZ204" i="8" s="1"/>
  <c r="AP205" i="8"/>
  <c r="AZ205" i="8" s="1"/>
  <c r="AP206" i="8"/>
  <c r="AZ206" i="8" s="1"/>
  <c r="AP207" i="8"/>
  <c r="AZ207" i="8" s="1"/>
  <c r="AP208" i="8"/>
  <c r="AZ208" i="8" s="1"/>
  <c r="AP209" i="8"/>
  <c r="AZ209" i="8" s="1"/>
  <c r="AP210" i="8"/>
  <c r="AZ210" i="8" s="1"/>
  <c r="AP211" i="8"/>
  <c r="AZ211" i="8" s="1"/>
  <c r="AP212" i="8"/>
  <c r="AZ212" i="8" s="1"/>
  <c r="AP213" i="8"/>
  <c r="AZ213" i="8" s="1"/>
  <c r="AP214" i="8"/>
  <c r="AZ214" i="8" s="1"/>
  <c r="AP215" i="8"/>
  <c r="AZ215" i="8" s="1"/>
  <c r="AP216" i="8"/>
  <c r="AZ216" i="8" s="1"/>
  <c r="AP217" i="8"/>
  <c r="AZ217" i="8" s="1"/>
  <c r="AP218" i="8"/>
  <c r="AZ218" i="8" s="1"/>
  <c r="AP219" i="8"/>
  <c r="AZ219" i="8" s="1"/>
  <c r="AP220" i="8"/>
  <c r="AZ220" i="8" s="1"/>
  <c r="AP221" i="8"/>
  <c r="AZ221" i="8" s="1"/>
  <c r="AP222" i="8"/>
  <c r="AZ222" i="8" s="1"/>
  <c r="AP223" i="8"/>
  <c r="AZ223" i="8" s="1"/>
  <c r="AP224" i="8"/>
  <c r="AZ224" i="8" s="1"/>
  <c r="AP225" i="8"/>
  <c r="AZ225" i="8" s="1"/>
  <c r="AP226" i="8"/>
  <c r="AZ226" i="8" s="1"/>
  <c r="AP227" i="8"/>
  <c r="AZ227" i="8" s="1"/>
  <c r="AP228" i="8"/>
  <c r="AZ228" i="8" s="1"/>
  <c r="AP229" i="8"/>
  <c r="AZ229" i="8" s="1"/>
  <c r="AP230" i="8"/>
  <c r="AZ230" i="8" s="1"/>
  <c r="AP231" i="8"/>
  <c r="AZ231" i="8" s="1"/>
  <c r="AP232" i="8"/>
  <c r="AZ232" i="8" s="1"/>
  <c r="AP233" i="8"/>
  <c r="AZ233" i="8" s="1"/>
  <c r="AP234" i="8"/>
  <c r="AZ234" i="8" s="1"/>
  <c r="AP235" i="8"/>
  <c r="AZ235" i="8" s="1"/>
  <c r="AP236" i="8"/>
  <c r="AZ236" i="8" s="1"/>
  <c r="AP237" i="8"/>
  <c r="AZ237" i="8" s="1"/>
  <c r="AP238" i="8"/>
  <c r="AZ238" i="8" s="1"/>
  <c r="AP239" i="8"/>
  <c r="AZ239" i="8" s="1"/>
  <c r="AP240" i="8"/>
  <c r="AZ240" i="8" s="1"/>
  <c r="AP241" i="8"/>
  <c r="AZ241" i="8" s="1"/>
  <c r="AP242" i="8"/>
  <c r="AZ242" i="8" s="1"/>
  <c r="AP243" i="8"/>
  <c r="AZ243" i="8" s="1"/>
  <c r="AP244" i="8"/>
  <c r="AZ244" i="8" s="1"/>
  <c r="AP245" i="8"/>
  <c r="AZ245" i="8" s="1"/>
  <c r="AP246" i="8"/>
  <c r="AZ246" i="8" s="1"/>
  <c r="AP247" i="8"/>
  <c r="AZ247" i="8" s="1"/>
  <c r="AP248" i="8"/>
  <c r="AZ248" i="8" s="1"/>
  <c r="AP249" i="8"/>
  <c r="AZ249" i="8" s="1"/>
  <c r="AP250" i="8"/>
  <c r="AZ250" i="8" s="1"/>
  <c r="AP251" i="8"/>
  <c r="AZ251" i="8" s="1"/>
  <c r="AP252" i="8"/>
  <c r="AZ252" i="8" s="1"/>
  <c r="AP253" i="8"/>
  <c r="AZ253" i="8" s="1"/>
  <c r="AP254" i="8"/>
  <c r="AZ254" i="8" s="1"/>
  <c r="AP255" i="8"/>
  <c r="AZ255" i="8" s="1"/>
  <c r="AP256" i="8"/>
  <c r="AZ256" i="8" s="1"/>
  <c r="AP257" i="8"/>
  <c r="AZ257" i="8" s="1"/>
  <c r="AP258" i="8"/>
  <c r="AZ258" i="8" s="1"/>
  <c r="AP259" i="8"/>
  <c r="AZ259" i="8" s="1"/>
  <c r="AP260" i="8"/>
  <c r="AZ260" i="8" s="1"/>
  <c r="AP261" i="8"/>
  <c r="AZ261" i="8" s="1"/>
  <c r="AP262" i="8"/>
  <c r="AZ262" i="8" s="1"/>
  <c r="AP263" i="8"/>
  <c r="AZ263" i="8" s="1"/>
  <c r="AP264" i="8"/>
  <c r="AZ264" i="8" s="1"/>
  <c r="AP265" i="8"/>
  <c r="AZ265" i="8" s="1"/>
  <c r="AP266" i="8"/>
  <c r="AZ266" i="8" s="1"/>
  <c r="AP267" i="8"/>
  <c r="AZ267" i="8" s="1"/>
  <c r="AP268" i="8"/>
  <c r="AZ268" i="8" s="1"/>
  <c r="AK12" i="8"/>
  <c r="AL12" i="8"/>
  <c r="AV12" i="8" s="1"/>
  <c r="AM12" i="8"/>
  <c r="AW12" i="8" s="1"/>
  <c r="AN12" i="8"/>
  <c r="AX12" i="8" s="1"/>
  <c r="AO12" i="8"/>
  <c r="AY12" i="8" s="1"/>
  <c r="AR12" i="8"/>
  <c r="AS12" i="8"/>
  <c r="BC12" i="8" s="1"/>
  <c r="AK13" i="8"/>
  <c r="AL13" i="8"/>
  <c r="AV13" i="8" s="1"/>
  <c r="AM13" i="8"/>
  <c r="AW13" i="8" s="1"/>
  <c r="AN13" i="8"/>
  <c r="AX13" i="8" s="1"/>
  <c r="AO13" i="8"/>
  <c r="AY13" i="8" s="1"/>
  <c r="AR13" i="8"/>
  <c r="BB13" i="8" s="1"/>
  <c r="AS13" i="8"/>
  <c r="BC13" i="8" s="1"/>
  <c r="AK14" i="8"/>
  <c r="AL14" i="8"/>
  <c r="AV14" i="8" s="1"/>
  <c r="AM14" i="8"/>
  <c r="AW14" i="8" s="1"/>
  <c r="AN14" i="8"/>
  <c r="AX14" i="8" s="1"/>
  <c r="AO14" i="8"/>
  <c r="AY14" i="8" s="1"/>
  <c r="AR14" i="8"/>
  <c r="AS14" i="8"/>
  <c r="BC14" i="8" s="1"/>
  <c r="AK15" i="8"/>
  <c r="AL15" i="8"/>
  <c r="AV15" i="8" s="1"/>
  <c r="AM15" i="8"/>
  <c r="AW15" i="8" s="1"/>
  <c r="AN15" i="8"/>
  <c r="AX15" i="8" s="1"/>
  <c r="AO15" i="8"/>
  <c r="AY15" i="8" s="1"/>
  <c r="AR15" i="8"/>
  <c r="BB15" i="8" s="1"/>
  <c r="AS15" i="8"/>
  <c r="BC15" i="8" s="1"/>
  <c r="AK16" i="8"/>
  <c r="AL16" i="8"/>
  <c r="AV16" i="8" s="1"/>
  <c r="AM16" i="8"/>
  <c r="AW16" i="8" s="1"/>
  <c r="AN16" i="8"/>
  <c r="AX16" i="8" s="1"/>
  <c r="AO16" i="8"/>
  <c r="AY16" i="8" s="1"/>
  <c r="AR16" i="8"/>
  <c r="AS16" i="8"/>
  <c r="BC16" i="8" s="1"/>
  <c r="AK17" i="8"/>
  <c r="AL17" i="8"/>
  <c r="AV17" i="8" s="1"/>
  <c r="AM17" i="8"/>
  <c r="AW17" i="8" s="1"/>
  <c r="AN17" i="8"/>
  <c r="AX17" i="8" s="1"/>
  <c r="AO17" i="8"/>
  <c r="AY17" i="8" s="1"/>
  <c r="AR17" i="8"/>
  <c r="AS17" i="8"/>
  <c r="BC17" i="8" s="1"/>
  <c r="AK18" i="8"/>
  <c r="AL18" i="8"/>
  <c r="AV18" i="8" s="1"/>
  <c r="AM18" i="8"/>
  <c r="AW18" i="8" s="1"/>
  <c r="AN18" i="8"/>
  <c r="AX18" i="8" s="1"/>
  <c r="AO18" i="8"/>
  <c r="AY18" i="8" s="1"/>
  <c r="AR18" i="8"/>
  <c r="BB18" i="8" s="1"/>
  <c r="AS18" i="8"/>
  <c r="BC18" i="8" s="1"/>
  <c r="AK19" i="8"/>
  <c r="AL19" i="8"/>
  <c r="AV19" i="8" s="1"/>
  <c r="AM19" i="8"/>
  <c r="AW19" i="8" s="1"/>
  <c r="AN19" i="8"/>
  <c r="AX19" i="8" s="1"/>
  <c r="AO19" i="8"/>
  <c r="AY19" i="8" s="1"/>
  <c r="AR19" i="8"/>
  <c r="BB19" i="8" s="1"/>
  <c r="AS19" i="8"/>
  <c r="BC19" i="8" s="1"/>
  <c r="AK20" i="8"/>
  <c r="AL20" i="8"/>
  <c r="AV20" i="8" s="1"/>
  <c r="AM20" i="8"/>
  <c r="AW20" i="8" s="1"/>
  <c r="AN20" i="8"/>
  <c r="AX20" i="8" s="1"/>
  <c r="AO20" i="8"/>
  <c r="AY20" i="8" s="1"/>
  <c r="AR20" i="8"/>
  <c r="AS20" i="8"/>
  <c r="BC20" i="8" s="1"/>
  <c r="AK21" i="8"/>
  <c r="AL21" i="8"/>
  <c r="AV21" i="8" s="1"/>
  <c r="AM21" i="8"/>
  <c r="AW21" i="8" s="1"/>
  <c r="AN21" i="8"/>
  <c r="AX21" i="8" s="1"/>
  <c r="AO21" i="8"/>
  <c r="AY21" i="8" s="1"/>
  <c r="AR21" i="8"/>
  <c r="BB21" i="8" s="1"/>
  <c r="AS21" i="8"/>
  <c r="BC21" i="8" s="1"/>
  <c r="AK22" i="8"/>
  <c r="AL22" i="8"/>
  <c r="AV22" i="8" s="1"/>
  <c r="AM22" i="8"/>
  <c r="AW22" i="8" s="1"/>
  <c r="AN22" i="8"/>
  <c r="AX22" i="8" s="1"/>
  <c r="AO22" i="8"/>
  <c r="AY22" i="8" s="1"/>
  <c r="AR22" i="8"/>
  <c r="BB22" i="8" s="1"/>
  <c r="AS22" i="8"/>
  <c r="BC22" i="8" s="1"/>
  <c r="AK23" i="8"/>
  <c r="AU23" i="8" s="1"/>
  <c r="AL23" i="8"/>
  <c r="AV23" i="8" s="1"/>
  <c r="AM23" i="8"/>
  <c r="AW23" i="8" s="1"/>
  <c r="AN23" i="8"/>
  <c r="AX23" i="8" s="1"/>
  <c r="AO23" i="8"/>
  <c r="AY23" i="8" s="1"/>
  <c r="AR23" i="8"/>
  <c r="AS23" i="8"/>
  <c r="BC23" i="8" s="1"/>
  <c r="AK24" i="8"/>
  <c r="AL24" i="8"/>
  <c r="AV24" i="8" s="1"/>
  <c r="AM24" i="8"/>
  <c r="AW24" i="8" s="1"/>
  <c r="AN24" i="8"/>
  <c r="AX24" i="8" s="1"/>
  <c r="AO24" i="8"/>
  <c r="AY24" i="8" s="1"/>
  <c r="AR24" i="8"/>
  <c r="AS24" i="8"/>
  <c r="BC24" i="8" s="1"/>
  <c r="AK25" i="8"/>
  <c r="AL25" i="8"/>
  <c r="AV25" i="8" s="1"/>
  <c r="AM25" i="8"/>
  <c r="AW25" i="8" s="1"/>
  <c r="AN25" i="8"/>
  <c r="AX25" i="8" s="1"/>
  <c r="AO25" i="8"/>
  <c r="AY25" i="8" s="1"/>
  <c r="AR25" i="8"/>
  <c r="AS25" i="8"/>
  <c r="BC25" i="8" s="1"/>
  <c r="AK26" i="8"/>
  <c r="AL26" i="8"/>
  <c r="AV26" i="8" s="1"/>
  <c r="AM26" i="8"/>
  <c r="AW26" i="8" s="1"/>
  <c r="AN26" i="8"/>
  <c r="AX26" i="8" s="1"/>
  <c r="AO26" i="8"/>
  <c r="AY26" i="8" s="1"/>
  <c r="AR26" i="8"/>
  <c r="BB26" i="8" s="1"/>
  <c r="AS26" i="8"/>
  <c r="BC26" i="8" s="1"/>
  <c r="AK27" i="8"/>
  <c r="AL27" i="8"/>
  <c r="AV27" i="8" s="1"/>
  <c r="AM27" i="8"/>
  <c r="AW27" i="8" s="1"/>
  <c r="AN27" i="8"/>
  <c r="AX27" i="8" s="1"/>
  <c r="AO27" i="8"/>
  <c r="AY27" i="8" s="1"/>
  <c r="AR27" i="8"/>
  <c r="AS27" i="8"/>
  <c r="BC27" i="8" s="1"/>
  <c r="AK28" i="8"/>
  <c r="AL28" i="8"/>
  <c r="AV28" i="8" s="1"/>
  <c r="AM28" i="8"/>
  <c r="AW28" i="8" s="1"/>
  <c r="AN28" i="8"/>
  <c r="AX28" i="8" s="1"/>
  <c r="AO28" i="8"/>
  <c r="AY28" i="8" s="1"/>
  <c r="AR28" i="8"/>
  <c r="AS28" i="8"/>
  <c r="BC28" i="8" s="1"/>
  <c r="AK29" i="8"/>
  <c r="AL29" i="8"/>
  <c r="AV29" i="8" s="1"/>
  <c r="AM29" i="8"/>
  <c r="AW29" i="8" s="1"/>
  <c r="AN29" i="8"/>
  <c r="AX29" i="8" s="1"/>
  <c r="AO29" i="8"/>
  <c r="AY29" i="8" s="1"/>
  <c r="AR29" i="8"/>
  <c r="BB29" i="8" s="1"/>
  <c r="AS29" i="8"/>
  <c r="BC29" i="8" s="1"/>
  <c r="AK30" i="8"/>
  <c r="AL30" i="8"/>
  <c r="AV30" i="8" s="1"/>
  <c r="AM30" i="8"/>
  <c r="AW30" i="8" s="1"/>
  <c r="AN30" i="8"/>
  <c r="AX30" i="8" s="1"/>
  <c r="AO30" i="8"/>
  <c r="AY30" i="8" s="1"/>
  <c r="AR30" i="8"/>
  <c r="AS30" i="8"/>
  <c r="BC30" i="8" s="1"/>
  <c r="AK31" i="8"/>
  <c r="AL31" i="8"/>
  <c r="AV31" i="8" s="1"/>
  <c r="AM31" i="8"/>
  <c r="AW31" i="8" s="1"/>
  <c r="AN31" i="8"/>
  <c r="AX31" i="8" s="1"/>
  <c r="AO31" i="8"/>
  <c r="AY31" i="8" s="1"/>
  <c r="AR31" i="8"/>
  <c r="AS31" i="8"/>
  <c r="BC31" i="8" s="1"/>
  <c r="AK32" i="8"/>
  <c r="AL32" i="8"/>
  <c r="AV32" i="8" s="1"/>
  <c r="AM32" i="8"/>
  <c r="AW32" i="8" s="1"/>
  <c r="AN32" i="8"/>
  <c r="AX32" i="8" s="1"/>
  <c r="AO32" i="8"/>
  <c r="AY32" i="8" s="1"/>
  <c r="AR32" i="8"/>
  <c r="BB32" i="8" s="1"/>
  <c r="AS32" i="8"/>
  <c r="BC32" i="8" s="1"/>
  <c r="AK33" i="8"/>
  <c r="AL33" i="8"/>
  <c r="AV33" i="8" s="1"/>
  <c r="AM33" i="8"/>
  <c r="AW33" i="8" s="1"/>
  <c r="AN33" i="8"/>
  <c r="AX33" i="8" s="1"/>
  <c r="AO33" i="8"/>
  <c r="AY33" i="8" s="1"/>
  <c r="AR33" i="8"/>
  <c r="AS33" i="8"/>
  <c r="BC33" i="8" s="1"/>
  <c r="AK34" i="8"/>
  <c r="AL34" i="8"/>
  <c r="AV34" i="8" s="1"/>
  <c r="AM34" i="8"/>
  <c r="AW34" i="8" s="1"/>
  <c r="AN34" i="8"/>
  <c r="AX34" i="8" s="1"/>
  <c r="AO34" i="8"/>
  <c r="AY34" i="8" s="1"/>
  <c r="AR34" i="8"/>
  <c r="AS34" i="8"/>
  <c r="BC34" i="8" s="1"/>
  <c r="AK35" i="8"/>
  <c r="AL35" i="8"/>
  <c r="AV35" i="8" s="1"/>
  <c r="AM35" i="8"/>
  <c r="AW35" i="8" s="1"/>
  <c r="AN35" i="8"/>
  <c r="AX35" i="8" s="1"/>
  <c r="AO35" i="8"/>
  <c r="AY35" i="8" s="1"/>
  <c r="AR35" i="8"/>
  <c r="AS35" i="8"/>
  <c r="BC35" i="8" s="1"/>
  <c r="AK36" i="8"/>
  <c r="AL36" i="8"/>
  <c r="AV36" i="8" s="1"/>
  <c r="AM36" i="8"/>
  <c r="AW36" i="8" s="1"/>
  <c r="AN36" i="8"/>
  <c r="AX36" i="8" s="1"/>
  <c r="AO36" i="8"/>
  <c r="AY36" i="8" s="1"/>
  <c r="AR36" i="8"/>
  <c r="AS36" i="8"/>
  <c r="BC36" i="8" s="1"/>
  <c r="AK37" i="8"/>
  <c r="AL37" i="8"/>
  <c r="AV37" i="8" s="1"/>
  <c r="AM37" i="8"/>
  <c r="AW37" i="8" s="1"/>
  <c r="AN37" i="8"/>
  <c r="AX37" i="8" s="1"/>
  <c r="AO37" i="8"/>
  <c r="AY37" i="8" s="1"/>
  <c r="AR37" i="8"/>
  <c r="AS37" i="8"/>
  <c r="BC37" i="8" s="1"/>
  <c r="AK38" i="8"/>
  <c r="AL38" i="8"/>
  <c r="AV38" i="8" s="1"/>
  <c r="AM38" i="8"/>
  <c r="AW38" i="8" s="1"/>
  <c r="AN38" i="8"/>
  <c r="AX38" i="8" s="1"/>
  <c r="AO38" i="8"/>
  <c r="AY38" i="8" s="1"/>
  <c r="AR38" i="8"/>
  <c r="AS38" i="8"/>
  <c r="BC38" i="8" s="1"/>
  <c r="AK39" i="8"/>
  <c r="AL39" i="8"/>
  <c r="AV39" i="8" s="1"/>
  <c r="AM39" i="8"/>
  <c r="AW39" i="8" s="1"/>
  <c r="AN39" i="8"/>
  <c r="AX39" i="8" s="1"/>
  <c r="AO39" i="8"/>
  <c r="AY39" i="8" s="1"/>
  <c r="AR39" i="8"/>
  <c r="BB39" i="8" s="1"/>
  <c r="AS39" i="8"/>
  <c r="BC39" i="8" s="1"/>
  <c r="AK40" i="8"/>
  <c r="AL40" i="8"/>
  <c r="AV40" i="8" s="1"/>
  <c r="AM40" i="8"/>
  <c r="AW40" i="8" s="1"/>
  <c r="AN40" i="8"/>
  <c r="AX40" i="8" s="1"/>
  <c r="AO40" i="8"/>
  <c r="AY40" i="8" s="1"/>
  <c r="AR40" i="8"/>
  <c r="BB40" i="8" s="1"/>
  <c r="AS40" i="8"/>
  <c r="BC40" i="8" s="1"/>
  <c r="AK41" i="8"/>
  <c r="AL41" i="8"/>
  <c r="AV41" i="8" s="1"/>
  <c r="AM41" i="8"/>
  <c r="AW41" i="8" s="1"/>
  <c r="AN41" i="8"/>
  <c r="AX41" i="8" s="1"/>
  <c r="AO41" i="8"/>
  <c r="AY41" i="8" s="1"/>
  <c r="AR41" i="8"/>
  <c r="AS41" i="8"/>
  <c r="BC41" i="8" s="1"/>
  <c r="AK42" i="8"/>
  <c r="AL42" i="8"/>
  <c r="AV42" i="8" s="1"/>
  <c r="AM42" i="8"/>
  <c r="AW42" i="8" s="1"/>
  <c r="AN42" i="8"/>
  <c r="AX42" i="8" s="1"/>
  <c r="AO42" i="8"/>
  <c r="AY42" i="8" s="1"/>
  <c r="AR42" i="8"/>
  <c r="AS42" i="8"/>
  <c r="BC42" i="8" s="1"/>
  <c r="AK43" i="8"/>
  <c r="AL43" i="8"/>
  <c r="AV43" i="8" s="1"/>
  <c r="AM43" i="8"/>
  <c r="AW43" i="8" s="1"/>
  <c r="AN43" i="8"/>
  <c r="AX43" i="8" s="1"/>
  <c r="AO43" i="8"/>
  <c r="AY43" i="8" s="1"/>
  <c r="AR43" i="8"/>
  <c r="BB43" i="8" s="1"/>
  <c r="AS43" i="8"/>
  <c r="BC43" i="8" s="1"/>
  <c r="AK44" i="8"/>
  <c r="AL44" i="8"/>
  <c r="AV44" i="8" s="1"/>
  <c r="AM44" i="8"/>
  <c r="AW44" i="8" s="1"/>
  <c r="AN44" i="8"/>
  <c r="AX44" i="8" s="1"/>
  <c r="AO44" i="8"/>
  <c r="AY44" i="8" s="1"/>
  <c r="AR44" i="8"/>
  <c r="AS44" i="8"/>
  <c r="BC44" i="8" s="1"/>
  <c r="AK45" i="8"/>
  <c r="AL45" i="8"/>
  <c r="AV45" i="8" s="1"/>
  <c r="AM45" i="8"/>
  <c r="AW45" i="8" s="1"/>
  <c r="AN45" i="8"/>
  <c r="AX45" i="8" s="1"/>
  <c r="AO45" i="8"/>
  <c r="AY45" i="8" s="1"/>
  <c r="AR45" i="8"/>
  <c r="BB45" i="8" s="1"/>
  <c r="AS45" i="8"/>
  <c r="BC45" i="8" s="1"/>
  <c r="AK46" i="8"/>
  <c r="AL46" i="8"/>
  <c r="AV46" i="8" s="1"/>
  <c r="AM46" i="8"/>
  <c r="AW46" i="8" s="1"/>
  <c r="AN46" i="8"/>
  <c r="AX46" i="8" s="1"/>
  <c r="AO46" i="8"/>
  <c r="AY46" i="8" s="1"/>
  <c r="AR46" i="8"/>
  <c r="BB46" i="8" s="1"/>
  <c r="AS46" i="8"/>
  <c r="BC46" i="8" s="1"/>
  <c r="AK47" i="8"/>
  <c r="AU47" i="8" s="1"/>
  <c r="AL47" i="8"/>
  <c r="AV47" i="8" s="1"/>
  <c r="AM47" i="8"/>
  <c r="AW47" i="8" s="1"/>
  <c r="AN47" i="8"/>
  <c r="AX47" i="8" s="1"/>
  <c r="AO47" i="8"/>
  <c r="AY47" i="8" s="1"/>
  <c r="AR47" i="8"/>
  <c r="AS47" i="8"/>
  <c r="BC47" i="8" s="1"/>
  <c r="AK48" i="8"/>
  <c r="AL48" i="8"/>
  <c r="AV48" i="8" s="1"/>
  <c r="AM48" i="8"/>
  <c r="AW48" i="8" s="1"/>
  <c r="AN48" i="8"/>
  <c r="AX48" i="8" s="1"/>
  <c r="AO48" i="8"/>
  <c r="AY48" i="8" s="1"/>
  <c r="AR48" i="8"/>
  <c r="BB48" i="8" s="1"/>
  <c r="AS48" i="8"/>
  <c r="BC48" i="8" s="1"/>
  <c r="AK49" i="8"/>
  <c r="AL49" i="8"/>
  <c r="AV49" i="8" s="1"/>
  <c r="AM49" i="8"/>
  <c r="AW49" i="8" s="1"/>
  <c r="AN49" i="8"/>
  <c r="AX49" i="8" s="1"/>
  <c r="AO49" i="8"/>
  <c r="AY49" i="8" s="1"/>
  <c r="AR49" i="8"/>
  <c r="BB49" i="8" s="1"/>
  <c r="AS49" i="8"/>
  <c r="BC49" i="8" s="1"/>
  <c r="AK50" i="8"/>
  <c r="AL50" i="8"/>
  <c r="AV50" i="8" s="1"/>
  <c r="AM50" i="8"/>
  <c r="AW50" i="8" s="1"/>
  <c r="AN50" i="8"/>
  <c r="AX50" i="8" s="1"/>
  <c r="AO50" i="8"/>
  <c r="AY50" i="8" s="1"/>
  <c r="AR50" i="8"/>
  <c r="AS50" i="8"/>
  <c r="BC50" i="8" s="1"/>
  <c r="AK51" i="8"/>
  <c r="AL51" i="8"/>
  <c r="AV51" i="8" s="1"/>
  <c r="AM51" i="8"/>
  <c r="AW51" i="8" s="1"/>
  <c r="AN51" i="8"/>
  <c r="AX51" i="8" s="1"/>
  <c r="AO51" i="8"/>
  <c r="AY51" i="8" s="1"/>
  <c r="AR51" i="8"/>
  <c r="AS51" i="8"/>
  <c r="BC51" i="8" s="1"/>
  <c r="AK52" i="8"/>
  <c r="AL52" i="8"/>
  <c r="AV52" i="8" s="1"/>
  <c r="AM52" i="8"/>
  <c r="AW52" i="8" s="1"/>
  <c r="AN52" i="8"/>
  <c r="AX52" i="8" s="1"/>
  <c r="AO52" i="8"/>
  <c r="AY52" i="8" s="1"/>
  <c r="AR52" i="8"/>
  <c r="AS52" i="8"/>
  <c r="BC52" i="8" s="1"/>
  <c r="AK53" i="8"/>
  <c r="AL53" i="8"/>
  <c r="AV53" i="8" s="1"/>
  <c r="AM53" i="8"/>
  <c r="AW53" i="8" s="1"/>
  <c r="AN53" i="8"/>
  <c r="AX53" i="8" s="1"/>
  <c r="AO53" i="8"/>
  <c r="AY53" i="8" s="1"/>
  <c r="AR53" i="8"/>
  <c r="BB53" i="8" s="1"/>
  <c r="AS53" i="8"/>
  <c r="BC53" i="8" s="1"/>
  <c r="AK54" i="8"/>
  <c r="AL54" i="8"/>
  <c r="AV54" i="8" s="1"/>
  <c r="AM54" i="8"/>
  <c r="AW54" i="8" s="1"/>
  <c r="AN54" i="8"/>
  <c r="AX54" i="8" s="1"/>
  <c r="AO54" i="8"/>
  <c r="AY54" i="8" s="1"/>
  <c r="AR54" i="8"/>
  <c r="AS54" i="8"/>
  <c r="BC54" i="8" s="1"/>
  <c r="AK55" i="8"/>
  <c r="AL55" i="8"/>
  <c r="AV55" i="8" s="1"/>
  <c r="AM55" i="8"/>
  <c r="AW55" i="8" s="1"/>
  <c r="AN55" i="8"/>
  <c r="AX55" i="8" s="1"/>
  <c r="AO55" i="8"/>
  <c r="AY55" i="8" s="1"/>
  <c r="AR55" i="8"/>
  <c r="AS55" i="8"/>
  <c r="BC55" i="8" s="1"/>
  <c r="AK56" i="8"/>
  <c r="AL56" i="8"/>
  <c r="AV56" i="8" s="1"/>
  <c r="AM56" i="8"/>
  <c r="AW56" i="8" s="1"/>
  <c r="AN56" i="8"/>
  <c r="AX56" i="8" s="1"/>
  <c r="AO56" i="8"/>
  <c r="AY56" i="8" s="1"/>
  <c r="AR56" i="8"/>
  <c r="BB56" i="8" s="1"/>
  <c r="AS56" i="8"/>
  <c r="BC56" i="8" s="1"/>
  <c r="AK57" i="8"/>
  <c r="AL57" i="8"/>
  <c r="AV57" i="8" s="1"/>
  <c r="AM57" i="8"/>
  <c r="AW57" i="8" s="1"/>
  <c r="AN57" i="8"/>
  <c r="AX57" i="8" s="1"/>
  <c r="AO57" i="8"/>
  <c r="AY57" i="8" s="1"/>
  <c r="AR57" i="8"/>
  <c r="BB57" i="8" s="1"/>
  <c r="AS57" i="8"/>
  <c r="BC57" i="8" s="1"/>
  <c r="AK58" i="8"/>
  <c r="AL58" i="8"/>
  <c r="AV58" i="8" s="1"/>
  <c r="AM58" i="8"/>
  <c r="AW58" i="8" s="1"/>
  <c r="AN58" i="8"/>
  <c r="AX58" i="8" s="1"/>
  <c r="AO58" i="8"/>
  <c r="AY58" i="8" s="1"/>
  <c r="AR58" i="8"/>
  <c r="AS58" i="8"/>
  <c r="BC58" i="8" s="1"/>
  <c r="AK59" i="8"/>
  <c r="AL59" i="8"/>
  <c r="AV59" i="8" s="1"/>
  <c r="AM59" i="8"/>
  <c r="AW59" i="8" s="1"/>
  <c r="AN59" i="8"/>
  <c r="AX59" i="8" s="1"/>
  <c r="AO59" i="8"/>
  <c r="AY59" i="8" s="1"/>
  <c r="AR59" i="8"/>
  <c r="AS59" i="8"/>
  <c r="BC59" i="8" s="1"/>
  <c r="AK60" i="8"/>
  <c r="AL60" i="8"/>
  <c r="AV60" i="8" s="1"/>
  <c r="AM60" i="8"/>
  <c r="AW60" i="8" s="1"/>
  <c r="AN60" i="8"/>
  <c r="AX60" i="8" s="1"/>
  <c r="AO60" i="8"/>
  <c r="AY60" i="8" s="1"/>
  <c r="AR60" i="8"/>
  <c r="AS60" i="8"/>
  <c r="BC60" i="8" s="1"/>
  <c r="AK61" i="8"/>
  <c r="AL61" i="8"/>
  <c r="AV61" i="8" s="1"/>
  <c r="AM61" i="8"/>
  <c r="AW61" i="8" s="1"/>
  <c r="AN61" i="8"/>
  <c r="AX61" i="8" s="1"/>
  <c r="AO61" i="8"/>
  <c r="AY61" i="8" s="1"/>
  <c r="AR61" i="8"/>
  <c r="BB61" i="8" s="1"/>
  <c r="AS61" i="8"/>
  <c r="BC61" i="8" s="1"/>
  <c r="AK62" i="8"/>
  <c r="AL62" i="8"/>
  <c r="AV62" i="8" s="1"/>
  <c r="AM62" i="8"/>
  <c r="AW62" i="8" s="1"/>
  <c r="AN62" i="8"/>
  <c r="AX62" i="8" s="1"/>
  <c r="AO62" i="8"/>
  <c r="AY62" i="8" s="1"/>
  <c r="AR62" i="8"/>
  <c r="AS62" i="8"/>
  <c r="BC62" i="8" s="1"/>
  <c r="AK63" i="8"/>
  <c r="AL63" i="8"/>
  <c r="AV63" i="8" s="1"/>
  <c r="AM63" i="8"/>
  <c r="AW63" i="8" s="1"/>
  <c r="AN63" i="8"/>
  <c r="AX63" i="8" s="1"/>
  <c r="AO63" i="8"/>
  <c r="AY63" i="8" s="1"/>
  <c r="AR63" i="8"/>
  <c r="AS63" i="8"/>
  <c r="BC63" i="8" s="1"/>
  <c r="AK64" i="8"/>
  <c r="AL64" i="8"/>
  <c r="AV64" i="8" s="1"/>
  <c r="AM64" i="8"/>
  <c r="AW64" i="8" s="1"/>
  <c r="AN64" i="8"/>
  <c r="AX64" i="8" s="1"/>
  <c r="AO64" i="8"/>
  <c r="AY64" i="8" s="1"/>
  <c r="AR64" i="8"/>
  <c r="AS64" i="8"/>
  <c r="BC64" i="8" s="1"/>
  <c r="AK65" i="8"/>
  <c r="AL65" i="8"/>
  <c r="AV65" i="8" s="1"/>
  <c r="AM65" i="8"/>
  <c r="AW65" i="8" s="1"/>
  <c r="AN65" i="8"/>
  <c r="AX65" i="8" s="1"/>
  <c r="AO65" i="8"/>
  <c r="AY65" i="8" s="1"/>
  <c r="AR65" i="8"/>
  <c r="BB65" i="8" s="1"/>
  <c r="AS65" i="8"/>
  <c r="BC65" i="8" s="1"/>
  <c r="AK66" i="8"/>
  <c r="AL66" i="8"/>
  <c r="AV66" i="8" s="1"/>
  <c r="AM66" i="8"/>
  <c r="AW66" i="8" s="1"/>
  <c r="AN66" i="8"/>
  <c r="AX66" i="8" s="1"/>
  <c r="AO66" i="8"/>
  <c r="AY66" i="8" s="1"/>
  <c r="AR66" i="8"/>
  <c r="AS66" i="8"/>
  <c r="BC66" i="8" s="1"/>
  <c r="AK67" i="8"/>
  <c r="AL67" i="8"/>
  <c r="AV67" i="8" s="1"/>
  <c r="AM67" i="8"/>
  <c r="AW67" i="8" s="1"/>
  <c r="AN67" i="8"/>
  <c r="AX67" i="8" s="1"/>
  <c r="AO67" i="8"/>
  <c r="AY67" i="8" s="1"/>
  <c r="AR67" i="8"/>
  <c r="AS67" i="8"/>
  <c r="BC67" i="8" s="1"/>
  <c r="AK68" i="8"/>
  <c r="AL68" i="8"/>
  <c r="AV68" i="8" s="1"/>
  <c r="AM68" i="8"/>
  <c r="AW68" i="8" s="1"/>
  <c r="AN68" i="8"/>
  <c r="AX68" i="8" s="1"/>
  <c r="AO68" i="8"/>
  <c r="AY68" i="8" s="1"/>
  <c r="AR68" i="8"/>
  <c r="AS68" i="8"/>
  <c r="BC68" i="8" s="1"/>
  <c r="AK69" i="8"/>
  <c r="AL69" i="8"/>
  <c r="AV69" i="8" s="1"/>
  <c r="AM69" i="8"/>
  <c r="AW69" i="8" s="1"/>
  <c r="AN69" i="8"/>
  <c r="AX69" i="8" s="1"/>
  <c r="AO69" i="8"/>
  <c r="AY69" i="8" s="1"/>
  <c r="AR69" i="8"/>
  <c r="BB69" i="8" s="1"/>
  <c r="AS69" i="8"/>
  <c r="BC69" i="8" s="1"/>
  <c r="AK70" i="8"/>
  <c r="AL70" i="8"/>
  <c r="AV70" i="8" s="1"/>
  <c r="AM70" i="8"/>
  <c r="AW70" i="8" s="1"/>
  <c r="AN70" i="8"/>
  <c r="AX70" i="8" s="1"/>
  <c r="AO70" i="8"/>
  <c r="AY70" i="8" s="1"/>
  <c r="AR70" i="8"/>
  <c r="BB70" i="8" s="1"/>
  <c r="AS70" i="8"/>
  <c r="BC70" i="8" s="1"/>
  <c r="AK71" i="8"/>
  <c r="AU71" i="8" s="1"/>
  <c r="AL71" i="8"/>
  <c r="AV71" i="8" s="1"/>
  <c r="AM71" i="8"/>
  <c r="AW71" i="8" s="1"/>
  <c r="AN71" i="8"/>
  <c r="AX71" i="8" s="1"/>
  <c r="AO71" i="8"/>
  <c r="AY71" i="8" s="1"/>
  <c r="AR71" i="8"/>
  <c r="BB71" i="8" s="1"/>
  <c r="AS71" i="8"/>
  <c r="BC71" i="8" s="1"/>
  <c r="AK72" i="8"/>
  <c r="AL72" i="8"/>
  <c r="AV72" i="8" s="1"/>
  <c r="AM72" i="8"/>
  <c r="AW72" i="8" s="1"/>
  <c r="AN72" i="8"/>
  <c r="AX72" i="8" s="1"/>
  <c r="AO72" i="8"/>
  <c r="AY72" i="8" s="1"/>
  <c r="AR72" i="8"/>
  <c r="BB72" i="8" s="1"/>
  <c r="AS72" i="8"/>
  <c r="BC72" i="8" s="1"/>
  <c r="AK73" i="8"/>
  <c r="AL73" i="8"/>
  <c r="AV73" i="8" s="1"/>
  <c r="AM73" i="8"/>
  <c r="AW73" i="8" s="1"/>
  <c r="AN73" i="8"/>
  <c r="AX73" i="8" s="1"/>
  <c r="AO73" i="8"/>
  <c r="AY73" i="8" s="1"/>
  <c r="AR73" i="8"/>
  <c r="BB73" i="8" s="1"/>
  <c r="AS73" i="8"/>
  <c r="BC73" i="8" s="1"/>
  <c r="AK74" i="8"/>
  <c r="AL74" i="8"/>
  <c r="AV74" i="8" s="1"/>
  <c r="AM74" i="8"/>
  <c r="AW74" i="8" s="1"/>
  <c r="AN74" i="8"/>
  <c r="AX74" i="8" s="1"/>
  <c r="AO74" i="8"/>
  <c r="AY74" i="8" s="1"/>
  <c r="AR74" i="8"/>
  <c r="AS74" i="8"/>
  <c r="BC74" i="8" s="1"/>
  <c r="AK75" i="8"/>
  <c r="AL75" i="8"/>
  <c r="AV75" i="8" s="1"/>
  <c r="AM75" i="8"/>
  <c r="AW75" i="8" s="1"/>
  <c r="AN75" i="8"/>
  <c r="AX75" i="8" s="1"/>
  <c r="AO75" i="8"/>
  <c r="AY75" i="8" s="1"/>
  <c r="AR75" i="8"/>
  <c r="BB75" i="8" s="1"/>
  <c r="AS75" i="8"/>
  <c r="BC75" i="8" s="1"/>
  <c r="AK76" i="8"/>
  <c r="AL76" i="8"/>
  <c r="AV76" i="8" s="1"/>
  <c r="AM76" i="8"/>
  <c r="AW76" i="8" s="1"/>
  <c r="AN76" i="8"/>
  <c r="AX76" i="8" s="1"/>
  <c r="AO76" i="8"/>
  <c r="AY76" i="8" s="1"/>
  <c r="AR76" i="8"/>
  <c r="AS76" i="8"/>
  <c r="BC76" i="8" s="1"/>
  <c r="AK77" i="8"/>
  <c r="AL77" i="8"/>
  <c r="AV77" i="8" s="1"/>
  <c r="AM77" i="8"/>
  <c r="AW77" i="8" s="1"/>
  <c r="AN77" i="8"/>
  <c r="AX77" i="8" s="1"/>
  <c r="AO77" i="8"/>
  <c r="AY77" i="8" s="1"/>
  <c r="AR77" i="8"/>
  <c r="BB77" i="8" s="1"/>
  <c r="AS77" i="8"/>
  <c r="BC77" i="8" s="1"/>
  <c r="AK78" i="8"/>
  <c r="AL78" i="8"/>
  <c r="AV78" i="8" s="1"/>
  <c r="AM78" i="8"/>
  <c r="AW78" i="8" s="1"/>
  <c r="AN78" i="8"/>
  <c r="AX78" i="8" s="1"/>
  <c r="AO78" i="8"/>
  <c r="AY78" i="8" s="1"/>
  <c r="AR78" i="8"/>
  <c r="AS78" i="8"/>
  <c r="BC78" i="8" s="1"/>
  <c r="AK79" i="8"/>
  <c r="AL79" i="8"/>
  <c r="AV79" i="8" s="1"/>
  <c r="AM79" i="8"/>
  <c r="AW79" i="8" s="1"/>
  <c r="AN79" i="8"/>
  <c r="AX79" i="8" s="1"/>
  <c r="AO79" i="8"/>
  <c r="AY79" i="8" s="1"/>
  <c r="AR79" i="8"/>
  <c r="BB79" i="8" s="1"/>
  <c r="AS79" i="8"/>
  <c r="BC79" i="8" s="1"/>
  <c r="AK80" i="8"/>
  <c r="AL80" i="8"/>
  <c r="AV80" i="8" s="1"/>
  <c r="AM80" i="8"/>
  <c r="AW80" i="8" s="1"/>
  <c r="AN80" i="8"/>
  <c r="AX80" i="8" s="1"/>
  <c r="AO80" i="8"/>
  <c r="AY80" i="8" s="1"/>
  <c r="AR80" i="8"/>
  <c r="BB80" i="8" s="1"/>
  <c r="AS80" i="8"/>
  <c r="BC80" i="8" s="1"/>
  <c r="AK81" i="8"/>
  <c r="AL81" i="8"/>
  <c r="AV81" i="8" s="1"/>
  <c r="AM81" i="8"/>
  <c r="AW81" i="8" s="1"/>
  <c r="AN81" i="8"/>
  <c r="AX81" i="8" s="1"/>
  <c r="AO81" i="8"/>
  <c r="AY81" i="8" s="1"/>
  <c r="AR81" i="8"/>
  <c r="AS81" i="8"/>
  <c r="BC81" i="8" s="1"/>
  <c r="AK82" i="8"/>
  <c r="AL82" i="8"/>
  <c r="AV82" i="8" s="1"/>
  <c r="AM82" i="8"/>
  <c r="AW82" i="8" s="1"/>
  <c r="AN82" i="8"/>
  <c r="AX82" i="8" s="1"/>
  <c r="AO82" i="8"/>
  <c r="AY82" i="8" s="1"/>
  <c r="AR82" i="8"/>
  <c r="AS82" i="8"/>
  <c r="BC82" i="8" s="1"/>
  <c r="AK83" i="8"/>
  <c r="AL83" i="8"/>
  <c r="AV83" i="8" s="1"/>
  <c r="AM83" i="8"/>
  <c r="AW83" i="8" s="1"/>
  <c r="AN83" i="8"/>
  <c r="AX83" i="8" s="1"/>
  <c r="AO83" i="8"/>
  <c r="AY83" i="8" s="1"/>
  <c r="AR83" i="8"/>
  <c r="BB83" i="8" s="1"/>
  <c r="AS83" i="8"/>
  <c r="BC83" i="8" s="1"/>
  <c r="AK84" i="8"/>
  <c r="AL84" i="8"/>
  <c r="AV84" i="8" s="1"/>
  <c r="AM84" i="8"/>
  <c r="AW84" i="8" s="1"/>
  <c r="AN84" i="8"/>
  <c r="AX84" i="8" s="1"/>
  <c r="AO84" i="8"/>
  <c r="AY84" i="8" s="1"/>
  <c r="AR84" i="8"/>
  <c r="AS84" i="8"/>
  <c r="BC84" i="8" s="1"/>
  <c r="AK85" i="8"/>
  <c r="AL85" i="8"/>
  <c r="AV85" i="8" s="1"/>
  <c r="AM85" i="8"/>
  <c r="AW85" i="8" s="1"/>
  <c r="AN85" i="8"/>
  <c r="AX85" i="8" s="1"/>
  <c r="AO85" i="8"/>
  <c r="AY85" i="8" s="1"/>
  <c r="AR85" i="8"/>
  <c r="AS85" i="8"/>
  <c r="BC85" i="8" s="1"/>
  <c r="AK86" i="8"/>
  <c r="AL86" i="8"/>
  <c r="AV86" i="8" s="1"/>
  <c r="AM86" i="8"/>
  <c r="AW86" i="8" s="1"/>
  <c r="AN86" i="8"/>
  <c r="AX86" i="8" s="1"/>
  <c r="AO86" i="8"/>
  <c r="AY86" i="8" s="1"/>
  <c r="AR86" i="8"/>
  <c r="AS86" i="8"/>
  <c r="BC86" i="8" s="1"/>
  <c r="AK87" i="8"/>
  <c r="AL87" i="8"/>
  <c r="AV87" i="8" s="1"/>
  <c r="AM87" i="8"/>
  <c r="AW87" i="8" s="1"/>
  <c r="AN87" i="8"/>
  <c r="AX87" i="8" s="1"/>
  <c r="AO87" i="8"/>
  <c r="AY87" i="8" s="1"/>
  <c r="AR87" i="8"/>
  <c r="BB87" i="8" s="1"/>
  <c r="AS87" i="8"/>
  <c r="BC87" i="8" s="1"/>
  <c r="AK88" i="8"/>
  <c r="AL88" i="8"/>
  <c r="AV88" i="8" s="1"/>
  <c r="AM88" i="8"/>
  <c r="AW88" i="8" s="1"/>
  <c r="AN88" i="8"/>
  <c r="AX88" i="8" s="1"/>
  <c r="AO88" i="8"/>
  <c r="AY88" i="8" s="1"/>
  <c r="AR88" i="8"/>
  <c r="AS88" i="8"/>
  <c r="BC88" i="8" s="1"/>
  <c r="AK89" i="8"/>
  <c r="AL89" i="8"/>
  <c r="AV89" i="8" s="1"/>
  <c r="AM89" i="8"/>
  <c r="AW89" i="8" s="1"/>
  <c r="AN89" i="8"/>
  <c r="AX89" i="8" s="1"/>
  <c r="AO89" i="8"/>
  <c r="AY89" i="8" s="1"/>
  <c r="AR89" i="8"/>
  <c r="AS89" i="8"/>
  <c r="BC89" i="8" s="1"/>
  <c r="AK90" i="8"/>
  <c r="AL90" i="8"/>
  <c r="AV90" i="8" s="1"/>
  <c r="AM90" i="8"/>
  <c r="AW90" i="8" s="1"/>
  <c r="AN90" i="8"/>
  <c r="AX90" i="8" s="1"/>
  <c r="AO90" i="8"/>
  <c r="AY90" i="8" s="1"/>
  <c r="AR90" i="8"/>
  <c r="AS90" i="8"/>
  <c r="BC90" i="8" s="1"/>
  <c r="AK91" i="8"/>
  <c r="AL91" i="8"/>
  <c r="AV91" i="8" s="1"/>
  <c r="AM91" i="8"/>
  <c r="AW91" i="8" s="1"/>
  <c r="AN91" i="8"/>
  <c r="AX91" i="8" s="1"/>
  <c r="AO91" i="8"/>
  <c r="AY91" i="8" s="1"/>
  <c r="AR91" i="8"/>
  <c r="AS91" i="8"/>
  <c r="BC91" i="8" s="1"/>
  <c r="AK92" i="8"/>
  <c r="AL92" i="8"/>
  <c r="AV92" i="8" s="1"/>
  <c r="AM92" i="8"/>
  <c r="AW92" i="8" s="1"/>
  <c r="AN92" i="8"/>
  <c r="AX92" i="8" s="1"/>
  <c r="AO92" i="8"/>
  <c r="AY92" i="8" s="1"/>
  <c r="AR92" i="8"/>
  <c r="BB92" i="8" s="1"/>
  <c r="AS92" i="8"/>
  <c r="BC92" i="8" s="1"/>
  <c r="AK93" i="8"/>
  <c r="AL93" i="8"/>
  <c r="AV93" i="8" s="1"/>
  <c r="AM93" i="8"/>
  <c r="AW93" i="8" s="1"/>
  <c r="AN93" i="8"/>
  <c r="AX93" i="8" s="1"/>
  <c r="AO93" i="8"/>
  <c r="AY93" i="8" s="1"/>
  <c r="AR93" i="8"/>
  <c r="BB93" i="8" s="1"/>
  <c r="AS93" i="8"/>
  <c r="BC93" i="8" s="1"/>
  <c r="AK94" i="8"/>
  <c r="AL94" i="8"/>
  <c r="AV94" i="8" s="1"/>
  <c r="AM94" i="8"/>
  <c r="AW94" i="8" s="1"/>
  <c r="AN94" i="8"/>
  <c r="AX94" i="8" s="1"/>
  <c r="AO94" i="8"/>
  <c r="AY94" i="8" s="1"/>
  <c r="AR94" i="8"/>
  <c r="AS94" i="8"/>
  <c r="BC94" i="8" s="1"/>
  <c r="AK95" i="8"/>
  <c r="AU95" i="8" s="1"/>
  <c r="AL95" i="8"/>
  <c r="AV95" i="8" s="1"/>
  <c r="AM95" i="8"/>
  <c r="AW95" i="8" s="1"/>
  <c r="AN95" i="8"/>
  <c r="AX95" i="8" s="1"/>
  <c r="AO95" i="8"/>
  <c r="AY95" i="8" s="1"/>
  <c r="AR95" i="8"/>
  <c r="AS95" i="8"/>
  <c r="BC95" i="8" s="1"/>
  <c r="AK96" i="8"/>
  <c r="AL96" i="8"/>
  <c r="AV96" i="8" s="1"/>
  <c r="AM96" i="8"/>
  <c r="AW96" i="8" s="1"/>
  <c r="AN96" i="8"/>
  <c r="AX96" i="8" s="1"/>
  <c r="AO96" i="8"/>
  <c r="AY96" i="8" s="1"/>
  <c r="AR96" i="8"/>
  <c r="BB96" i="8" s="1"/>
  <c r="AS96" i="8"/>
  <c r="BC96" i="8" s="1"/>
  <c r="AK97" i="8"/>
  <c r="AL97" i="8"/>
  <c r="AV97" i="8" s="1"/>
  <c r="AM97" i="8"/>
  <c r="AW97" i="8" s="1"/>
  <c r="AN97" i="8"/>
  <c r="AX97" i="8" s="1"/>
  <c r="AO97" i="8"/>
  <c r="AY97" i="8" s="1"/>
  <c r="AR97" i="8"/>
  <c r="AS97" i="8"/>
  <c r="BC97" i="8" s="1"/>
  <c r="AK98" i="8"/>
  <c r="AL98" i="8"/>
  <c r="AV98" i="8" s="1"/>
  <c r="AM98" i="8"/>
  <c r="AW98" i="8" s="1"/>
  <c r="AN98" i="8"/>
  <c r="AX98" i="8" s="1"/>
  <c r="AO98" i="8"/>
  <c r="AY98" i="8" s="1"/>
  <c r="AR98" i="8"/>
  <c r="AS98" i="8"/>
  <c r="BC98" i="8" s="1"/>
  <c r="AK99" i="8"/>
  <c r="AL99" i="8"/>
  <c r="AV99" i="8" s="1"/>
  <c r="AM99" i="8"/>
  <c r="AW99" i="8" s="1"/>
  <c r="AN99" i="8"/>
  <c r="AX99" i="8" s="1"/>
  <c r="AO99" i="8"/>
  <c r="AY99" i="8" s="1"/>
  <c r="AR99" i="8"/>
  <c r="AS99" i="8"/>
  <c r="BC99" i="8" s="1"/>
  <c r="AK100" i="8"/>
  <c r="AL100" i="8"/>
  <c r="AV100" i="8" s="1"/>
  <c r="AM100" i="8"/>
  <c r="AW100" i="8" s="1"/>
  <c r="AN100" i="8"/>
  <c r="AX100" i="8" s="1"/>
  <c r="AO100" i="8"/>
  <c r="AY100" i="8" s="1"/>
  <c r="AR100" i="8"/>
  <c r="AS100" i="8"/>
  <c r="BC100" i="8" s="1"/>
  <c r="AK101" i="8"/>
  <c r="AL101" i="8"/>
  <c r="AV101" i="8" s="1"/>
  <c r="AM101" i="8"/>
  <c r="AW101" i="8" s="1"/>
  <c r="AN101" i="8"/>
  <c r="AX101" i="8" s="1"/>
  <c r="AO101" i="8"/>
  <c r="AY101" i="8" s="1"/>
  <c r="AR101" i="8"/>
  <c r="BB101" i="8" s="1"/>
  <c r="AS101" i="8"/>
  <c r="BC101" i="8" s="1"/>
  <c r="AK102" i="8"/>
  <c r="AL102" i="8"/>
  <c r="AV102" i="8" s="1"/>
  <c r="AM102" i="8"/>
  <c r="AW102" i="8" s="1"/>
  <c r="AN102" i="8"/>
  <c r="AX102" i="8" s="1"/>
  <c r="AO102" i="8"/>
  <c r="AY102" i="8" s="1"/>
  <c r="AR102" i="8"/>
  <c r="AS102" i="8"/>
  <c r="BC102" i="8" s="1"/>
  <c r="AK103" i="8"/>
  <c r="AL103" i="8"/>
  <c r="AV103" i="8" s="1"/>
  <c r="AM103" i="8"/>
  <c r="AW103" i="8" s="1"/>
  <c r="AN103" i="8"/>
  <c r="AX103" i="8" s="1"/>
  <c r="AO103" i="8"/>
  <c r="AY103" i="8" s="1"/>
  <c r="AR103" i="8"/>
  <c r="AS103" i="8"/>
  <c r="BC103" i="8" s="1"/>
  <c r="AK104" i="8"/>
  <c r="AL104" i="8"/>
  <c r="AV104" i="8" s="1"/>
  <c r="AM104" i="8"/>
  <c r="AW104" i="8" s="1"/>
  <c r="AN104" i="8"/>
  <c r="AX104" i="8" s="1"/>
  <c r="AO104" i="8"/>
  <c r="AY104" i="8" s="1"/>
  <c r="AR104" i="8"/>
  <c r="BB104" i="8" s="1"/>
  <c r="AS104" i="8"/>
  <c r="BC104" i="8" s="1"/>
  <c r="AK105" i="8"/>
  <c r="AL105" i="8"/>
  <c r="AV105" i="8" s="1"/>
  <c r="AM105" i="8"/>
  <c r="AW105" i="8" s="1"/>
  <c r="AN105" i="8"/>
  <c r="AX105" i="8" s="1"/>
  <c r="AO105" i="8"/>
  <c r="AY105" i="8" s="1"/>
  <c r="AR105" i="8"/>
  <c r="AS105" i="8"/>
  <c r="BC105" i="8" s="1"/>
  <c r="AK106" i="8"/>
  <c r="AL106" i="8"/>
  <c r="AV106" i="8" s="1"/>
  <c r="AM106" i="8"/>
  <c r="AW106" i="8" s="1"/>
  <c r="AN106" i="8"/>
  <c r="AX106" i="8" s="1"/>
  <c r="AO106" i="8"/>
  <c r="AY106" i="8" s="1"/>
  <c r="AR106" i="8"/>
  <c r="AS106" i="8"/>
  <c r="BC106" i="8" s="1"/>
  <c r="AK107" i="8"/>
  <c r="AL107" i="8"/>
  <c r="AV107" i="8" s="1"/>
  <c r="AM107" i="8"/>
  <c r="AW107" i="8" s="1"/>
  <c r="AN107" i="8"/>
  <c r="AX107" i="8" s="1"/>
  <c r="AO107" i="8"/>
  <c r="AY107" i="8" s="1"/>
  <c r="AR107" i="8"/>
  <c r="BB107" i="8" s="1"/>
  <c r="AS107" i="8"/>
  <c r="BC107" i="8" s="1"/>
  <c r="AK108" i="8"/>
  <c r="AL108" i="8"/>
  <c r="AV108" i="8" s="1"/>
  <c r="AM108" i="8"/>
  <c r="AW108" i="8" s="1"/>
  <c r="AN108" i="8"/>
  <c r="AX108" i="8" s="1"/>
  <c r="AO108" i="8"/>
  <c r="AY108" i="8" s="1"/>
  <c r="AR108" i="8"/>
  <c r="BB108" i="8" s="1"/>
  <c r="AS108" i="8"/>
  <c r="BC108" i="8" s="1"/>
  <c r="AK109" i="8"/>
  <c r="AL109" i="8"/>
  <c r="AV109" i="8" s="1"/>
  <c r="AM109" i="8"/>
  <c r="AW109" i="8" s="1"/>
  <c r="AN109" i="8"/>
  <c r="AX109" i="8" s="1"/>
  <c r="AO109" i="8"/>
  <c r="AY109" i="8" s="1"/>
  <c r="AR109" i="8"/>
  <c r="AS109" i="8"/>
  <c r="BC109" i="8" s="1"/>
  <c r="AK110" i="8"/>
  <c r="AL110" i="8"/>
  <c r="AV110" i="8" s="1"/>
  <c r="AM110" i="8"/>
  <c r="AW110" i="8" s="1"/>
  <c r="AN110" i="8"/>
  <c r="AX110" i="8" s="1"/>
  <c r="AO110" i="8"/>
  <c r="AY110" i="8" s="1"/>
  <c r="AR110" i="8"/>
  <c r="BB110" i="8" s="1"/>
  <c r="AS110" i="8"/>
  <c r="BC110" i="8" s="1"/>
  <c r="AK111" i="8"/>
  <c r="AL111" i="8"/>
  <c r="AV111" i="8" s="1"/>
  <c r="AM111" i="8"/>
  <c r="AW111" i="8" s="1"/>
  <c r="AN111" i="8"/>
  <c r="AX111" i="8" s="1"/>
  <c r="AO111" i="8"/>
  <c r="AY111" i="8" s="1"/>
  <c r="AR111" i="8"/>
  <c r="BB111" i="8" s="1"/>
  <c r="AS111" i="8"/>
  <c r="BC111" i="8" s="1"/>
  <c r="AK112" i="8"/>
  <c r="AL112" i="8"/>
  <c r="AV112" i="8" s="1"/>
  <c r="AM112" i="8"/>
  <c r="AW112" i="8" s="1"/>
  <c r="AN112" i="8"/>
  <c r="AX112" i="8" s="1"/>
  <c r="AO112" i="8"/>
  <c r="AY112" i="8" s="1"/>
  <c r="AR112" i="8"/>
  <c r="AS112" i="8"/>
  <c r="BC112" i="8" s="1"/>
  <c r="AK113" i="8"/>
  <c r="AL113" i="8"/>
  <c r="AV113" i="8" s="1"/>
  <c r="AM113" i="8"/>
  <c r="AW113" i="8" s="1"/>
  <c r="AN113" i="8"/>
  <c r="AX113" i="8" s="1"/>
  <c r="AO113" i="8"/>
  <c r="AY113" i="8" s="1"/>
  <c r="AR113" i="8"/>
  <c r="AS113" i="8"/>
  <c r="BC113" i="8" s="1"/>
  <c r="AK114" i="8"/>
  <c r="AL114" i="8"/>
  <c r="AV114" i="8" s="1"/>
  <c r="AM114" i="8"/>
  <c r="AW114" i="8" s="1"/>
  <c r="AN114" i="8"/>
  <c r="AX114" i="8" s="1"/>
  <c r="AO114" i="8"/>
  <c r="AY114" i="8" s="1"/>
  <c r="AR114" i="8"/>
  <c r="AS114" i="8"/>
  <c r="BC114" i="8" s="1"/>
  <c r="AK115" i="8"/>
  <c r="AL115" i="8"/>
  <c r="AV115" i="8" s="1"/>
  <c r="AM115" i="8"/>
  <c r="AW115" i="8" s="1"/>
  <c r="AN115" i="8"/>
  <c r="AX115" i="8" s="1"/>
  <c r="AO115" i="8"/>
  <c r="AY115" i="8" s="1"/>
  <c r="AR115" i="8"/>
  <c r="AS115" i="8"/>
  <c r="BC115" i="8" s="1"/>
  <c r="AK116" i="8"/>
  <c r="AL116" i="8"/>
  <c r="AV116" i="8" s="1"/>
  <c r="AM116" i="8"/>
  <c r="AW116" i="8" s="1"/>
  <c r="AN116" i="8"/>
  <c r="AX116" i="8" s="1"/>
  <c r="AO116" i="8"/>
  <c r="AY116" i="8" s="1"/>
  <c r="AR116" i="8"/>
  <c r="AS116" i="8"/>
  <c r="BC116" i="8" s="1"/>
  <c r="AK117" i="8"/>
  <c r="AL117" i="8"/>
  <c r="AV117" i="8" s="1"/>
  <c r="AM117" i="8"/>
  <c r="AW117" i="8" s="1"/>
  <c r="AN117" i="8"/>
  <c r="AX117" i="8" s="1"/>
  <c r="AO117" i="8"/>
  <c r="AY117" i="8" s="1"/>
  <c r="AR117" i="8"/>
  <c r="AS117" i="8"/>
  <c r="BC117" i="8" s="1"/>
  <c r="AK118" i="8"/>
  <c r="AL118" i="8"/>
  <c r="AV118" i="8" s="1"/>
  <c r="AM118" i="8"/>
  <c r="AW118" i="8" s="1"/>
  <c r="AN118" i="8"/>
  <c r="AX118" i="8" s="1"/>
  <c r="AO118" i="8"/>
  <c r="AY118" i="8" s="1"/>
  <c r="AR118" i="8"/>
  <c r="BB118" i="8" s="1"/>
  <c r="AS118" i="8"/>
  <c r="BC118" i="8" s="1"/>
  <c r="AK119" i="8"/>
  <c r="AL119" i="8"/>
  <c r="AV119" i="8" s="1"/>
  <c r="AM119" i="8"/>
  <c r="AW119" i="8" s="1"/>
  <c r="AN119" i="8"/>
  <c r="AX119" i="8" s="1"/>
  <c r="AO119" i="8"/>
  <c r="AY119" i="8" s="1"/>
  <c r="AR119" i="8"/>
  <c r="BB119" i="8" s="1"/>
  <c r="AS119" i="8"/>
  <c r="BC119" i="8" s="1"/>
  <c r="AK120" i="8"/>
  <c r="AL120" i="8"/>
  <c r="AV120" i="8" s="1"/>
  <c r="AM120" i="8"/>
  <c r="AW120" i="8" s="1"/>
  <c r="AN120" i="8"/>
  <c r="AX120" i="8" s="1"/>
  <c r="AO120" i="8"/>
  <c r="AY120" i="8" s="1"/>
  <c r="AR120" i="8"/>
  <c r="AS120" i="8"/>
  <c r="BC120" i="8" s="1"/>
  <c r="AK121" i="8"/>
  <c r="AL121" i="8"/>
  <c r="AV121" i="8" s="1"/>
  <c r="AM121" i="8"/>
  <c r="AW121" i="8" s="1"/>
  <c r="AN121" i="8"/>
  <c r="AX121" i="8" s="1"/>
  <c r="AO121" i="8"/>
  <c r="AY121" i="8" s="1"/>
  <c r="AR121" i="8"/>
  <c r="BB121" i="8" s="1"/>
  <c r="AS121" i="8"/>
  <c r="BC121" i="8" s="1"/>
  <c r="AK122" i="8"/>
  <c r="AL122" i="8"/>
  <c r="AV122" i="8" s="1"/>
  <c r="AM122" i="8"/>
  <c r="AW122" i="8" s="1"/>
  <c r="AN122" i="8"/>
  <c r="AX122" i="8" s="1"/>
  <c r="AO122" i="8"/>
  <c r="AY122" i="8" s="1"/>
  <c r="AR122" i="8"/>
  <c r="AS122" i="8"/>
  <c r="BC122" i="8" s="1"/>
  <c r="AK123" i="8"/>
  <c r="AL123" i="8"/>
  <c r="AV123" i="8" s="1"/>
  <c r="AM123" i="8"/>
  <c r="AW123" i="8" s="1"/>
  <c r="AN123" i="8"/>
  <c r="AX123" i="8" s="1"/>
  <c r="AO123" i="8"/>
  <c r="AY123" i="8" s="1"/>
  <c r="AR123" i="8"/>
  <c r="BB123" i="8" s="1"/>
  <c r="AS123" i="8"/>
  <c r="BC123" i="8" s="1"/>
  <c r="AK124" i="8"/>
  <c r="AL124" i="8"/>
  <c r="AV124" i="8" s="1"/>
  <c r="AM124" i="8"/>
  <c r="AW124" i="8" s="1"/>
  <c r="AN124" i="8"/>
  <c r="AX124" i="8" s="1"/>
  <c r="AO124" i="8"/>
  <c r="AY124" i="8" s="1"/>
  <c r="AR124" i="8"/>
  <c r="AS124" i="8"/>
  <c r="BC124" i="8" s="1"/>
  <c r="AK125" i="8"/>
  <c r="AL125" i="8"/>
  <c r="AV125" i="8" s="1"/>
  <c r="AM125" i="8"/>
  <c r="AW125" i="8" s="1"/>
  <c r="AN125" i="8"/>
  <c r="AX125" i="8" s="1"/>
  <c r="AO125" i="8"/>
  <c r="AY125" i="8" s="1"/>
  <c r="AR125" i="8"/>
  <c r="AS125" i="8"/>
  <c r="BC125" i="8" s="1"/>
  <c r="AK126" i="8"/>
  <c r="AL126" i="8"/>
  <c r="AV126" i="8" s="1"/>
  <c r="AM126" i="8"/>
  <c r="AW126" i="8" s="1"/>
  <c r="AN126" i="8"/>
  <c r="AX126" i="8" s="1"/>
  <c r="AO126" i="8"/>
  <c r="AY126" i="8" s="1"/>
  <c r="AR126" i="8"/>
  <c r="AS126" i="8"/>
  <c r="BC126" i="8" s="1"/>
  <c r="AK127" i="8"/>
  <c r="AL127" i="8"/>
  <c r="AV127" i="8" s="1"/>
  <c r="AM127" i="8"/>
  <c r="AW127" i="8" s="1"/>
  <c r="AN127" i="8"/>
  <c r="AX127" i="8" s="1"/>
  <c r="AO127" i="8"/>
  <c r="AY127" i="8" s="1"/>
  <c r="AR127" i="8"/>
  <c r="AS127" i="8"/>
  <c r="BC127" i="8" s="1"/>
  <c r="AK128" i="8"/>
  <c r="AL128" i="8"/>
  <c r="AV128" i="8" s="1"/>
  <c r="AM128" i="8"/>
  <c r="AW128" i="8" s="1"/>
  <c r="AN128" i="8"/>
  <c r="AX128" i="8" s="1"/>
  <c r="AO128" i="8"/>
  <c r="AY128" i="8" s="1"/>
  <c r="AR128" i="8"/>
  <c r="AS128" i="8"/>
  <c r="BC128" i="8" s="1"/>
  <c r="AK129" i="8"/>
  <c r="AL129" i="8"/>
  <c r="AV129" i="8" s="1"/>
  <c r="AM129" i="8"/>
  <c r="AW129" i="8" s="1"/>
  <c r="AN129" i="8"/>
  <c r="AX129" i="8" s="1"/>
  <c r="AO129" i="8"/>
  <c r="AY129" i="8" s="1"/>
  <c r="AR129" i="8"/>
  <c r="BB129" i="8" s="1"/>
  <c r="AS129" i="8"/>
  <c r="BC129" i="8" s="1"/>
  <c r="AK130" i="8"/>
  <c r="AL130" i="8"/>
  <c r="AV130" i="8" s="1"/>
  <c r="AM130" i="8"/>
  <c r="AW130" i="8" s="1"/>
  <c r="AN130" i="8"/>
  <c r="AX130" i="8" s="1"/>
  <c r="AO130" i="8"/>
  <c r="AY130" i="8" s="1"/>
  <c r="AR130" i="8"/>
  <c r="AS130" i="8"/>
  <c r="BC130" i="8" s="1"/>
  <c r="AK131" i="8"/>
  <c r="AL131" i="8"/>
  <c r="AV131" i="8" s="1"/>
  <c r="AM131" i="8"/>
  <c r="AW131" i="8" s="1"/>
  <c r="AN131" i="8"/>
  <c r="AX131" i="8" s="1"/>
  <c r="AO131" i="8"/>
  <c r="AY131" i="8" s="1"/>
  <c r="AR131" i="8"/>
  <c r="AS131" i="8"/>
  <c r="BC131" i="8" s="1"/>
  <c r="AK132" i="8"/>
  <c r="AL132" i="8"/>
  <c r="AV132" i="8" s="1"/>
  <c r="AM132" i="8"/>
  <c r="AW132" i="8" s="1"/>
  <c r="AN132" i="8"/>
  <c r="AX132" i="8" s="1"/>
  <c r="AO132" i="8"/>
  <c r="AY132" i="8" s="1"/>
  <c r="AR132" i="8"/>
  <c r="BB132" i="8" s="1"/>
  <c r="AS132" i="8"/>
  <c r="BC132" i="8" s="1"/>
  <c r="AK133" i="8"/>
  <c r="AL133" i="8"/>
  <c r="AV133" i="8" s="1"/>
  <c r="AM133" i="8"/>
  <c r="AW133" i="8" s="1"/>
  <c r="AN133" i="8"/>
  <c r="AX133" i="8" s="1"/>
  <c r="AO133" i="8"/>
  <c r="AY133" i="8" s="1"/>
  <c r="AR133" i="8"/>
  <c r="AS133" i="8"/>
  <c r="BC133" i="8" s="1"/>
  <c r="AK134" i="8"/>
  <c r="AL134" i="8"/>
  <c r="AV134" i="8" s="1"/>
  <c r="AM134" i="8"/>
  <c r="AW134" i="8" s="1"/>
  <c r="AN134" i="8"/>
  <c r="AX134" i="8" s="1"/>
  <c r="AO134" i="8"/>
  <c r="AY134" i="8" s="1"/>
  <c r="AR134" i="8"/>
  <c r="AS134" i="8"/>
  <c r="BC134" i="8" s="1"/>
  <c r="AK135" i="8"/>
  <c r="AL135" i="8"/>
  <c r="AV135" i="8" s="1"/>
  <c r="AM135" i="8"/>
  <c r="AW135" i="8" s="1"/>
  <c r="AN135" i="8"/>
  <c r="AX135" i="8" s="1"/>
  <c r="AO135" i="8"/>
  <c r="AY135" i="8" s="1"/>
  <c r="AR135" i="8"/>
  <c r="BB135" i="8" s="1"/>
  <c r="AS135" i="8"/>
  <c r="BC135" i="8" s="1"/>
  <c r="AK136" i="8"/>
  <c r="AL136" i="8"/>
  <c r="AV136" i="8" s="1"/>
  <c r="AM136" i="8"/>
  <c r="AW136" i="8" s="1"/>
  <c r="AN136" i="8"/>
  <c r="AX136" i="8" s="1"/>
  <c r="AO136" i="8"/>
  <c r="AY136" i="8" s="1"/>
  <c r="AR136" i="8"/>
  <c r="BB136" i="8" s="1"/>
  <c r="AS136" i="8"/>
  <c r="BC136" i="8" s="1"/>
  <c r="AK137" i="8"/>
  <c r="AL137" i="8"/>
  <c r="AV137" i="8" s="1"/>
  <c r="AM137" i="8"/>
  <c r="AW137" i="8" s="1"/>
  <c r="AN137" i="8"/>
  <c r="AX137" i="8" s="1"/>
  <c r="AO137" i="8"/>
  <c r="AY137" i="8" s="1"/>
  <c r="AR137" i="8"/>
  <c r="AS137" i="8"/>
  <c r="BC137" i="8" s="1"/>
  <c r="AK138" i="8"/>
  <c r="AL138" i="8"/>
  <c r="AV138" i="8" s="1"/>
  <c r="AM138" i="8"/>
  <c r="AW138" i="8" s="1"/>
  <c r="AN138" i="8"/>
  <c r="AX138" i="8" s="1"/>
  <c r="AO138" i="8"/>
  <c r="AY138" i="8" s="1"/>
  <c r="AR138" i="8"/>
  <c r="AS138" i="8"/>
  <c r="BC138" i="8" s="1"/>
  <c r="AK139" i="8"/>
  <c r="AL139" i="8"/>
  <c r="AV139" i="8" s="1"/>
  <c r="AM139" i="8"/>
  <c r="AW139" i="8" s="1"/>
  <c r="AN139" i="8"/>
  <c r="AX139" i="8" s="1"/>
  <c r="AO139" i="8"/>
  <c r="AY139" i="8" s="1"/>
  <c r="AR139" i="8"/>
  <c r="AS139" i="8"/>
  <c r="BC139" i="8" s="1"/>
  <c r="AK140" i="8"/>
  <c r="AL140" i="8"/>
  <c r="AV140" i="8" s="1"/>
  <c r="AM140" i="8"/>
  <c r="AW140" i="8" s="1"/>
  <c r="AN140" i="8"/>
  <c r="AX140" i="8" s="1"/>
  <c r="AO140" i="8"/>
  <c r="AY140" i="8" s="1"/>
  <c r="AR140" i="8"/>
  <c r="AS140" i="8"/>
  <c r="BC140" i="8" s="1"/>
  <c r="AK141" i="8"/>
  <c r="AL141" i="8"/>
  <c r="AV141" i="8" s="1"/>
  <c r="AM141" i="8"/>
  <c r="AW141" i="8" s="1"/>
  <c r="AN141" i="8"/>
  <c r="AX141" i="8" s="1"/>
  <c r="AO141" i="8"/>
  <c r="AY141" i="8" s="1"/>
  <c r="AR141" i="8"/>
  <c r="BB141" i="8" s="1"/>
  <c r="AS141" i="8"/>
  <c r="BC141" i="8" s="1"/>
  <c r="AK142" i="8"/>
  <c r="AL142" i="8"/>
  <c r="AV142" i="8" s="1"/>
  <c r="AM142" i="8"/>
  <c r="AW142" i="8" s="1"/>
  <c r="AN142" i="8"/>
  <c r="AX142" i="8" s="1"/>
  <c r="AO142" i="8"/>
  <c r="AY142" i="8" s="1"/>
  <c r="AR142" i="8"/>
  <c r="BB142" i="8" s="1"/>
  <c r="AS142" i="8"/>
  <c r="BC142" i="8" s="1"/>
  <c r="AK143" i="8"/>
  <c r="AL143" i="8"/>
  <c r="AV143" i="8" s="1"/>
  <c r="AM143" i="8"/>
  <c r="AW143" i="8" s="1"/>
  <c r="AN143" i="8"/>
  <c r="AX143" i="8" s="1"/>
  <c r="AO143" i="8"/>
  <c r="AY143" i="8" s="1"/>
  <c r="AR143" i="8"/>
  <c r="BB143" i="8" s="1"/>
  <c r="AS143" i="8"/>
  <c r="BC143" i="8" s="1"/>
  <c r="AK144" i="8"/>
  <c r="AL144" i="8"/>
  <c r="AV144" i="8" s="1"/>
  <c r="AM144" i="8"/>
  <c r="AW144" i="8" s="1"/>
  <c r="AN144" i="8"/>
  <c r="AX144" i="8" s="1"/>
  <c r="AO144" i="8"/>
  <c r="AY144" i="8" s="1"/>
  <c r="AR144" i="8"/>
  <c r="AS144" i="8"/>
  <c r="BC144" i="8" s="1"/>
  <c r="AK145" i="8"/>
  <c r="AL145" i="8"/>
  <c r="AV145" i="8" s="1"/>
  <c r="AM145" i="8"/>
  <c r="AW145" i="8" s="1"/>
  <c r="AN145" i="8"/>
  <c r="AX145" i="8" s="1"/>
  <c r="AO145" i="8"/>
  <c r="AY145" i="8" s="1"/>
  <c r="AR145" i="8"/>
  <c r="BB145" i="8" s="1"/>
  <c r="AS145" i="8"/>
  <c r="BC145" i="8" s="1"/>
  <c r="AK146" i="8"/>
  <c r="AL146" i="8"/>
  <c r="AV146" i="8" s="1"/>
  <c r="AM146" i="8"/>
  <c r="AW146" i="8" s="1"/>
  <c r="AN146" i="8"/>
  <c r="AX146" i="8" s="1"/>
  <c r="AO146" i="8"/>
  <c r="AY146" i="8" s="1"/>
  <c r="AR146" i="8"/>
  <c r="AS146" i="8"/>
  <c r="BC146" i="8" s="1"/>
  <c r="AK147" i="8"/>
  <c r="AL147" i="8"/>
  <c r="AV147" i="8" s="1"/>
  <c r="AM147" i="8"/>
  <c r="AW147" i="8" s="1"/>
  <c r="AN147" i="8"/>
  <c r="AX147" i="8" s="1"/>
  <c r="AO147" i="8"/>
  <c r="AY147" i="8" s="1"/>
  <c r="AR147" i="8"/>
  <c r="AS147" i="8"/>
  <c r="BC147" i="8" s="1"/>
  <c r="AK148" i="8"/>
  <c r="AL148" i="8"/>
  <c r="AV148" i="8" s="1"/>
  <c r="AM148" i="8"/>
  <c r="AW148" i="8" s="1"/>
  <c r="AN148" i="8"/>
  <c r="AX148" i="8" s="1"/>
  <c r="AO148" i="8"/>
  <c r="AY148" i="8" s="1"/>
  <c r="AR148" i="8"/>
  <c r="AS148" i="8"/>
  <c r="BC148" i="8" s="1"/>
  <c r="AK149" i="8"/>
  <c r="AL149" i="8"/>
  <c r="AV149" i="8" s="1"/>
  <c r="AM149" i="8"/>
  <c r="AW149" i="8" s="1"/>
  <c r="AN149" i="8"/>
  <c r="AX149" i="8" s="1"/>
  <c r="AO149" i="8"/>
  <c r="AY149" i="8" s="1"/>
  <c r="AR149" i="8"/>
  <c r="BB149" i="8" s="1"/>
  <c r="AS149" i="8"/>
  <c r="BC149" i="8" s="1"/>
  <c r="AK150" i="8"/>
  <c r="AL150" i="8"/>
  <c r="AV150" i="8" s="1"/>
  <c r="AM150" i="8"/>
  <c r="AW150" i="8" s="1"/>
  <c r="AN150" i="8"/>
  <c r="AX150" i="8" s="1"/>
  <c r="AO150" i="8"/>
  <c r="AY150" i="8" s="1"/>
  <c r="AR150" i="8"/>
  <c r="BB150" i="8" s="1"/>
  <c r="AS150" i="8"/>
  <c r="BC150" i="8" s="1"/>
  <c r="AK151" i="8"/>
  <c r="AL151" i="8"/>
  <c r="AV151" i="8" s="1"/>
  <c r="AM151" i="8"/>
  <c r="AW151" i="8" s="1"/>
  <c r="AN151" i="8"/>
  <c r="AX151" i="8" s="1"/>
  <c r="AO151" i="8"/>
  <c r="AY151" i="8" s="1"/>
  <c r="AR151" i="8"/>
  <c r="AS151" i="8"/>
  <c r="BC151" i="8" s="1"/>
  <c r="AK152" i="8"/>
  <c r="AL152" i="8"/>
  <c r="AV152" i="8" s="1"/>
  <c r="AM152" i="8"/>
  <c r="AW152" i="8" s="1"/>
  <c r="AN152" i="8"/>
  <c r="AX152" i="8" s="1"/>
  <c r="AO152" i="8"/>
  <c r="AY152" i="8" s="1"/>
  <c r="AR152" i="8"/>
  <c r="AS152" i="8"/>
  <c r="BC152" i="8" s="1"/>
  <c r="AK153" i="8"/>
  <c r="AL153" i="8"/>
  <c r="AV153" i="8" s="1"/>
  <c r="AM153" i="8"/>
  <c r="AW153" i="8" s="1"/>
  <c r="AN153" i="8"/>
  <c r="AX153" i="8" s="1"/>
  <c r="AO153" i="8"/>
  <c r="AY153" i="8" s="1"/>
  <c r="AR153" i="8"/>
  <c r="AS153" i="8"/>
  <c r="BC153" i="8" s="1"/>
  <c r="AK154" i="8"/>
  <c r="AL154" i="8"/>
  <c r="AV154" i="8" s="1"/>
  <c r="AM154" i="8"/>
  <c r="AW154" i="8" s="1"/>
  <c r="AN154" i="8"/>
  <c r="AX154" i="8" s="1"/>
  <c r="AO154" i="8"/>
  <c r="AY154" i="8" s="1"/>
  <c r="AR154" i="8"/>
  <c r="AS154" i="8"/>
  <c r="BC154" i="8" s="1"/>
  <c r="AK155" i="8"/>
  <c r="AL155" i="8"/>
  <c r="AV155" i="8" s="1"/>
  <c r="AM155" i="8"/>
  <c r="AW155" i="8" s="1"/>
  <c r="AN155" i="8"/>
  <c r="AX155" i="8" s="1"/>
  <c r="AO155" i="8"/>
  <c r="AY155" i="8" s="1"/>
  <c r="AR155" i="8"/>
  <c r="BB155" i="8" s="1"/>
  <c r="AS155" i="8"/>
  <c r="BC155" i="8" s="1"/>
  <c r="AK156" i="8"/>
  <c r="AL156" i="8"/>
  <c r="AV156" i="8" s="1"/>
  <c r="AM156" i="8"/>
  <c r="AW156" i="8" s="1"/>
  <c r="AN156" i="8"/>
  <c r="AX156" i="8" s="1"/>
  <c r="AO156" i="8"/>
  <c r="AY156" i="8" s="1"/>
  <c r="AR156" i="8"/>
  <c r="AS156" i="8"/>
  <c r="BC156" i="8" s="1"/>
  <c r="AK157" i="8"/>
  <c r="AL157" i="8"/>
  <c r="AV157" i="8" s="1"/>
  <c r="AM157" i="8"/>
  <c r="AW157" i="8" s="1"/>
  <c r="AN157" i="8"/>
  <c r="AX157" i="8" s="1"/>
  <c r="AO157" i="8"/>
  <c r="AY157" i="8" s="1"/>
  <c r="AR157" i="8"/>
  <c r="AS157" i="8"/>
  <c r="BC157" i="8" s="1"/>
  <c r="AK158" i="8"/>
  <c r="AL158" i="8"/>
  <c r="AV158" i="8" s="1"/>
  <c r="AM158" i="8"/>
  <c r="AW158" i="8" s="1"/>
  <c r="AN158" i="8"/>
  <c r="AX158" i="8" s="1"/>
  <c r="AO158" i="8"/>
  <c r="AY158" i="8" s="1"/>
  <c r="AR158" i="8"/>
  <c r="BB158" i="8" s="1"/>
  <c r="AS158" i="8"/>
  <c r="BC158" i="8" s="1"/>
  <c r="AK159" i="8"/>
  <c r="AL159" i="8"/>
  <c r="AV159" i="8" s="1"/>
  <c r="AM159" i="8"/>
  <c r="AW159" i="8" s="1"/>
  <c r="AN159" i="8"/>
  <c r="AX159" i="8" s="1"/>
  <c r="AO159" i="8"/>
  <c r="AY159" i="8" s="1"/>
  <c r="AR159" i="8"/>
  <c r="AS159" i="8"/>
  <c r="BC159" i="8" s="1"/>
  <c r="AK160" i="8"/>
  <c r="AL160" i="8"/>
  <c r="AV160" i="8" s="1"/>
  <c r="AM160" i="8"/>
  <c r="AW160" i="8" s="1"/>
  <c r="AN160" i="8"/>
  <c r="AX160" i="8" s="1"/>
  <c r="AO160" i="8"/>
  <c r="AY160" i="8" s="1"/>
  <c r="AR160" i="8"/>
  <c r="AS160" i="8"/>
  <c r="BC160" i="8" s="1"/>
  <c r="AK161" i="8"/>
  <c r="AL161" i="8"/>
  <c r="AV161" i="8" s="1"/>
  <c r="AM161" i="8"/>
  <c r="AW161" i="8" s="1"/>
  <c r="AN161" i="8"/>
  <c r="AX161" i="8" s="1"/>
  <c r="AO161" i="8"/>
  <c r="AY161" i="8" s="1"/>
  <c r="AR161" i="8"/>
  <c r="AS161" i="8"/>
  <c r="BC161" i="8" s="1"/>
  <c r="AK162" i="8"/>
  <c r="AL162" i="8"/>
  <c r="AV162" i="8" s="1"/>
  <c r="AM162" i="8"/>
  <c r="AW162" i="8" s="1"/>
  <c r="AN162" i="8"/>
  <c r="AX162" i="8" s="1"/>
  <c r="AO162" i="8"/>
  <c r="AY162" i="8" s="1"/>
  <c r="AR162" i="8"/>
  <c r="AS162" i="8"/>
  <c r="BC162" i="8" s="1"/>
  <c r="AK163" i="8"/>
  <c r="AL163" i="8"/>
  <c r="AV163" i="8" s="1"/>
  <c r="AM163" i="8"/>
  <c r="AW163" i="8" s="1"/>
  <c r="AN163" i="8"/>
  <c r="AX163" i="8" s="1"/>
  <c r="AO163" i="8"/>
  <c r="AY163" i="8" s="1"/>
  <c r="AR163" i="8"/>
  <c r="BB163" i="8" s="1"/>
  <c r="AS163" i="8"/>
  <c r="BC163" i="8" s="1"/>
  <c r="AK164" i="8"/>
  <c r="AL164" i="8"/>
  <c r="AV164" i="8" s="1"/>
  <c r="AM164" i="8"/>
  <c r="AW164" i="8" s="1"/>
  <c r="AN164" i="8"/>
  <c r="AX164" i="8" s="1"/>
  <c r="AO164" i="8"/>
  <c r="AY164" i="8" s="1"/>
  <c r="AR164" i="8"/>
  <c r="AS164" i="8"/>
  <c r="BC164" i="8" s="1"/>
  <c r="AK165" i="8"/>
  <c r="AL165" i="8"/>
  <c r="AV165" i="8" s="1"/>
  <c r="AM165" i="8"/>
  <c r="AW165" i="8" s="1"/>
  <c r="AN165" i="8"/>
  <c r="AX165" i="8" s="1"/>
  <c r="AO165" i="8"/>
  <c r="AY165" i="8" s="1"/>
  <c r="AR165" i="8"/>
  <c r="AS165" i="8"/>
  <c r="BC165" i="8" s="1"/>
  <c r="AK166" i="8"/>
  <c r="AL166" i="8"/>
  <c r="AV166" i="8" s="1"/>
  <c r="AM166" i="8"/>
  <c r="AW166" i="8" s="1"/>
  <c r="AN166" i="8"/>
  <c r="AX166" i="8" s="1"/>
  <c r="AO166" i="8"/>
  <c r="AY166" i="8" s="1"/>
  <c r="AR166" i="8"/>
  <c r="BB166" i="8" s="1"/>
  <c r="AS166" i="8"/>
  <c r="BC166" i="8" s="1"/>
  <c r="AK167" i="8"/>
  <c r="AL167" i="8"/>
  <c r="AV167" i="8" s="1"/>
  <c r="AM167" i="8"/>
  <c r="AW167" i="8" s="1"/>
  <c r="AN167" i="8"/>
  <c r="AX167" i="8" s="1"/>
  <c r="AO167" i="8"/>
  <c r="AY167" i="8" s="1"/>
  <c r="AR167" i="8"/>
  <c r="AS167" i="8"/>
  <c r="BC167" i="8" s="1"/>
  <c r="AK168" i="8"/>
  <c r="AL168" i="8"/>
  <c r="AV168" i="8" s="1"/>
  <c r="AM168" i="8"/>
  <c r="AW168" i="8" s="1"/>
  <c r="AN168" i="8"/>
  <c r="AX168" i="8" s="1"/>
  <c r="AO168" i="8"/>
  <c r="AY168" i="8" s="1"/>
  <c r="AR168" i="8"/>
  <c r="AS168" i="8"/>
  <c r="BC168" i="8" s="1"/>
  <c r="AK169" i="8"/>
  <c r="AL169" i="8"/>
  <c r="AV169" i="8" s="1"/>
  <c r="AM169" i="8"/>
  <c r="AW169" i="8" s="1"/>
  <c r="AN169" i="8"/>
  <c r="AX169" i="8" s="1"/>
  <c r="AO169" i="8"/>
  <c r="AY169" i="8" s="1"/>
  <c r="AR169" i="8"/>
  <c r="BB169" i="8" s="1"/>
  <c r="AS169" i="8"/>
  <c r="BC169" i="8" s="1"/>
  <c r="AK170" i="8"/>
  <c r="AL170" i="8"/>
  <c r="AV170" i="8" s="1"/>
  <c r="AM170" i="8"/>
  <c r="AW170" i="8" s="1"/>
  <c r="AN170" i="8"/>
  <c r="AX170" i="8" s="1"/>
  <c r="AO170" i="8"/>
  <c r="AY170" i="8" s="1"/>
  <c r="AR170" i="8"/>
  <c r="AS170" i="8"/>
  <c r="BC170" i="8" s="1"/>
  <c r="AK171" i="8"/>
  <c r="AL171" i="8"/>
  <c r="AV171" i="8" s="1"/>
  <c r="AM171" i="8"/>
  <c r="AW171" i="8" s="1"/>
  <c r="AN171" i="8"/>
  <c r="AX171" i="8" s="1"/>
  <c r="AO171" i="8"/>
  <c r="AY171" i="8" s="1"/>
  <c r="AR171" i="8"/>
  <c r="AS171" i="8"/>
  <c r="BC171" i="8" s="1"/>
  <c r="AK172" i="8"/>
  <c r="AL172" i="8"/>
  <c r="AV172" i="8" s="1"/>
  <c r="AM172" i="8"/>
  <c r="AW172" i="8" s="1"/>
  <c r="AN172" i="8"/>
  <c r="AX172" i="8" s="1"/>
  <c r="AO172" i="8"/>
  <c r="AY172" i="8" s="1"/>
  <c r="AR172" i="8"/>
  <c r="AS172" i="8"/>
  <c r="BC172" i="8" s="1"/>
  <c r="AK173" i="8"/>
  <c r="AL173" i="8"/>
  <c r="AV173" i="8" s="1"/>
  <c r="AM173" i="8"/>
  <c r="AW173" i="8" s="1"/>
  <c r="AN173" i="8"/>
  <c r="AX173" i="8" s="1"/>
  <c r="AO173" i="8"/>
  <c r="AY173" i="8" s="1"/>
  <c r="AR173" i="8"/>
  <c r="AS173" i="8"/>
  <c r="BC173" i="8" s="1"/>
  <c r="AK174" i="8"/>
  <c r="AL174" i="8"/>
  <c r="AV174" i="8" s="1"/>
  <c r="AM174" i="8"/>
  <c r="AW174" i="8" s="1"/>
  <c r="AN174" i="8"/>
  <c r="AX174" i="8" s="1"/>
  <c r="AO174" i="8"/>
  <c r="AY174" i="8" s="1"/>
  <c r="AR174" i="8"/>
  <c r="BB174" i="8" s="1"/>
  <c r="AS174" i="8"/>
  <c r="BC174" i="8" s="1"/>
  <c r="AK175" i="8"/>
  <c r="AL175" i="8"/>
  <c r="AV175" i="8" s="1"/>
  <c r="AM175" i="8"/>
  <c r="AW175" i="8" s="1"/>
  <c r="AN175" i="8"/>
  <c r="AX175" i="8" s="1"/>
  <c r="AO175" i="8"/>
  <c r="AY175" i="8" s="1"/>
  <c r="AR175" i="8"/>
  <c r="AS175" i="8"/>
  <c r="BC175" i="8" s="1"/>
  <c r="AK176" i="8"/>
  <c r="AL176" i="8"/>
  <c r="AV176" i="8" s="1"/>
  <c r="AM176" i="8"/>
  <c r="AW176" i="8" s="1"/>
  <c r="AN176" i="8"/>
  <c r="AX176" i="8" s="1"/>
  <c r="AO176" i="8"/>
  <c r="AY176" i="8" s="1"/>
  <c r="AR176" i="8"/>
  <c r="BB176" i="8" s="1"/>
  <c r="AS176" i="8"/>
  <c r="BC176" i="8" s="1"/>
  <c r="AK177" i="8"/>
  <c r="AL177" i="8"/>
  <c r="AV177" i="8" s="1"/>
  <c r="AM177" i="8"/>
  <c r="AW177" i="8" s="1"/>
  <c r="AN177" i="8"/>
  <c r="AX177" i="8" s="1"/>
  <c r="AO177" i="8"/>
  <c r="AY177" i="8" s="1"/>
  <c r="AR177" i="8"/>
  <c r="BB177" i="8" s="1"/>
  <c r="AS177" i="8"/>
  <c r="BC177" i="8" s="1"/>
  <c r="AK178" i="8"/>
  <c r="AL178" i="8"/>
  <c r="AV178" i="8" s="1"/>
  <c r="AM178" i="8"/>
  <c r="AW178" i="8" s="1"/>
  <c r="AN178" i="8"/>
  <c r="AX178" i="8" s="1"/>
  <c r="AO178" i="8"/>
  <c r="AY178" i="8" s="1"/>
  <c r="AR178" i="8"/>
  <c r="AS178" i="8"/>
  <c r="BC178" i="8" s="1"/>
  <c r="AK179" i="8"/>
  <c r="AL179" i="8"/>
  <c r="AV179" i="8" s="1"/>
  <c r="AM179" i="8"/>
  <c r="AW179" i="8" s="1"/>
  <c r="AN179" i="8"/>
  <c r="AX179" i="8" s="1"/>
  <c r="AO179" i="8"/>
  <c r="AY179" i="8" s="1"/>
  <c r="AR179" i="8"/>
  <c r="AS179" i="8"/>
  <c r="BC179" i="8" s="1"/>
  <c r="AK180" i="8"/>
  <c r="AL180" i="8"/>
  <c r="AV180" i="8" s="1"/>
  <c r="AM180" i="8"/>
  <c r="AW180" i="8" s="1"/>
  <c r="AN180" i="8"/>
  <c r="AX180" i="8" s="1"/>
  <c r="AO180" i="8"/>
  <c r="AY180" i="8" s="1"/>
  <c r="AR180" i="8"/>
  <c r="AS180" i="8"/>
  <c r="BC180" i="8" s="1"/>
  <c r="AK181" i="8"/>
  <c r="AL181" i="8"/>
  <c r="AV181" i="8" s="1"/>
  <c r="AM181" i="8"/>
  <c r="AW181" i="8" s="1"/>
  <c r="AN181" i="8"/>
  <c r="AX181" i="8" s="1"/>
  <c r="AO181" i="8"/>
  <c r="AY181" i="8" s="1"/>
  <c r="AR181" i="8"/>
  <c r="BB181" i="8" s="1"/>
  <c r="AS181" i="8"/>
  <c r="BC181" i="8" s="1"/>
  <c r="AK182" i="8"/>
  <c r="AL182" i="8"/>
  <c r="AV182" i="8" s="1"/>
  <c r="AM182" i="8"/>
  <c r="AW182" i="8" s="1"/>
  <c r="AN182" i="8"/>
  <c r="AX182" i="8" s="1"/>
  <c r="AO182" i="8"/>
  <c r="AY182" i="8" s="1"/>
  <c r="AR182" i="8"/>
  <c r="AS182" i="8"/>
  <c r="BC182" i="8" s="1"/>
  <c r="AK183" i="8"/>
  <c r="AL183" i="8"/>
  <c r="AV183" i="8" s="1"/>
  <c r="AM183" i="8"/>
  <c r="AW183" i="8" s="1"/>
  <c r="AN183" i="8"/>
  <c r="AX183" i="8" s="1"/>
  <c r="AO183" i="8"/>
  <c r="AY183" i="8" s="1"/>
  <c r="AR183" i="8"/>
  <c r="BB183" i="8" s="1"/>
  <c r="AS183" i="8"/>
  <c r="BC183" i="8" s="1"/>
  <c r="AK184" i="8"/>
  <c r="AL184" i="8"/>
  <c r="AV184" i="8" s="1"/>
  <c r="AM184" i="8"/>
  <c r="AW184" i="8" s="1"/>
  <c r="AN184" i="8"/>
  <c r="AX184" i="8" s="1"/>
  <c r="AO184" i="8"/>
  <c r="AY184" i="8" s="1"/>
  <c r="AR184" i="8"/>
  <c r="AS184" i="8"/>
  <c r="BC184" i="8" s="1"/>
  <c r="AK185" i="8"/>
  <c r="AL185" i="8"/>
  <c r="AV185" i="8" s="1"/>
  <c r="AM185" i="8"/>
  <c r="AW185" i="8" s="1"/>
  <c r="AN185" i="8"/>
  <c r="AX185" i="8" s="1"/>
  <c r="AO185" i="8"/>
  <c r="AY185" i="8" s="1"/>
  <c r="AR185" i="8"/>
  <c r="BB185" i="8" s="1"/>
  <c r="AS185" i="8"/>
  <c r="BC185" i="8" s="1"/>
  <c r="AK186" i="8"/>
  <c r="AL186" i="8"/>
  <c r="AV186" i="8" s="1"/>
  <c r="AM186" i="8"/>
  <c r="AW186" i="8" s="1"/>
  <c r="AN186" i="8"/>
  <c r="AX186" i="8" s="1"/>
  <c r="AO186" i="8"/>
  <c r="AY186" i="8" s="1"/>
  <c r="AR186" i="8"/>
  <c r="AS186" i="8"/>
  <c r="BC186" i="8" s="1"/>
  <c r="AK187" i="8"/>
  <c r="AL187" i="8"/>
  <c r="AV187" i="8" s="1"/>
  <c r="AM187" i="8"/>
  <c r="AW187" i="8" s="1"/>
  <c r="AN187" i="8"/>
  <c r="AX187" i="8" s="1"/>
  <c r="AO187" i="8"/>
  <c r="AY187" i="8" s="1"/>
  <c r="AR187" i="8"/>
  <c r="BB187" i="8" s="1"/>
  <c r="AS187" i="8"/>
  <c r="BC187" i="8" s="1"/>
  <c r="AK188" i="8"/>
  <c r="AL188" i="8"/>
  <c r="AV188" i="8" s="1"/>
  <c r="AM188" i="8"/>
  <c r="AW188" i="8" s="1"/>
  <c r="AN188" i="8"/>
  <c r="AX188" i="8" s="1"/>
  <c r="AO188" i="8"/>
  <c r="AY188" i="8" s="1"/>
  <c r="AR188" i="8"/>
  <c r="AS188" i="8"/>
  <c r="BC188" i="8" s="1"/>
  <c r="AK189" i="8"/>
  <c r="AL189" i="8"/>
  <c r="AV189" i="8" s="1"/>
  <c r="AM189" i="8"/>
  <c r="AW189" i="8" s="1"/>
  <c r="AN189" i="8"/>
  <c r="AX189" i="8" s="1"/>
  <c r="AO189" i="8"/>
  <c r="AY189" i="8" s="1"/>
  <c r="AR189" i="8"/>
  <c r="AS189" i="8"/>
  <c r="BC189" i="8" s="1"/>
  <c r="AK190" i="8"/>
  <c r="AL190" i="8"/>
  <c r="AV190" i="8" s="1"/>
  <c r="AM190" i="8"/>
  <c r="AW190" i="8" s="1"/>
  <c r="AN190" i="8"/>
  <c r="AX190" i="8" s="1"/>
  <c r="AO190" i="8"/>
  <c r="AY190" i="8" s="1"/>
  <c r="AR190" i="8"/>
  <c r="AS190" i="8"/>
  <c r="BC190" i="8" s="1"/>
  <c r="AK191" i="8"/>
  <c r="AL191" i="8"/>
  <c r="AV191" i="8" s="1"/>
  <c r="AM191" i="8"/>
  <c r="AW191" i="8" s="1"/>
  <c r="AN191" i="8"/>
  <c r="AX191" i="8" s="1"/>
  <c r="AO191" i="8"/>
  <c r="AY191" i="8" s="1"/>
  <c r="AR191" i="8"/>
  <c r="BB191" i="8" s="1"/>
  <c r="AS191" i="8"/>
  <c r="BC191" i="8" s="1"/>
  <c r="AK192" i="8"/>
  <c r="AL192" i="8"/>
  <c r="AV192" i="8" s="1"/>
  <c r="AM192" i="8"/>
  <c r="AW192" i="8" s="1"/>
  <c r="AN192" i="8"/>
  <c r="AX192" i="8" s="1"/>
  <c r="AO192" i="8"/>
  <c r="AY192" i="8" s="1"/>
  <c r="AR192" i="8"/>
  <c r="AS192" i="8"/>
  <c r="BC192" i="8" s="1"/>
  <c r="AK193" i="8"/>
  <c r="AL193" i="8"/>
  <c r="AV193" i="8" s="1"/>
  <c r="AM193" i="8"/>
  <c r="AW193" i="8" s="1"/>
  <c r="AN193" i="8"/>
  <c r="AX193" i="8" s="1"/>
  <c r="AO193" i="8"/>
  <c r="AY193" i="8" s="1"/>
  <c r="AR193" i="8"/>
  <c r="AS193" i="8"/>
  <c r="BC193" i="8" s="1"/>
  <c r="AK194" i="8"/>
  <c r="AL194" i="8"/>
  <c r="AV194" i="8" s="1"/>
  <c r="AM194" i="8"/>
  <c r="AW194" i="8" s="1"/>
  <c r="AN194" i="8"/>
  <c r="AX194" i="8" s="1"/>
  <c r="AO194" i="8"/>
  <c r="AY194" i="8" s="1"/>
  <c r="AR194" i="8"/>
  <c r="AS194" i="8"/>
  <c r="BC194" i="8" s="1"/>
  <c r="AK195" i="8"/>
  <c r="AL195" i="8"/>
  <c r="AV195" i="8" s="1"/>
  <c r="AM195" i="8"/>
  <c r="AW195" i="8" s="1"/>
  <c r="AN195" i="8"/>
  <c r="AX195" i="8" s="1"/>
  <c r="AO195" i="8"/>
  <c r="AY195" i="8" s="1"/>
  <c r="AR195" i="8"/>
  <c r="BB195" i="8" s="1"/>
  <c r="AS195" i="8"/>
  <c r="BC195" i="8" s="1"/>
  <c r="AK196" i="8"/>
  <c r="AL196" i="8"/>
  <c r="AV196" i="8" s="1"/>
  <c r="AM196" i="8"/>
  <c r="AW196" i="8" s="1"/>
  <c r="AN196" i="8"/>
  <c r="AX196" i="8" s="1"/>
  <c r="AO196" i="8"/>
  <c r="AY196" i="8" s="1"/>
  <c r="AR196" i="8"/>
  <c r="AS196" i="8"/>
  <c r="BC196" i="8" s="1"/>
  <c r="AK197" i="8"/>
  <c r="AL197" i="8"/>
  <c r="AV197" i="8" s="1"/>
  <c r="AM197" i="8"/>
  <c r="AW197" i="8" s="1"/>
  <c r="AN197" i="8"/>
  <c r="AX197" i="8" s="1"/>
  <c r="AO197" i="8"/>
  <c r="AY197" i="8" s="1"/>
  <c r="AR197" i="8"/>
  <c r="BB197" i="8" s="1"/>
  <c r="AS197" i="8"/>
  <c r="BC197" i="8" s="1"/>
  <c r="AK198" i="8"/>
  <c r="AL198" i="8"/>
  <c r="AV198" i="8" s="1"/>
  <c r="AM198" i="8"/>
  <c r="AW198" i="8" s="1"/>
  <c r="AN198" i="8"/>
  <c r="AX198" i="8" s="1"/>
  <c r="AO198" i="8"/>
  <c r="AY198" i="8" s="1"/>
  <c r="AR198" i="8"/>
  <c r="AS198" i="8"/>
  <c r="BC198" i="8" s="1"/>
  <c r="AK199" i="8"/>
  <c r="AL199" i="8"/>
  <c r="AV199" i="8" s="1"/>
  <c r="AM199" i="8"/>
  <c r="AW199" i="8" s="1"/>
  <c r="AN199" i="8"/>
  <c r="AX199" i="8" s="1"/>
  <c r="AO199" i="8"/>
  <c r="AY199" i="8" s="1"/>
  <c r="AR199" i="8"/>
  <c r="AS199" i="8"/>
  <c r="BC199" i="8" s="1"/>
  <c r="AK200" i="8"/>
  <c r="AL200" i="8"/>
  <c r="AV200" i="8" s="1"/>
  <c r="AM200" i="8"/>
  <c r="AW200" i="8" s="1"/>
  <c r="AN200" i="8"/>
  <c r="AX200" i="8" s="1"/>
  <c r="AO200" i="8"/>
  <c r="AY200" i="8" s="1"/>
  <c r="AR200" i="8"/>
  <c r="BB200" i="8" s="1"/>
  <c r="AS200" i="8"/>
  <c r="BC200" i="8" s="1"/>
  <c r="AK201" i="8"/>
  <c r="AL201" i="8"/>
  <c r="AV201" i="8" s="1"/>
  <c r="AM201" i="8"/>
  <c r="AW201" i="8" s="1"/>
  <c r="AN201" i="8"/>
  <c r="AX201" i="8" s="1"/>
  <c r="AO201" i="8"/>
  <c r="AY201" i="8" s="1"/>
  <c r="AR201" i="8"/>
  <c r="BB201" i="8" s="1"/>
  <c r="AS201" i="8"/>
  <c r="BC201" i="8" s="1"/>
  <c r="AK202" i="8"/>
  <c r="AL202" i="8"/>
  <c r="AV202" i="8" s="1"/>
  <c r="AM202" i="8"/>
  <c r="AW202" i="8" s="1"/>
  <c r="AN202" i="8"/>
  <c r="AX202" i="8" s="1"/>
  <c r="AO202" i="8"/>
  <c r="AY202" i="8" s="1"/>
  <c r="AR202" i="8"/>
  <c r="AS202" i="8"/>
  <c r="BC202" i="8" s="1"/>
  <c r="AK203" i="8"/>
  <c r="AL203" i="8"/>
  <c r="AV203" i="8" s="1"/>
  <c r="AM203" i="8"/>
  <c r="AW203" i="8" s="1"/>
  <c r="AN203" i="8"/>
  <c r="AX203" i="8" s="1"/>
  <c r="AO203" i="8"/>
  <c r="AY203" i="8" s="1"/>
  <c r="AR203" i="8"/>
  <c r="BB203" i="8" s="1"/>
  <c r="AS203" i="8"/>
  <c r="BC203" i="8" s="1"/>
  <c r="AK204" i="8"/>
  <c r="AL204" i="8"/>
  <c r="AV204" i="8" s="1"/>
  <c r="AM204" i="8"/>
  <c r="AW204" i="8" s="1"/>
  <c r="AN204" i="8"/>
  <c r="AX204" i="8" s="1"/>
  <c r="AO204" i="8"/>
  <c r="AY204" i="8" s="1"/>
  <c r="AR204" i="8"/>
  <c r="AS204" i="8"/>
  <c r="BC204" i="8" s="1"/>
  <c r="AK205" i="8"/>
  <c r="AL205" i="8"/>
  <c r="AV205" i="8" s="1"/>
  <c r="AM205" i="8"/>
  <c r="AW205" i="8" s="1"/>
  <c r="AN205" i="8"/>
  <c r="AX205" i="8" s="1"/>
  <c r="AO205" i="8"/>
  <c r="AY205" i="8" s="1"/>
  <c r="AR205" i="8"/>
  <c r="BB205" i="8" s="1"/>
  <c r="AS205" i="8"/>
  <c r="BC205" i="8" s="1"/>
  <c r="AK206" i="8"/>
  <c r="AL206" i="8"/>
  <c r="AV206" i="8" s="1"/>
  <c r="AM206" i="8"/>
  <c r="AW206" i="8" s="1"/>
  <c r="AN206" i="8"/>
  <c r="AX206" i="8" s="1"/>
  <c r="AO206" i="8"/>
  <c r="AY206" i="8" s="1"/>
  <c r="AR206" i="8"/>
  <c r="AS206" i="8"/>
  <c r="BC206" i="8" s="1"/>
  <c r="AK207" i="8"/>
  <c r="AL207" i="8"/>
  <c r="AV207" i="8" s="1"/>
  <c r="AM207" i="8"/>
  <c r="AW207" i="8" s="1"/>
  <c r="AN207" i="8"/>
  <c r="AX207" i="8" s="1"/>
  <c r="AO207" i="8"/>
  <c r="AY207" i="8" s="1"/>
  <c r="AR207" i="8"/>
  <c r="AS207" i="8"/>
  <c r="BC207" i="8" s="1"/>
  <c r="AK208" i="8"/>
  <c r="AL208" i="8"/>
  <c r="AV208" i="8" s="1"/>
  <c r="AM208" i="8"/>
  <c r="AW208" i="8" s="1"/>
  <c r="AN208" i="8"/>
  <c r="AX208" i="8" s="1"/>
  <c r="AO208" i="8"/>
  <c r="AY208" i="8" s="1"/>
  <c r="AR208" i="8"/>
  <c r="AS208" i="8"/>
  <c r="BC208" i="8" s="1"/>
  <c r="AK209" i="8"/>
  <c r="AL209" i="8"/>
  <c r="AV209" i="8" s="1"/>
  <c r="AM209" i="8"/>
  <c r="AW209" i="8" s="1"/>
  <c r="AN209" i="8"/>
  <c r="AX209" i="8" s="1"/>
  <c r="AO209" i="8"/>
  <c r="AY209" i="8" s="1"/>
  <c r="AR209" i="8"/>
  <c r="BB209" i="8" s="1"/>
  <c r="AS209" i="8"/>
  <c r="BC209" i="8" s="1"/>
  <c r="AK210" i="8"/>
  <c r="AL210" i="8"/>
  <c r="AV210" i="8" s="1"/>
  <c r="AM210" i="8"/>
  <c r="AW210" i="8" s="1"/>
  <c r="AN210" i="8"/>
  <c r="AX210" i="8" s="1"/>
  <c r="AO210" i="8"/>
  <c r="AY210" i="8" s="1"/>
  <c r="AR210" i="8"/>
  <c r="AS210" i="8"/>
  <c r="BC210" i="8" s="1"/>
  <c r="AK211" i="8"/>
  <c r="AL211" i="8"/>
  <c r="AV211" i="8" s="1"/>
  <c r="AM211" i="8"/>
  <c r="AW211" i="8" s="1"/>
  <c r="AN211" i="8"/>
  <c r="AX211" i="8" s="1"/>
  <c r="AO211" i="8"/>
  <c r="AY211" i="8" s="1"/>
  <c r="AR211" i="8"/>
  <c r="AS211" i="8"/>
  <c r="BC211" i="8" s="1"/>
  <c r="AK212" i="8"/>
  <c r="AL212" i="8"/>
  <c r="AV212" i="8" s="1"/>
  <c r="AM212" i="8"/>
  <c r="AW212" i="8" s="1"/>
  <c r="AN212" i="8"/>
  <c r="AX212" i="8" s="1"/>
  <c r="AO212" i="8"/>
  <c r="AY212" i="8" s="1"/>
  <c r="AR212" i="8"/>
  <c r="AS212" i="8"/>
  <c r="BC212" i="8" s="1"/>
  <c r="AK213" i="8"/>
  <c r="AL213" i="8"/>
  <c r="AV213" i="8" s="1"/>
  <c r="AM213" i="8"/>
  <c r="AW213" i="8" s="1"/>
  <c r="AN213" i="8"/>
  <c r="AX213" i="8" s="1"/>
  <c r="AO213" i="8"/>
  <c r="AY213" i="8" s="1"/>
  <c r="AR213" i="8"/>
  <c r="BB213" i="8" s="1"/>
  <c r="AS213" i="8"/>
  <c r="BC213" i="8" s="1"/>
  <c r="AK214" i="8"/>
  <c r="AL214" i="8"/>
  <c r="AV214" i="8" s="1"/>
  <c r="AM214" i="8"/>
  <c r="AW214" i="8" s="1"/>
  <c r="AN214" i="8"/>
  <c r="AX214" i="8" s="1"/>
  <c r="AO214" i="8"/>
  <c r="AY214" i="8" s="1"/>
  <c r="AR214" i="8"/>
  <c r="BB214" i="8" s="1"/>
  <c r="AS214" i="8"/>
  <c r="BC214" i="8" s="1"/>
  <c r="AK215" i="8"/>
  <c r="AL215" i="8"/>
  <c r="AV215" i="8" s="1"/>
  <c r="AM215" i="8"/>
  <c r="AW215" i="8" s="1"/>
  <c r="AN215" i="8"/>
  <c r="AX215" i="8" s="1"/>
  <c r="AO215" i="8"/>
  <c r="AY215" i="8" s="1"/>
  <c r="AR215" i="8"/>
  <c r="AS215" i="8"/>
  <c r="BC215" i="8" s="1"/>
  <c r="AK216" i="8"/>
  <c r="AL216" i="8"/>
  <c r="AV216" i="8" s="1"/>
  <c r="AM216" i="8"/>
  <c r="AW216" i="8" s="1"/>
  <c r="AN216" i="8"/>
  <c r="AX216" i="8" s="1"/>
  <c r="AO216" i="8"/>
  <c r="AY216" i="8" s="1"/>
  <c r="AR216" i="8"/>
  <c r="AS216" i="8"/>
  <c r="BC216" i="8" s="1"/>
  <c r="AK217" i="8"/>
  <c r="AL217" i="8"/>
  <c r="AV217" i="8" s="1"/>
  <c r="AM217" i="8"/>
  <c r="AW217" i="8" s="1"/>
  <c r="AN217" i="8"/>
  <c r="AX217" i="8" s="1"/>
  <c r="AO217" i="8"/>
  <c r="AY217" i="8" s="1"/>
  <c r="AR217" i="8"/>
  <c r="BB217" i="8" s="1"/>
  <c r="AS217" i="8"/>
  <c r="BC217" i="8" s="1"/>
  <c r="AK218" i="8"/>
  <c r="AL218" i="8"/>
  <c r="AV218" i="8" s="1"/>
  <c r="AM218" i="8"/>
  <c r="AW218" i="8" s="1"/>
  <c r="AN218" i="8"/>
  <c r="AX218" i="8" s="1"/>
  <c r="AO218" i="8"/>
  <c r="AY218" i="8" s="1"/>
  <c r="AR218" i="8"/>
  <c r="AS218" i="8"/>
  <c r="BC218" i="8" s="1"/>
  <c r="AK219" i="8"/>
  <c r="AL219" i="8"/>
  <c r="AV219" i="8" s="1"/>
  <c r="AM219" i="8"/>
  <c r="AW219" i="8" s="1"/>
  <c r="AN219" i="8"/>
  <c r="AX219" i="8" s="1"/>
  <c r="AO219" i="8"/>
  <c r="AY219" i="8" s="1"/>
  <c r="AR219" i="8"/>
  <c r="AS219" i="8"/>
  <c r="BC219" i="8" s="1"/>
  <c r="AK220" i="8"/>
  <c r="AL220" i="8"/>
  <c r="AV220" i="8" s="1"/>
  <c r="AM220" i="8"/>
  <c r="AW220" i="8" s="1"/>
  <c r="AN220" i="8"/>
  <c r="AX220" i="8" s="1"/>
  <c r="AO220" i="8"/>
  <c r="AY220" i="8" s="1"/>
  <c r="AR220" i="8"/>
  <c r="BB220" i="8" s="1"/>
  <c r="AS220" i="8"/>
  <c r="BC220" i="8" s="1"/>
  <c r="AK221" i="8"/>
  <c r="AL221" i="8"/>
  <c r="AV221" i="8" s="1"/>
  <c r="AM221" i="8"/>
  <c r="AW221" i="8" s="1"/>
  <c r="AN221" i="8"/>
  <c r="AX221" i="8" s="1"/>
  <c r="AO221" i="8"/>
  <c r="AY221" i="8" s="1"/>
  <c r="AR221" i="8"/>
  <c r="AS221" i="8"/>
  <c r="BC221" i="8" s="1"/>
  <c r="AK222" i="8"/>
  <c r="AL222" i="8"/>
  <c r="AV222" i="8" s="1"/>
  <c r="AM222" i="8"/>
  <c r="AW222" i="8" s="1"/>
  <c r="AN222" i="8"/>
  <c r="AX222" i="8" s="1"/>
  <c r="AO222" i="8"/>
  <c r="AY222" i="8" s="1"/>
  <c r="AR222" i="8"/>
  <c r="BB222" i="8" s="1"/>
  <c r="AS222" i="8"/>
  <c r="BC222" i="8" s="1"/>
  <c r="AK223" i="8"/>
  <c r="AL223" i="8"/>
  <c r="AV223" i="8" s="1"/>
  <c r="AM223" i="8"/>
  <c r="AW223" i="8" s="1"/>
  <c r="AN223" i="8"/>
  <c r="AX223" i="8" s="1"/>
  <c r="AO223" i="8"/>
  <c r="AY223" i="8" s="1"/>
  <c r="AR223" i="8"/>
  <c r="AS223" i="8"/>
  <c r="BC223" i="8" s="1"/>
  <c r="AK224" i="8"/>
  <c r="AL224" i="8"/>
  <c r="AV224" i="8" s="1"/>
  <c r="AM224" i="8"/>
  <c r="AW224" i="8" s="1"/>
  <c r="AN224" i="8"/>
  <c r="AX224" i="8" s="1"/>
  <c r="AO224" i="8"/>
  <c r="AY224" i="8" s="1"/>
  <c r="AR224" i="8"/>
  <c r="AS224" i="8"/>
  <c r="BC224" i="8" s="1"/>
  <c r="AK225" i="8"/>
  <c r="AL225" i="8"/>
  <c r="AV225" i="8" s="1"/>
  <c r="AM225" i="8"/>
  <c r="AW225" i="8" s="1"/>
  <c r="AN225" i="8"/>
  <c r="AX225" i="8" s="1"/>
  <c r="AO225" i="8"/>
  <c r="AY225" i="8" s="1"/>
  <c r="AR225" i="8"/>
  <c r="BB225" i="8" s="1"/>
  <c r="AS225" i="8"/>
  <c r="BC225" i="8" s="1"/>
  <c r="AK226" i="8"/>
  <c r="AL226" i="8"/>
  <c r="AV226" i="8" s="1"/>
  <c r="AM226" i="8"/>
  <c r="AW226" i="8" s="1"/>
  <c r="AN226" i="8"/>
  <c r="AX226" i="8" s="1"/>
  <c r="AO226" i="8"/>
  <c r="AY226" i="8" s="1"/>
  <c r="AR226" i="8"/>
  <c r="AS226" i="8"/>
  <c r="BC226" i="8" s="1"/>
  <c r="AK227" i="8"/>
  <c r="AL227" i="8"/>
  <c r="AV227" i="8" s="1"/>
  <c r="AM227" i="8"/>
  <c r="AW227" i="8" s="1"/>
  <c r="AN227" i="8"/>
  <c r="AX227" i="8" s="1"/>
  <c r="AO227" i="8"/>
  <c r="AY227" i="8" s="1"/>
  <c r="AR227" i="8"/>
  <c r="AS227" i="8"/>
  <c r="BC227" i="8" s="1"/>
  <c r="AK228" i="8"/>
  <c r="AL228" i="8"/>
  <c r="AV228" i="8" s="1"/>
  <c r="AM228" i="8"/>
  <c r="AW228" i="8" s="1"/>
  <c r="AN228" i="8"/>
  <c r="AX228" i="8" s="1"/>
  <c r="AO228" i="8"/>
  <c r="AY228" i="8" s="1"/>
  <c r="AR228" i="8"/>
  <c r="BB228" i="8" s="1"/>
  <c r="AS228" i="8"/>
  <c r="BC228" i="8" s="1"/>
  <c r="AK229" i="8"/>
  <c r="AL229" i="8"/>
  <c r="AV229" i="8" s="1"/>
  <c r="AM229" i="8"/>
  <c r="AW229" i="8" s="1"/>
  <c r="AN229" i="8"/>
  <c r="AX229" i="8" s="1"/>
  <c r="AO229" i="8"/>
  <c r="AY229" i="8" s="1"/>
  <c r="AR229" i="8"/>
  <c r="AS229" i="8"/>
  <c r="BC229" i="8" s="1"/>
  <c r="AK230" i="8"/>
  <c r="AL230" i="8"/>
  <c r="AV230" i="8" s="1"/>
  <c r="AM230" i="8"/>
  <c r="AW230" i="8" s="1"/>
  <c r="AN230" i="8"/>
  <c r="AX230" i="8" s="1"/>
  <c r="AO230" i="8"/>
  <c r="AY230" i="8" s="1"/>
  <c r="AR230" i="8"/>
  <c r="AS230" i="8"/>
  <c r="BC230" i="8" s="1"/>
  <c r="AK231" i="8"/>
  <c r="AL231" i="8"/>
  <c r="AV231" i="8" s="1"/>
  <c r="AM231" i="8"/>
  <c r="AW231" i="8" s="1"/>
  <c r="AN231" i="8"/>
  <c r="AX231" i="8" s="1"/>
  <c r="AO231" i="8"/>
  <c r="AY231" i="8" s="1"/>
  <c r="AR231" i="8"/>
  <c r="BB231" i="8" s="1"/>
  <c r="AS231" i="8"/>
  <c r="BC231" i="8" s="1"/>
  <c r="AK232" i="8"/>
  <c r="AL232" i="8"/>
  <c r="AV232" i="8" s="1"/>
  <c r="AM232" i="8"/>
  <c r="AW232" i="8" s="1"/>
  <c r="AN232" i="8"/>
  <c r="AX232" i="8" s="1"/>
  <c r="AO232" i="8"/>
  <c r="AY232" i="8" s="1"/>
  <c r="AR232" i="8"/>
  <c r="BB232" i="8" s="1"/>
  <c r="AS232" i="8"/>
  <c r="BC232" i="8" s="1"/>
  <c r="AK233" i="8"/>
  <c r="AL233" i="8"/>
  <c r="AV233" i="8" s="1"/>
  <c r="AM233" i="8"/>
  <c r="AW233" i="8" s="1"/>
  <c r="AN233" i="8"/>
  <c r="AX233" i="8" s="1"/>
  <c r="AO233" i="8"/>
  <c r="AY233" i="8" s="1"/>
  <c r="AR233" i="8"/>
  <c r="AS233" i="8"/>
  <c r="BC233" i="8" s="1"/>
  <c r="AK234" i="8"/>
  <c r="AL234" i="8"/>
  <c r="AV234" i="8" s="1"/>
  <c r="AM234" i="8"/>
  <c r="AW234" i="8" s="1"/>
  <c r="AN234" i="8"/>
  <c r="AX234" i="8" s="1"/>
  <c r="AO234" i="8"/>
  <c r="AY234" i="8" s="1"/>
  <c r="AR234" i="8"/>
  <c r="AS234" i="8"/>
  <c r="BC234" i="8" s="1"/>
  <c r="AK235" i="8"/>
  <c r="AL235" i="8"/>
  <c r="AV235" i="8" s="1"/>
  <c r="AM235" i="8"/>
  <c r="AW235" i="8" s="1"/>
  <c r="AN235" i="8"/>
  <c r="AX235" i="8" s="1"/>
  <c r="AO235" i="8"/>
  <c r="AY235" i="8" s="1"/>
  <c r="AR235" i="8"/>
  <c r="BB235" i="8" s="1"/>
  <c r="AS235" i="8"/>
  <c r="BC235" i="8" s="1"/>
  <c r="AK236" i="8"/>
  <c r="AL236" i="8"/>
  <c r="AV236" i="8" s="1"/>
  <c r="AM236" i="8"/>
  <c r="AW236" i="8" s="1"/>
  <c r="AN236" i="8"/>
  <c r="AX236" i="8" s="1"/>
  <c r="AO236" i="8"/>
  <c r="AY236" i="8" s="1"/>
  <c r="AR236" i="8"/>
  <c r="BB236" i="8" s="1"/>
  <c r="AS236" i="8"/>
  <c r="BC236" i="8" s="1"/>
  <c r="AK237" i="8"/>
  <c r="AL237" i="8"/>
  <c r="AV237" i="8" s="1"/>
  <c r="AM237" i="8"/>
  <c r="AW237" i="8" s="1"/>
  <c r="AN237" i="8"/>
  <c r="AX237" i="8" s="1"/>
  <c r="AO237" i="8"/>
  <c r="AY237" i="8" s="1"/>
  <c r="AR237" i="8"/>
  <c r="AS237" i="8"/>
  <c r="BC237" i="8" s="1"/>
  <c r="AK238" i="8"/>
  <c r="AL238" i="8"/>
  <c r="AV238" i="8" s="1"/>
  <c r="AM238" i="8"/>
  <c r="AW238" i="8" s="1"/>
  <c r="AN238" i="8"/>
  <c r="AX238" i="8" s="1"/>
  <c r="AO238" i="8"/>
  <c r="AY238" i="8" s="1"/>
  <c r="AR238" i="8"/>
  <c r="BB238" i="8" s="1"/>
  <c r="AS238" i="8"/>
  <c r="BC238" i="8" s="1"/>
  <c r="AK239" i="8"/>
  <c r="AL239" i="8"/>
  <c r="AV239" i="8" s="1"/>
  <c r="AM239" i="8"/>
  <c r="AW239" i="8" s="1"/>
  <c r="AN239" i="8"/>
  <c r="AX239" i="8" s="1"/>
  <c r="AO239" i="8"/>
  <c r="AY239" i="8" s="1"/>
  <c r="AR239" i="8"/>
  <c r="AS239" i="8"/>
  <c r="BC239" i="8" s="1"/>
  <c r="AK240" i="8"/>
  <c r="AL240" i="8"/>
  <c r="AV240" i="8" s="1"/>
  <c r="AM240" i="8"/>
  <c r="AW240" i="8" s="1"/>
  <c r="AN240" i="8"/>
  <c r="AX240" i="8" s="1"/>
  <c r="AO240" i="8"/>
  <c r="AY240" i="8" s="1"/>
  <c r="AR240" i="8"/>
  <c r="AS240" i="8"/>
  <c r="BC240" i="8" s="1"/>
  <c r="AK241" i="8"/>
  <c r="AL241" i="8"/>
  <c r="AV241" i="8" s="1"/>
  <c r="AM241" i="8"/>
  <c r="AW241" i="8" s="1"/>
  <c r="AN241" i="8"/>
  <c r="AX241" i="8" s="1"/>
  <c r="AO241" i="8"/>
  <c r="AY241" i="8" s="1"/>
  <c r="AR241" i="8"/>
  <c r="BB241" i="8" s="1"/>
  <c r="AS241" i="8"/>
  <c r="BC241" i="8" s="1"/>
  <c r="AK242" i="8"/>
  <c r="AL242" i="8"/>
  <c r="AV242" i="8" s="1"/>
  <c r="AM242" i="8"/>
  <c r="AW242" i="8" s="1"/>
  <c r="AN242" i="8"/>
  <c r="AX242" i="8" s="1"/>
  <c r="AO242" i="8"/>
  <c r="AY242" i="8" s="1"/>
  <c r="AR242" i="8"/>
  <c r="AS242" i="8"/>
  <c r="BC242" i="8" s="1"/>
  <c r="AK243" i="8"/>
  <c r="AL243" i="8"/>
  <c r="AV243" i="8" s="1"/>
  <c r="AM243" i="8"/>
  <c r="AW243" i="8" s="1"/>
  <c r="AN243" i="8"/>
  <c r="AX243" i="8" s="1"/>
  <c r="AO243" i="8"/>
  <c r="AY243" i="8" s="1"/>
  <c r="AR243" i="8"/>
  <c r="AS243" i="8"/>
  <c r="BC243" i="8" s="1"/>
  <c r="AK244" i="8"/>
  <c r="AL244" i="8"/>
  <c r="AV244" i="8" s="1"/>
  <c r="AM244" i="8"/>
  <c r="AW244" i="8" s="1"/>
  <c r="AN244" i="8"/>
  <c r="AX244" i="8" s="1"/>
  <c r="AO244" i="8"/>
  <c r="AY244" i="8" s="1"/>
  <c r="AR244" i="8"/>
  <c r="AS244" i="8"/>
  <c r="BC244" i="8" s="1"/>
  <c r="AK245" i="8"/>
  <c r="AL245" i="8"/>
  <c r="AV245" i="8" s="1"/>
  <c r="AM245" i="8"/>
  <c r="AW245" i="8" s="1"/>
  <c r="AN245" i="8"/>
  <c r="AX245" i="8" s="1"/>
  <c r="AO245" i="8"/>
  <c r="AY245" i="8" s="1"/>
  <c r="AR245" i="8"/>
  <c r="BB245" i="8" s="1"/>
  <c r="AS245" i="8"/>
  <c r="BC245" i="8" s="1"/>
  <c r="AK246" i="8"/>
  <c r="AL246" i="8"/>
  <c r="AV246" i="8" s="1"/>
  <c r="AM246" i="8"/>
  <c r="AW246" i="8" s="1"/>
  <c r="AN246" i="8"/>
  <c r="AX246" i="8" s="1"/>
  <c r="AO246" i="8"/>
  <c r="AY246" i="8" s="1"/>
  <c r="AR246" i="8"/>
  <c r="AS246" i="8"/>
  <c r="BC246" i="8" s="1"/>
  <c r="AK247" i="8"/>
  <c r="AL247" i="8"/>
  <c r="AV247" i="8" s="1"/>
  <c r="AM247" i="8"/>
  <c r="AW247" i="8" s="1"/>
  <c r="AN247" i="8"/>
  <c r="AX247" i="8" s="1"/>
  <c r="AO247" i="8"/>
  <c r="AY247" i="8" s="1"/>
  <c r="AR247" i="8"/>
  <c r="BB247" i="8" s="1"/>
  <c r="AS247" i="8"/>
  <c r="BC247" i="8" s="1"/>
  <c r="AK248" i="8"/>
  <c r="AL248" i="8"/>
  <c r="AV248" i="8" s="1"/>
  <c r="AM248" i="8"/>
  <c r="AW248" i="8" s="1"/>
  <c r="AN248" i="8"/>
  <c r="AX248" i="8" s="1"/>
  <c r="AO248" i="8"/>
  <c r="AY248" i="8" s="1"/>
  <c r="AR248" i="8"/>
  <c r="AS248" i="8"/>
  <c r="BC248" i="8" s="1"/>
  <c r="AK249" i="8"/>
  <c r="AL249" i="8"/>
  <c r="AV249" i="8" s="1"/>
  <c r="AM249" i="8"/>
  <c r="AW249" i="8" s="1"/>
  <c r="AN249" i="8"/>
  <c r="AX249" i="8" s="1"/>
  <c r="AO249" i="8"/>
  <c r="AY249" i="8" s="1"/>
  <c r="AR249" i="8"/>
  <c r="AS249" i="8"/>
  <c r="BC249" i="8" s="1"/>
  <c r="AK250" i="8"/>
  <c r="AL250" i="8"/>
  <c r="AV250" i="8" s="1"/>
  <c r="AM250" i="8"/>
  <c r="AW250" i="8" s="1"/>
  <c r="AN250" i="8"/>
  <c r="AX250" i="8" s="1"/>
  <c r="AO250" i="8"/>
  <c r="AY250" i="8" s="1"/>
  <c r="AR250" i="8"/>
  <c r="AS250" i="8"/>
  <c r="BC250" i="8" s="1"/>
  <c r="AK251" i="8"/>
  <c r="AL251" i="8"/>
  <c r="AV251" i="8" s="1"/>
  <c r="AM251" i="8"/>
  <c r="AW251" i="8" s="1"/>
  <c r="AN251" i="8"/>
  <c r="AX251" i="8" s="1"/>
  <c r="AO251" i="8"/>
  <c r="AY251" i="8" s="1"/>
  <c r="AR251" i="8"/>
  <c r="BB251" i="8" s="1"/>
  <c r="AS251" i="8"/>
  <c r="BC251" i="8" s="1"/>
  <c r="AK252" i="8"/>
  <c r="AL252" i="8"/>
  <c r="AV252" i="8" s="1"/>
  <c r="AM252" i="8"/>
  <c r="AW252" i="8" s="1"/>
  <c r="AN252" i="8"/>
  <c r="AX252" i="8" s="1"/>
  <c r="AO252" i="8"/>
  <c r="AY252" i="8" s="1"/>
  <c r="AR252" i="8"/>
  <c r="AS252" i="8"/>
  <c r="BC252" i="8" s="1"/>
  <c r="AK253" i="8"/>
  <c r="AL253" i="8"/>
  <c r="AV253" i="8" s="1"/>
  <c r="AM253" i="8"/>
  <c r="AW253" i="8" s="1"/>
  <c r="AN253" i="8"/>
  <c r="AX253" i="8" s="1"/>
  <c r="AO253" i="8"/>
  <c r="AY253" i="8" s="1"/>
  <c r="AR253" i="8"/>
  <c r="AS253" i="8"/>
  <c r="BC253" i="8" s="1"/>
  <c r="AK254" i="8"/>
  <c r="AL254" i="8"/>
  <c r="AV254" i="8" s="1"/>
  <c r="AM254" i="8"/>
  <c r="AW254" i="8" s="1"/>
  <c r="AN254" i="8"/>
  <c r="AX254" i="8" s="1"/>
  <c r="AO254" i="8"/>
  <c r="AY254" i="8" s="1"/>
  <c r="AR254" i="8"/>
  <c r="AS254" i="8"/>
  <c r="BC254" i="8" s="1"/>
  <c r="AK255" i="8"/>
  <c r="AL255" i="8"/>
  <c r="AV255" i="8" s="1"/>
  <c r="AM255" i="8"/>
  <c r="AW255" i="8" s="1"/>
  <c r="AN255" i="8"/>
  <c r="AX255" i="8" s="1"/>
  <c r="AO255" i="8"/>
  <c r="AY255" i="8" s="1"/>
  <c r="AR255" i="8"/>
  <c r="BB255" i="8" s="1"/>
  <c r="AS255" i="8"/>
  <c r="BC255" i="8" s="1"/>
  <c r="AK256" i="8"/>
  <c r="AL256" i="8"/>
  <c r="AV256" i="8" s="1"/>
  <c r="AM256" i="8"/>
  <c r="AW256" i="8" s="1"/>
  <c r="AN256" i="8"/>
  <c r="AX256" i="8" s="1"/>
  <c r="AO256" i="8"/>
  <c r="AY256" i="8" s="1"/>
  <c r="AR256" i="8"/>
  <c r="AS256" i="8"/>
  <c r="BC256" i="8" s="1"/>
  <c r="AK257" i="8"/>
  <c r="AL257" i="8"/>
  <c r="AV257" i="8" s="1"/>
  <c r="AM257" i="8"/>
  <c r="AW257" i="8" s="1"/>
  <c r="AN257" i="8"/>
  <c r="AX257" i="8" s="1"/>
  <c r="AO257" i="8"/>
  <c r="AY257" i="8" s="1"/>
  <c r="AR257" i="8"/>
  <c r="AS257" i="8"/>
  <c r="BC257" i="8" s="1"/>
  <c r="AK258" i="8"/>
  <c r="AL258" i="8"/>
  <c r="AV258" i="8" s="1"/>
  <c r="AM258" i="8"/>
  <c r="AW258" i="8" s="1"/>
  <c r="AN258" i="8"/>
  <c r="AX258" i="8" s="1"/>
  <c r="AO258" i="8"/>
  <c r="AY258" i="8" s="1"/>
  <c r="AR258" i="8"/>
  <c r="AS258" i="8"/>
  <c r="BC258" i="8" s="1"/>
  <c r="AK259" i="8"/>
  <c r="AL259" i="8"/>
  <c r="AV259" i="8" s="1"/>
  <c r="AM259" i="8"/>
  <c r="AW259" i="8" s="1"/>
  <c r="AN259" i="8"/>
  <c r="AX259" i="8" s="1"/>
  <c r="AO259" i="8"/>
  <c r="AY259" i="8" s="1"/>
  <c r="AR259" i="8"/>
  <c r="AS259" i="8"/>
  <c r="BC259" i="8" s="1"/>
  <c r="AK260" i="8"/>
  <c r="AL260" i="8"/>
  <c r="AV260" i="8" s="1"/>
  <c r="AM260" i="8"/>
  <c r="AW260" i="8" s="1"/>
  <c r="AN260" i="8"/>
  <c r="AX260" i="8" s="1"/>
  <c r="AO260" i="8"/>
  <c r="AY260" i="8" s="1"/>
  <c r="AR260" i="8"/>
  <c r="AS260" i="8"/>
  <c r="BC260" i="8" s="1"/>
  <c r="AK261" i="8"/>
  <c r="AL261" i="8"/>
  <c r="AV261" i="8" s="1"/>
  <c r="AM261" i="8"/>
  <c r="AW261" i="8" s="1"/>
  <c r="AN261" i="8"/>
  <c r="AX261" i="8" s="1"/>
  <c r="AO261" i="8"/>
  <c r="AY261" i="8" s="1"/>
  <c r="AR261" i="8"/>
  <c r="BB261" i="8" s="1"/>
  <c r="AS261" i="8"/>
  <c r="BC261" i="8" s="1"/>
  <c r="AK262" i="8"/>
  <c r="AL262" i="8"/>
  <c r="AV262" i="8" s="1"/>
  <c r="AM262" i="8"/>
  <c r="AW262" i="8" s="1"/>
  <c r="AN262" i="8"/>
  <c r="AX262" i="8" s="1"/>
  <c r="AO262" i="8"/>
  <c r="AY262" i="8" s="1"/>
  <c r="AR262" i="8"/>
  <c r="AS262" i="8"/>
  <c r="BC262" i="8" s="1"/>
  <c r="AK263" i="8"/>
  <c r="AU263" i="8" s="1"/>
  <c r="AL263" i="8"/>
  <c r="AV263" i="8" s="1"/>
  <c r="AM263" i="8"/>
  <c r="AW263" i="8" s="1"/>
  <c r="AN263" i="8"/>
  <c r="AX263" i="8" s="1"/>
  <c r="AO263" i="8"/>
  <c r="AY263" i="8" s="1"/>
  <c r="AR263" i="8"/>
  <c r="BB263" i="8" s="1"/>
  <c r="AS263" i="8"/>
  <c r="BC263" i="8" s="1"/>
  <c r="AK264" i="8"/>
  <c r="AL264" i="8"/>
  <c r="AV264" i="8" s="1"/>
  <c r="AM264" i="8"/>
  <c r="AW264" i="8" s="1"/>
  <c r="AN264" i="8"/>
  <c r="AX264" i="8" s="1"/>
  <c r="AO264" i="8"/>
  <c r="AY264" i="8" s="1"/>
  <c r="AR264" i="8"/>
  <c r="AS264" i="8"/>
  <c r="BC264" i="8" s="1"/>
  <c r="AK265" i="8"/>
  <c r="AL265" i="8"/>
  <c r="AV265" i="8" s="1"/>
  <c r="AM265" i="8"/>
  <c r="AW265" i="8" s="1"/>
  <c r="AN265" i="8"/>
  <c r="AX265" i="8" s="1"/>
  <c r="AO265" i="8"/>
  <c r="AY265" i="8" s="1"/>
  <c r="AR265" i="8"/>
  <c r="AS265" i="8"/>
  <c r="BC265" i="8" s="1"/>
  <c r="AK266" i="8"/>
  <c r="AL266" i="8"/>
  <c r="AV266" i="8" s="1"/>
  <c r="AM266" i="8"/>
  <c r="AW266" i="8" s="1"/>
  <c r="AN266" i="8"/>
  <c r="AX266" i="8" s="1"/>
  <c r="AO266" i="8"/>
  <c r="AY266" i="8" s="1"/>
  <c r="AR266" i="8"/>
  <c r="AS266" i="8"/>
  <c r="BC266" i="8" s="1"/>
  <c r="AK267" i="8"/>
  <c r="AL267" i="8"/>
  <c r="AV267" i="8" s="1"/>
  <c r="AM267" i="8"/>
  <c r="AW267" i="8" s="1"/>
  <c r="AN267" i="8"/>
  <c r="AX267" i="8" s="1"/>
  <c r="AO267" i="8"/>
  <c r="AY267" i="8" s="1"/>
  <c r="AR267" i="8"/>
  <c r="AS267" i="8"/>
  <c r="BC267" i="8" s="1"/>
  <c r="AK268" i="8"/>
  <c r="AL268" i="8"/>
  <c r="AV268" i="8" s="1"/>
  <c r="AM268" i="8"/>
  <c r="AW268" i="8" s="1"/>
  <c r="AN268" i="8"/>
  <c r="AX268" i="8" s="1"/>
  <c r="AO268" i="8"/>
  <c r="AY268" i="8" s="1"/>
  <c r="AR268" i="8"/>
  <c r="AS268" i="8"/>
  <c r="BC268" i="8" s="1"/>
  <c r="AO11" i="8"/>
  <c r="AY11" i="8" s="1"/>
  <c r="AL11" i="8"/>
  <c r="AV11" i="8" s="1"/>
  <c r="AM11" i="8"/>
  <c r="AW11" i="8" s="1"/>
  <c r="AN11" i="8"/>
  <c r="AX11" i="8" s="1"/>
  <c r="AR11" i="8"/>
  <c r="BB11" i="8" s="1"/>
  <c r="AS11" i="8"/>
  <c r="BC11" i="8" s="1"/>
  <c r="AK11" i="8"/>
  <c r="V275" i="8"/>
  <c r="U275" i="8"/>
  <c r="S275" i="8"/>
  <c r="R275" i="8"/>
  <c r="Q275" i="8"/>
  <c r="P275" i="8"/>
  <c r="O275" i="8"/>
  <c r="N275" i="8"/>
  <c r="M275" i="8"/>
  <c r="K275" i="8"/>
  <c r="J275" i="8"/>
  <c r="H275" i="8"/>
  <c r="V274" i="8"/>
  <c r="U274" i="8"/>
  <c r="S274" i="8"/>
  <c r="R274" i="8"/>
  <c r="Q274" i="8"/>
  <c r="P274" i="8"/>
  <c r="O274" i="8"/>
  <c r="N274" i="8"/>
  <c r="M274" i="8"/>
  <c r="K274" i="8"/>
  <c r="J274" i="8"/>
  <c r="H274" i="8"/>
  <c r="V273" i="8"/>
  <c r="U273" i="8"/>
  <c r="S273" i="8"/>
  <c r="R273" i="8"/>
  <c r="Q273" i="8"/>
  <c r="P273" i="8"/>
  <c r="O273" i="8"/>
  <c r="N273" i="8"/>
  <c r="M273" i="8"/>
  <c r="K273" i="8"/>
  <c r="J273" i="8"/>
  <c r="H273" i="8"/>
  <c r="V272" i="8"/>
  <c r="U272" i="8"/>
  <c r="S272" i="8"/>
  <c r="R272" i="8"/>
  <c r="Q272" i="8"/>
  <c r="P272" i="8"/>
  <c r="O272" i="8"/>
  <c r="N272" i="8"/>
  <c r="M272" i="8"/>
  <c r="K272" i="8"/>
  <c r="J272" i="8"/>
  <c r="H272" i="8"/>
  <c r="V271" i="8"/>
  <c r="U271" i="8"/>
  <c r="S271" i="8"/>
  <c r="R271" i="8"/>
  <c r="Q271" i="8"/>
  <c r="P271" i="8"/>
  <c r="O271" i="8"/>
  <c r="N271" i="8"/>
  <c r="M271" i="8"/>
  <c r="K271" i="8"/>
  <c r="J271" i="8"/>
  <c r="H271" i="8"/>
  <c r="L268" i="8"/>
  <c r="AG268" i="8" s="1"/>
  <c r="T267" i="8"/>
  <c r="BA267" i="8" s="1"/>
  <c r="L267" i="8"/>
  <c r="AF267" i="8" s="1"/>
  <c r="T266" i="8"/>
  <c r="BA266" i="8" s="1"/>
  <c r="L266" i="8"/>
  <c r="T265" i="8"/>
  <c r="BA265" i="8" s="1"/>
  <c r="L265" i="8"/>
  <c r="AD265" i="8" s="1"/>
  <c r="T264" i="8"/>
  <c r="BA264" i="8" s="1"/>
  <c r="L264" i="8"/>
  <c r="Y264" i="8" s="1"/>
  <c r="T263" i="8"/>
  <c r="BA263" i="8" s="1"/>
  <c r="L263" i="8"/>
  <c r="AD263" i="8" s="1"/>
  <c r="T262" i="8"/>
  <c r="BA262" i="8" s="1"/>
  <c r="L262" i="8"/>
  <c r="L261" i="8"/>
  <c r="AG261" i="8" s="1"/>
  <c r="T260" i="8"/>
  <c r="BA260" i="8" s="1"/>
  <c r="L260" i="8"/>
  <c r="AG260" i="8" s="1"/>
  <c r="T259" i="8"/>
  <c r="BA259" i="8" s="1"/>
  <c r="L259" i="8"/>
  <c r="Y259" i="8" s="1"/>
  <c r="T258" i="8"/>
  <c r="BA258" i="8" s="1"/>
  <c r="L258" i="8"/>
  <c r="T257" i="8"/>
  <c r="BA257" i="8" s="1"/>
  <c r="L257" i="8"/>
  <c r="AG257" i="8" s="1"/>
  <c r="T256" i="8"/>
  <c r="BA256" i="8" s="1"/>
  <c r="L256" i="8"/>
  <c r="T255" i="8"/>
  <c r="BA255" i="8" s="1"/>
  <c r="L255" i="8"/>
  <c r="T254" i="8"/>
  <c r="BA254" i="8" s="1"/>
  <c r="L254" i="8"/>
  <c r="T253" i="8"/>
  <c r="BA253" i="8" s="1"/>
  <c r="L253" i="8"/>
  <c r="T252" i="8"/>
  <c r="BA252" i="8" s="1"/>
  <c r="L252" i="8"/>
  <c r="Y252" i="8" s="1"/>
  <c r="T251" i="8"/>
  <c r="BA251" i="8" s="1"/>
  <c r="L251" i="8"/>
  <c r="T250" i="8"/>
  <c r="BA250" i="8" s="1"/>
  <c r="L250" i="8"/>
  <c r="AA250" i="8" s="1"/>
  <c r="T249" i="8"/>
  <c r="BA249" i="8" s="1"/>
  <c r="L249" i="8"/>
  <c r="AD249" i="8" s="1"/>
  <c r="T248" i="8"/>
  <c r="BA248" i="8" s="1"/>
  <c r="L248" i="8"/>
  <c r="AF248" i="8" s="1"/>
  <c r="T247" i="8"/>
  <c r="BA247" i="8" s="1"/>
  <c r="L247" i="8"/>
  <c r="T246" i="8"/>
  <c r="BA246" i="8" s="1"/>
  <c r="L246" i="8"/>
  <c r="Y246" i="8" s="1"/>
  <c r="T245" i="8"/>
  <c r="BA245" i="8" s="1"/>
  <c r="L245" i="8"/>
  <c r="AD245" i="8" s="1"/>
  <c r="T244" i="8"/>
  <c r="BA244" i="8" s="1"/>
  <c r="L244" i="8"/>
  <c r="Z244" i="8" s="1"/>
  <c r="T243" i="8"/>
  <c r="BA243" i="8" s="1"/>
  <c r="L243" i="8"/>
  <c r="AD243" i="8" s="1"/>
  <c r="T242" i="8"/>
  <c r="BA242" i="8" s="1"/>
  <c r="L242" i="8"/>
  <c r="AA242" i="8" s="1"/>
  <c r="T241" i="8"/>
  <c r="BA241" i="8" s="1"/>
  <c r="L241" i="8"/>
  <c r="AG241" i="8" s="1"/>
  <c r="T240" i="8"/>
  <c r="BA240" i="8" s="1"/>
  <c r="L240" i="8"/>
  <c r="T239" i="8"/>
  <c r="BA239" i="8" s="1"/>
  <c r="L239" i="8"/>
  <c r="T238" i="8"/>
  <c r="BA238" i="8" s="1"/>
  <c r="L238" i="8"/>
  <c r="T237" i="8"/>
  <c r="BA237" i="8" s="1"/>
  <c r="L237" i="8"/>
  <c r="T236" i="8"/>
  <c r="BA236" i="8" s="1"/>
  <c r="L236" i="8"/>
  <c r="AE236" i="8" s="1"/>
  <c r="T235" i="8"/>
  <c r="BA235" i="8" s="1"/>
  <c r="L235" i="8"/>
  <c r="T234" i="8"/>
  <c r="BA234" i="8" s="1"/>
  <c r="L234" i="8"/>
  <c r="T233" i="8"/>
  <c r="BA233" i="8" s="1"/>
  <c r="L233" i="8"/>
  <c r="Y233" i="8" s="1"/>
  <c r="T232" i="8"/>
  <c r="BA232" i="8" s="1"/>
  <c r="L232" i="8"/>
  <c r="AD232" i="8" s="1"/>
  <c r="T231" i="8"/>
  <c r="BA231" i="8" s="1"/>
  <c r="L231" i="8"/>
  <c r="AD231" i="8" s="1"/>
  <c r="T230" i="8"/>
  <c r="BA230" i="8" s="1"/>
  <c r="L230" i="8"/>
  <c r="Z230" i="8" s="1"/>
  <c r="T229" i="8"/>
  <c r="BA229" i="8" s="1"/>
  <c r="L229" i="8"/>
  <c r="T228" i="8"/>
  <c r="BA228" i="8" s="1"/>
  <c r="L228" i="8"/>
  <c r="Y228" i="8" s="1"/>
  <c r="T227" i="8"/>
  <c r="BA227" i="8" s="1"/>
  <c r="L227" i="8"/>
  <c r="T226" i="8"/>
  <c r="BA226" i="8" s="1"/>
  <c r="L226" i="8"/>
  <c r="T225" i="8"/>
  <c r="BA225" i="8" s="1"/>
  <c r="L225" i="8"/>
  <c r="T224" i="8"/>
  <c r="BA224" i="8" s="1"/>
  <c r="L224" i="8"/>
  <c r="AG224" i="8" s="1"/>
  <c r="T223" i="8"/>
  <c r="BA223" i="8" s="1"/>
  <c r="L223" i="8"/>
  <c r="AD223" i="8" s="1"/>
  <c r="T222" i="8"/>
  <c r="BA222" i="8" s="1"/>
  <c r="L222" i="8"/>
  <c r="T221" i="8"/>
  <c r="BA221" i="8" s="1"/>
  <c r="L221" i="8"/>
  <c r="AF221" i="8" s="1"/>
  <c r="T220" i="8"/>
  <c r="BA220" i="8" s="1"/>
  <c r="L220" i="8"/>
  <c r="Y220" i="8" s="1"/>
  <c r="T219" i="8"/>
  <c r="BA219" i="8" s="1"/>
  <c r="L219" i="8"/>
  <c r="T218" i="8"/>
  <c r="BA218" i="8" s="1"/>
  <c r="L218" i="8"/>
  <c r="AF218" i="8" s="1"/>
  <c r="T217" i="8"/>
  <c r="BA217" i="8" s="1"/>
  <c r="L217" i="8"/>
  <c r="T216" i="8"/>
  <c r="BA216" i="8" s="1"/>
  <c r="L216" i="8"/>
  <c r="T215" i="8"/>
  <c r="BA215" i="8" s="1"/>
  <c r="L215" i="8"/>
  <c r="AD215" i="8" s="1"/>
  <c r="T214" i="8"/>
  <c r="BA214" i="8" s="1"/>
  <c r="L214" i="8"/>
  <c r="AA214" i="8" s="1"/>
  <c r="T213" i="8"/>
  <c r="BA213" i="8" s="1"/>
  <c r="L213" i="8"/>
  <c r="AG213" i="8" s="1"/>
  <c r="T212" i="8"/>
  <c r="BA212" i="8" s="1"/>
  <c r="L212" i="8"/>
  <c r="AA212" i="8" s="1"/>
  <c r="T211" i="8"/>
  <c r="BA211" i="8" s="1"/>
  <c r="L211" i="8"/>
  <c r="T210" i="8"/>
  <c r="BA210" i="8" s="1"/>
  <c r="L210" i="8"/>
  <c r="T209" i="8"/>
  <c r="BA209" i="8" s="1"/>
  <c r="L209" i="8"/>
  <c r="AG209" i="8" s="1"/>
  <c r="T208" i="8"/>
  <c r="BA208" i="8" s="1"/>
  <c r="L208" i="8"/>
  <c r="AD208" i="8" s="1"/>
  <c r="T207" i="8"/>
  <c r="BA207" i="8" s="1"/>
  <c r="L207" i="8"/>
  <c r="AD207" i="8" s="1"/>
  <c r="T206" i="8"/>
  <c r="BA206" i="8" s="1"/>
  <c r="L206" i="8"/>
  <c r="T205" i="8"/>
  <c r="BA205" i="8" s="1"/>
  <c r="L205" i="8"/>
  <c r="AG205" i="8" s="1"/>
  <c r="T204" i="8"/>
  <c r="BA204" i="8" s="1"/>
  <c r="L204" i="8"/>
  <c r="AB204" i="8" s="1"/>
  <c r="T203" i="8"/>
  <c r="BA203" i="8" s="1"/>
  <c r="L203" i="8"/>
  <c r="L202" i="8"/>
  <c r="T201" i="8"/>
  <c r="BA201" i="8" s="1"/>
  <c r="L201" i="8"/>
  <c r="AG201" i="8" s="1"/>
  <c r="T200" i="8"/>
  <c r="BA200" i="8" s="1"/>
  <c r="L200" i="8"/>
  <c r="AC200" i="8" s="1"/>
  <c r="T199" i="8"/>
  <c r="BA199" i="8" s="1"/>
  <c r="L199" i="8"/>
  <c r="T198" i="8"/>
  <c r="BA198" i="8" s="1"/>
  <c r="L198" i="8"/>
  <c r="AD198" i="8" s="1"/>
  <c r="T197" i="8"/>
  <c r="BA197" i="8" s="1"/>
  <c r="L197" i="8"/>
  <c r="AF197" i="8" s="1"/>
  <c r="T196" i="8"/>
  <c r="BA196" i="8" s="1"/>
  <c r="L196" i="8"/>
  <c r="Z196" i="8" s="1"/>
  <c r="T195" i="8"/>
  <c r="BA195" i="8" s="1"/>
  <c r="L195" i="8"/>
  <c r="T194" i="8"/>
  <c r="BA194" i="8" s="1"/>
  <c r="L194" i="8"/>
  <c r="AG194" i="8" s="1"/>
  <c r="T193" i="8"/>
  <c r="BA193" i="8" s="1"/>
  <c r="L193" i="8"/>
  <c r="AB193" i="8" s="1"/>
  <c r="T192" i="8"/>
  <c r="BA192" i="8" s="1"/>
  <c r="L192" i="8"/>
  <c r="T191" i="8"/>
  <c r="BA191" i="8" s="1"/>
  <c r="L191" i="8"/>
  <c r="T190" i="8"/>
  <c r="BA190" i="8" s="1"/>
  <c r="L190" i="8"/>
  <c r="AC190" i="8" s="1"/>
  <c r="T189" i="8"/>
  <c r="BA189" i="8" s="1"/>
  <c r="L189" i="8"/>
  <c r="T188" i="8"/>
  <c r="BA188" i="8" s="1"/>
  <c r="L188" i="8"/>
  <c r="Z188" i="8" s="1"/>
  <c r="T187" i="8"/>
  <c r="BA187" i="8" s="1"/>
  <c r="L187" i="8"/>
  <c r="T186" i="8"/>
  <c r="BA186" i="8" s="1"/>
  <c r="L186" i="8"/>
  <c r="Y186" i="8" s="1"/>
  <c r="T185" i="8"/>
  <c r="BA185" i="8" s="1"/>
  <c r="L185" i="8"/>
  <c r="T184" i="8"/>
  <c r="BA184" i="8" s="1"/>
  <c r="L184" i="8"/>
  <c r="AF184" i="8" s="1"/>
  <c r="T183" i="8"/>
  <c r="BA183" i="8" s="1"/>
  <c r="L183" i="8"/>
  <c r="AF183" i="8" s="1"/>
  <c r="T182" i="8"/>
  <c r="BA182" i="8" s="1"/>
  <c r="L182" i="8"/>
  <c r="AA182" i="8" s="1"/>
  <c r="T181" i="8"/>
  <c r="BA181" i="8" s="1"/>
  <c r="L181" i="8"/>
  <c r="T180" i="8"/>
  <c r="BA180" i="8" s="1"/>
  <c r="L180" i="8"/>
  <c r="Z180" i="8" s="1"/>
  <c r="T179" i="8"/>
  <c r="BA179" i="8" s="1"/>
  <c r="L179" i="8"/>
  <c r="T178" i="8"/>
  <c r="BA178" i="8" s="1"/>
  <c r="L178" i="8"/>
  <c r="Y178" i="8" s="1"/>
  <c r="T177" i="8"/>
  <c r="BA177" i="8" s="1"/>
  <c r="L177" i="8"/>
  <c r="AF177" i="8" s="1"/>
  <c r="T176" i="8"/>
  <c r="BA176" i="8" s="1"/>
  <c r="L176" i="8"/>
  <c r="AD176" i="8" s="1"/>
  <c r="T175" i="8"/>
  <c r="BA175" i="8" s="1"/>
  <c r="L175" i="8"/>
  <c r="AF175" i="8" s="1"/>
  <c r="T174" i="8"/>
  <c r="BA174" i="8" s="1"/>
  <c r="L174" i="8"/>
  <c r="T173" i="8"/>
  <c r="BA173" i="8" s="1"/>
  <c r="L173" i="8"/>
  <c r="AG173" i="8" s="1"/>
  <c r="T172" i="8"/>
  <c r="BA172" i="8" s="1"/>
  <c r="L172" i="8"/>
  <c r="AA172" i="8" s="1"/>
  <c r="T171" i="8"/>
  <c r="BA171" i="8" s="1"/>
  <c r="L171" i="8"/>
  <c r="AD171" i="8" s="1"/>
  <c r="T170" i="8"/>
  <c r="BA170" i="8" s="1"/>
  <c r="L170" i="8"/>
  <c r="AA170" i="8" s="1"/>
  <c r="T169" i="8"/>
  <c r="BA169" i="8" s="1"/>
  <c r="L169" i="8"/>
  <c r="T168" i="8"/>
  <c r="BA168" i="8" s="1"/>
  <c r="L168" i="8"/>
  <c r="AA168" i="8" s="1"/>
  <c r="T167" i="8"/>
  <c r="BA167" i="8" s="1"/>
  <c r="L167" i="8"/>
  <c r="AG167" i="8" s="1"/>
  <c r="T166" i="8"/>
  <c r="BA166" i="8" s="1"/>
  <c r="L166" i="8"/>
  <c r="AG166" i="8" s="1"/>
  <c r="T165" i="8"/>
  <c r="BA165" i="8" s="1"/>
  <c r="L165" i="8"/>
  <c r="AA165" i="8" s="1"/>
  <c r="T164" i="8"/>
  <c r="BA164" i="8" s="1"/>
  <c r="L164" i="8"/>
  <c r="AG164" i="8" s="1"/>
  <c r="T163" i="8"/>
  <c r="BA163" i="8" s="1"/>
  <c r="L163" i="8"/>
  <c r="Y163" i="8" s="1"/>
  <c r="T162" i="8"/>
  <c r="BA162" i="8" s="1"/>
  <c r="L162" i="8"/>
  <c r="AD162" i="8" s="1"/>
  <c r="T161" i="8"/>
  <c r="BA161" i="8" s="1"/>
  <c r="L161" i="8"/>
  <c r="AF161" i="8" s="1"/>
  <c r="L160" i="8"/>
  <c r="T159" i="8"/>
  <c r="BA159" i="8" s="1"/>
  <c r="L159" i="8"/>
  <c r="T158" i="8"/>
  <c r="BA158" i="8" s="1"/>
  <c r="L158" i="8"/>
  <c r="Z158" i="8" s="1"/>
  <c r="T157" i="8"/>
  <c r="BA157" i="8" s="1"/>
  <c r="L157" i="8"/>
  <c r="T156" i="8"/>
  <c r="BA156" i="8" s="1"/>
  <c r="L156" i="8"/>
  <c r="T155" i="8"/>
  <c r="BA155" i="8" s="1"/>
  <c r="L155" i="8"/>
  <c r="T154" i="8"/>
  <c r="BA154" i="8" s="1"/>
  <c r="L154" i="8"/>
  <c r="AG154" i="8" s="1"/>
  <c r="T153" i="8"/>
  <c r="BA153" i="8" s="1"/>
  <c r="L153" i="8"/>
  <c r="AB153" i="8" s="1"/>
  <c r="T152" i="8"/>
  <c r="L152" i="8"/>
  <c r="AB152" i="8" s="1"/>
  <c r="T151" i="8"/>
  <c r="BA151" i="8" s="1"/>
  <c r="L151" i="8"/>
  <c r="AB151" i="8" s="1"/>
  <c r="T150" i="8"/>
  <c r="BA150" i="8" s="1"/>
  <c r="L150" i="8"/>
  <c r="T149" i="8"/>
  <c r="BA149" i="8" s="1"/>
  <c r="L149" i="8"/>
  <c r="AB149" i="8" s="1"/>
  <c r="T148" i="8"/>
  <c r="BA148" i="8" s="1"/>
  <c r="L148" i="8"/>
  <c r="Y148" i="8" s="1"/>
  <c r="T147" i="8"/>
  <c r="BA147" i="8" s="1"/>
  <c r="L147" i="8"/>
  <c r="T146" i="8"/>
  <c r="BA146" i="8" s="1"/>
  <c r="L146" i="8"/>
  <c r="AD146" i="8" s="1"/>
  <c r="L145" i="8"/>
  <c r="AD145" i="8" s="1"/>
  <c r="L144" i="8"/>
  <c r="AA144" i="8" s="1"/>
  <c r="T143" i="8"/>
  <c r="BA143" i="8" s="1"/>
  <c r="L143" i="8"/>
  <c r="Y143" i="8" s="1"/>
  <c r="T142" i="8"/>
  <c r="BA142" i="8" s="1"/>
  <c r="L142" i="8"/>
  <c r="AB142" i="8" s="1"/>
  <c r="T141" i="8"/>
  <c r="BA141" i="8" s="1"/>
  <c r="L141" i="8"/>
  <c r="T140" i="8"/>
  <c r="BA140" i="8" s="1"/>
  <c r="L140" i="8"/>
  <c r="AD140" i="8" s="1"/>
  <c r="T139" i="8"/>
  <c r="BA139" i="8" s="1"/>
  <c r="L139" i="8"/>
  <c r="AD139" i="8" s="1"/>
  <c r="T138" i="8"/>
  <c r="BA138" i="8" s="1"/>
  <c r="L138" i="8"/>
  <c r="T137" i="8"/>
  <c r="BA137" i="8" s="1"/>
  <c r="L137" i="8"/>
  <c r="T136" i="8"/>
  <c r="BA136" i="8" s="1"/>
  <c r="L136" i="8"/>
  <c r="L135" i="8"/>
  <c r="T134" i="8"/>
  <c r="BA134" i="8" s="1"/>
  <c r="L134" i="8"/>
  <c r="T133" i="8"/>
  <c r="BA133" i="8" s="1"/>
  <c r="L133" i="8"/>
  <c r="AC133" i="8" s="1"/>
  <c r="T132" i="8"/>
  <c r="BA132" i="8" s="1"/>
  <c r="L132" i="8"/>
  <c r="AD132" i="8" s="1"/>
  <c r="T131" i="8"/>
  <c r="BA131" i="8" s="1"/>
  <c r="L131" i="8"/>
  <c r="T130" i="8"/>
  <c r="BA130" i="8" s="1"/>
  <c r="L130" i="8"/>
  <c r="AF130" i="8" s="1"/>
  <c r="T129" i="8"/>
  <c r="BA129" i="8" s="1"/>
  <c r="L129" i="8"/>
  <c r="Z129" i="8" s="1"/>
  <c r="T128" i="8"/>
  <c r="BA128" i="8" s="1"/>
  <c r="L128" i="8"/>
  <c r="T127" i="8"/>
  <c r="BA127" i="8" s="1"/>
  <c r="L127" i="8"/>
  <c r="Y127" i="8" s="1"/>
  <c r="T126" i="8"/>
  <c r="BA126" i="8" s="1"/>
  <c r="L126" i="8"/>
  <c r="T125" i="8"/>
  <c r="BA125" i="8" s="1"/>
  <c r="L125" i="8"/>
  <c r="T124" i="8"/>
  <c r="BA124" i="8" s="1"/>
  <c r="L124" i="8"/>
  <c r="Y124" i="8" s="1"/>
  <c r="T123" i="8"/>
  <c r="BA123" i="8" s="1"/>
  <c r="L123" i="8"/>
  <c r="T122" i="8"/>
  <c r="BA122" i="8" s="1"/>
  <c r="L122" i="8"/>
  <c r="AC122" i="8" s="1"/>
  <c r="T121" i="8"/>
  <c r="BA121" i="8" s="1"/>
  <c r="L121" i="8"/>
  <c r="T120" i="8"/>
  <c r="BA120" i="8" s="1"/>
  <c r="L120" i="8"/>
  <c r="AC120" i="8" s="1"/>
  <c r="T119" i="8"/>
  <c r="BA119" i="8" s="1"/>
  <c r="L119" i="8"/>
  <c r="AA119" i="8" s="1"/>
  <c r="T118" i="8"/>
  <c r="BA118" i="8" s="1"/>
  <c r="L118" i="8"/>
  <c r="Z118" i="8" s="1"/>
  <c r="T117" i="8"/>
  <c r="BA117" i="8" s="1"/>
  <c r="L117" i="8"/>
  <c r="AG117" i="8" s="1"/>
  <c r="T116" i="8"/>
  <c r="BA116" i="8" s="1"/>
  <c r="L116" i="8"/>
  <c r="T115" i="8"/>
  <c r="BA115" i="8" s="1"/>
  <c r="L115" i="8"/>
  <c r="Y115" i="8" s="1"/>
  <c r="T114" i="8"/>
  <c r="BA114" i="8" s="1"/>
  <c r="L114" i="8"/>
  <c r="AC114" i="8" s="1"/>
  <c r="T113" i="8"/>
  <c r="BA113" i="8" s="1"/>
  <c r="L113" i="8"/>
  <c r="T112" i="8"/>
  <c r="BA112" i="8" s="1"/>
  <c r="L112" i="8"/>
  <c r="T111" i="8"/>
  <c r="BA111" i="8" s="1"/>
  <c r="L111" i="8"/>
  <c r="T110" i="8"/>
  <c r="BA110" i="8" s="1"/>
  <c r="L110" i="8"/>
  <c r="T109" i="8"/>
  <c r="BA109" i="8" s="1"/>
  <c r="L109" i="8"/>
  <c r="AG109" i="8" s="1"/>
  <c r="T108" i="8"/>
  <c r="BA108" i="8" s="1"/>
  <c r="L108" i="8"/>
  <c r="Y108" i="8" s="1"/>
  <c r="T107" i="8"/>
  <c r="BA107" i="8" s="1"/>
  <c r="L107" i="8"/>
  <c r="AA107" i="8" s="1"/>
  <c r="T106" i="8"/>
  <c r="BA106" i="8" s="1"/>
  <c r="L106" i="8"/>
  <c r="AG106" i="8" s="1"/>
  <c r="T105" i="8"/>
  <c r="BA105" i="8" s="1"/>
  <c r="L105" i="8"/>
  <c r="AG105" i="8" s="1"/>
  <c r="T104" i="8"/>
  <c r="BA104" i="8" s="1"/>
  <c r="L104" i="8"/>
  <c r="Y104" i="8" s="1"/>
  <c r="T103" i="8"/>
  <c r="BA103" i="8" s="1"/>
  <c r="L103" i="8"/>
  <c r="AF103" i="8" s="1"/>
  <c r="T102" i="8"/>
  <c r="BA102" i="8" s="1"/>
  <c r="L102" i="8"/>
  <c r="T101" i="8"/>
  <c r="BA101" i="8" s="1"/>
  <c r="L101" i="8"/>
  <c r="Y101" i="8" s="1"/>
  <c r="T100" i="8"/>
  <c r="BA100" i="8" s="1"/>
  <c r="L100" i="8"/>
  <c r="AD100" i="8" s="1"/>
  <c r="T99" i="8"/>
  <c r="BA99" i="8" s="1"/>
  <c r="L99" i="8"/>
  <c r="AD99" i="8" s="1"/>
  <c r="T98" i="8"/>
  <c r="BA98" i="8" s="1"/>
  <c r="L98" i="8"/>
  <c r="AA98" i="8" s="1"/>
  <c r="T97" i="8"/>
  <c r="BA97" i="8" s="1"/>
  <c r="L97" i="8"/>
  <c r="AD97" i="8" s="1"/>
  <c r="T96" i="8"/>
  <c r="BA96" i="8" s="1"/>
  <c r="L96" i="8"/>
  <c r="T95" i="8"/>
  <c r="BA95" i="8" s="1"/>
  <c r="L95" i="8"/>
  <c r="AB95" i="8" s="1"/>
  <c r="T94" i="8"/>
  <c r="BA94" i="8" s="1"/>
  <c r="L94" i="8"/>
  <c r="AF94" i="8" s="1"/>
  <c r="T93" i="8"/>
  <c r="BA93" i="8" s="1"/>
  <c r="L93" i="8"/>
  <c r="T92" i="8"/>
  <c r="BA92" i="8" s="1"/>
  <c r="L92" i="8"/>
  <c r="T91" i="8"/>
  <c r="BA91" i="8" s="1"/>
  <c r="L91" i="8"/>
  <c r="AC91" i="8" s="1"/>
  <c r="T90" i="8"/>
  <c r="BA90" i="8" s="1"/>
  <c r="L90" i="8"/>
  <c r="T89" i="8"/>
  <c r="BA89" i="8" s="1"/>
  <c r="L89" i="8"/>
  <c r="AF89" i="8" s="1"/>
  <c r="T88" i="8"/>
  <c r="BA88" i="8" s="1"/>
  <c r="L88" i="8"/>
  <c r="T87" i="8"/>
  <c r="BA87" i="8" s="1"/>
  <c r="L87" i="8"/>
  <c r="AF87" i="8" s="1"/>
  <c r="T86" i="8"/>
  <c r="BA86" i="8" s="1"/>
  <c r="L86" i="8"/>
  <c r="AG86" i="8" s="1"/>
  <c r="T85" i="8"/>
  <c r="BA85" i="8" s="1"/>
  <c r="L85" i="8"/>
  <c r="T84" i="8"/>
  <c r="BA84" i="8" s="1"/>
  <c r="L84" i="8"/>
  <c r="T83" i="8"/>
  <c r="BA83" i="8" s="1"/>
  <c r="L83" i="8"/>
  <c r="AG83" i="8" s="1"/>
  <c r="T82" i="8"/>
  <c r="BA82" i="8" s="1"/>
  <c r="L82" i="8"/>
  <c r="AG82" i="8" s="1"/>
  <c r="T81" i="8"/>
  <c r="BA81" i="8" s="1"/>
  <c r="L81" i="8"/>
  <c r="T80" i="8"/>
  <c r="BA80" i="8" s="1"/>
  <c r="L80" i="8"/>
  <c r="T79" i="8"/>
  <c r="BA79" i="8" s="1"/>
  <c r="L79" i="8"/>
  <c r="AG79" i="8" s="1"/>
  <c r="L78" i="8"/>
  <c r="Y78" i="8" s="1"/>
  <c r="T77" i="8"/>
  <c r="BA77" i="8" s="1"/>
  <c r="L77" i="8"/>
  <c r="Z77" i="8" s="1"/>
  <c r="T76" i="8"/>
  <c r="BA76" i="8" s="1"/>
  <c r="L76" i="8"/>
  <c r="L75" i="8"/>
  <c r="T74" i="8"/>
  <c r="BA74" i="8" s="1"/>
  <c r="L74" i="8"/>
  <c r="AA74" i="8" s="1"/>
  <c r="T73" i="8"/>
  <c r="BA73" i="8" s="1"/>
  <c r="L73" i="8"/>
  <c r="T72" i="8"/>
  <c r="BA72" i="8" s="1"/>
  <c r="L72" i="8"/>
  <c r="T71" i="8"/>
  <c r="BA71" i="8" s="1"/>
  <c r="L71" i="8"/>
  <c r="AG71" i="8" s="1"/>
  <c r="T70" i="8"/>
  <c r="BA70" i="8" s="1"/>
  <c r="L70" i="8"/>
  <c r="AA70" i="8" s="1"/>
  <c r="T69" i="8"/>
  <c r="BA69" i="8" s="1"/>
  <c r="L69" i="8"/>
  <c r="AD69" i="8" s="1"/>
  <c r="T68" i="8"/>
  <c r="BA68" i="8" s="1"/>
  <c r="L68" i="8"/>
  <c r="T67" i="8"/>
  <c r="BA67" i="8" s="1"/>
  <c r="L67" i="8"/>
  <c r="Z67" i="8" s="1"/>
  <c r="T66" i="8"/>
  <c r="BA66" i="8" s="1"/>
  <c r="L66" i="8"/>
  <c r="AC66" i="8" s="1"/>
  <c r="T65" i="8"/>
  <c r="BA65" i="8" s="1"/>
  <c r="L65" i="8"/>
  <c r="T64" i="8"/>
  <c r="BA64" i="8" s="1"/>
  <c r="L64" i="8"/>
  <c r="AA64" i="8" s="1"/>
  <c r="T63" i="8"/>
  <c r="BA63" i="8" s="1"/>
  <c r="L63" i="8"/>
  <c r="Y63" i="8" s="1"/>
  <c r="T62" i="8"/>
  <c r="BA62" i="8" s="1"/>
  <c r="L62" i="8"/>
  <c r="AD62" i="8" s="1"/>
  <c r="T61" i="8"/>
  <c r="BA61" i="8" s="1"/>
  <c r="L61" i="8"/>
  <c r="Z61" i="8" s="1"/>
  <c r="T60" i="8"/>
  <c r="BA60" i="8" s="1"/>
  <c r="L60" i="8"/>
  <c r="Z60" i="8" s="1"/>
  <c r="T59" i="8"/>
  <c r="BA59" i="8" s="1"/>
  <c r="L59" i="8"/>
  <c r="Y59" i="8" s="1"/>
  <c r="T58" i="8"/>
  <c r="BA58" i="8" s="1"/>
  <c r="L58" i="8"/>
  <c r="T57" i="8"/>
  <c r="BA57" i="8" s="1"/>
  <c r="L57" i="8"/>
  <c r="AB57" i="8" s="1"/>
  <c r="T56" i="8"/>
  <c r="BA56" i="8" s="1"/>
  <c r="L56" i="8"/>
  <c r="Z56" i="8" s="1"/>
  <c r="T55" i="8"/>
  <c r="BA55" i="8" s="1"/>
  <c r="L55" i="8"/>
  <c r="AD55" i="8" s="1"/>
  <c r="T54" i="8"/>
  <c r="BA54" i="8" s="1"/>
  <c r="L54" i="8"/>
  <c r="T53" i="8"/>
  <c r="BA53" i="8" s="1"/>
  <c r="L53" i="8"/>
  <c r="AB53" i="8" s="1"/>
  <c r="T52" i="8"/>
  <c r="BA52" i="8" s="1"/>
  <c r="L52" i="8"/>
  <c r="AC52" i="8" s="1"/>
  <c r="T51" i="8"/>
  <c r="BA51" i="8" s="1"/>
  <c r="L51" i="8"/>
  <c r="AA51" i="8" s="1"/>
  <c r="T50" i="8"/>
  <c r="BA50" i="8" s="1"/>
  <c r="L50" i="8"/>
  <c r="AD50" i="8" s="1"/>
  <c r="T49" i="8"/>
  <c r="BA49" i="8" s="1"/>
  <c r="L49" i="8"/>
  <c r="T48" i="8"/>
  <c r="BA48" i="8" s="1"/>
  <c r="L48" i="8"/>
  <c r="AC48" i="8" s="1"/>
  <c r="T47" i="8"/>
  <c r="BA47" i="8" s="1"/>
  <c r="L47" i="8"/>
  <c r="Y47" i="8" s="1"/>
  <c r="T46" i="8"/>
  <c r="BA46" i="8" s="1"/>
  <c r="L46" i="8"/>
  <c r="T45" i="8"/>
  <c r="BA45" i="8" s="1"/>
  <c r="L45" i="8"/>
  <c r="AD45" i="8" s="1"/>
  <c r="T44" i="8"/>
  <c r="BA44" i="8" s="1"/>
  <c r="L44" i="8"/>
  <c r="T43" i="8"/>
  <c r="BA43" i="8" s="1"/>
  <c r="L43" i="8"/>
  <c r="AG43" i="8" s="1"/>
  <c r="T42" i="8"/>
  <c r="BA42" i="8" s="1"/>
  <c r="L42" i="8"/>
  <c r="AA42" i="8" s="1"/>
  <c r="T41" i="8"/>
  <c r="BA41" i="8" s="1"/>
  <c r="L41" i="8"/>
  <c r="Z41" i="8" s="1"/>
  <c r="T40" i="8"/>
  <c r="BA40" i="8" s="1"/>
  <c r="L40" i="8"/>
  <c r="AC40" i="8" s="1"/>
  <c r="T39" i="8"/>
  <c r="BA39" i="8" s="1"/>
  <c r="L39" i="8"/>
  <c r="AA39" i="8" s="1"/>
  <c r="T38" i="8"/>
  <c r="BA38" i="8" s="1"/>
  <c r="L38" i="8"/>
  <c r="Y38" i="8" s="1"/>
  <c r="T37" i="8"/>
  <c r="BA37" i="8" s="1"/>
  <c r="L37" i="8"/>
  <c r="AA37" i="8" s="1"/>
  <c r="T36" i="8"/>
  <c r="BA36" i="8" s="1"/>
  <c r="L36" i="8"/>
  <c r="Z36" i="8" s="1"/>
  <c r="T35" i="8"/>
  <c r="BA35" i="8" s="1"/>
  <c r="L35" i="8"/>
  <c r="Z35" i="8" s="1"/>
  <c r="T34" i="8"/>
  <c r="BA34" i="8" s="1"/>
  <c r="L34" i="8"/>
  <c r="AG34" i="8" s="1"/>
  <c r="T33" i="8"/>
  <c r="BA33" i="8" s="1"/>
  <c r="L33" i="8"/>
  <c r="Z33" i="8" s="1"/>
  <c r="T32" i="8"/>
  <c r="BA32" i="8" s="1"/>
  <c r="L32" i="8"/>
  <c r="AC32" i="8" s="1"/>
  <c r="T31" i="8"/>
  <c r="BA31" i="8" s="1"/>
  <c r="L31" i="8"/>
  <c r="T30" i="8"/>
  <c r="BA30" i="8" s="1"/>
  <c r="L30" i="8"/>
  <c r="Z30" i="8" s="1"/>
  <c r="T29" i="8"/>
  <c r="BA29" i="8" s="1"/>
  <c r="L29" i="8"/>
  <c r="AD29" i="8" s="1"/>
  <c r="T28" i="8"/>
  <c r="BA28" i="8" s="1"/>
  <c r="L28" i="8"/>
  <c r="T27" i="8"/>
  <c r="BA27" i="8" s="1"/>
  <c r="L27" i="8"/>
  <c r="AF27" i="8" s="1"/>
  <c r="T26" i="8"/>
  <c r="BA26" i="8" s="1"/>
  <c r="L26" i="8"/>
  <c r="T25" i="8"/>
  <c r="BA25" i="8" s="1"/>
  <c r="L25" i="8"/>
  <c r="T24" i="8"/>
  <c r="BA24" i="8" s="1"/>
  <c r="L24" i="8"/>
  <c r="T23" i="8"/>
  <c r="BA23" i="8" s="1"/>
  <c r="L23" i="8"/>
  <c r="Y23" i="8" s="1"/>
  <c r="T22" i="8"/>
  <c r="BA22" i="8" s="1"/>
  <c r="L22" i="8"/>
  <c r="AD22" i="8" s="1"/>
  <c r="T21" i="8"/>
  <c r="BA21" i="8" s="1"/>
  <c r="L21" i="8"/>
  <c r="T20" i="8"/>
  <c r="BA20" i="8" s="1"/>
  <c r="L20" i="8"/>
  <c r="T19" i="8"/>
  <c r="BA19" i="8" s="1"/>
  <c r="L19" i="8"/>
  <c r="Z19" i="8" s="1"/>
  <c r="T18" i="8"/>
  <c r="BA18" i="8" s="1"/>
  <c r="L18" i="8"/>
  <c r="AG18" i="8" s="1"/>
  <c r="T17" i="8"/>
  <c r="BA17" i="8" s="1"/>
  <c r="L17" i="8"/>
  <c r="AB17" i="8" s="1"/>
  <c r="T16" i="8"/>
  <c r="BA16" i="8" s="1"/>
  <c r="L16" i="8"/>
  <c r="AA16" i="8" s="1"/>
  <c r="T15" i="8"/>
  <c r="BA15" i="8" s="1"/>
  <c r="L15" i="8"/>
  <c r="T14" i="8"/>
  <c r="BA14" i="8" s="1"/>
  <c r="L14" i="8"/>
  <c r="AF14" i="8" s="1"/>
  <c r="T13" i="8"/>
  <c r="BA13" i="8" s="1"/>
  <c r="L13" i="8"/>
  <c r="AA13" i="8" s="1"/>
  <c r="T12" i="8"/>
  <c r="BA12" i="8" s="1"/>
  <c r="L12" i="8"/>
  <c r="AA12" i="8" s="1"/>
  <c r="E12" i="8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T11" i="8"/>
  <c r="BA11" i="8" s="1"/>
  <c r="L11" i="8"/>
  <c r="AD11" i="8" s="1"/>
  <c r="AU11" i="8" l="1"/>
  <c r="Y114" i="8"/>
  <c r="AU123" i="8"/>
  <c r="BF123" i="8" s="1"/>
  <c r="AD114" i="8"/>
  <c r="AU140" i="8"/>
  <c r="BK140" i="8" s="1"/>
  <c r="AU116" i="8"/>
  <c r="BK116" i="8" s="1"/>
  <c r="AU92" i="8"/>
  <c r="BG92" i="8" s="1"/>
  <c r="AU68" i="8"/>
  <c r="BK68" i="8" s="1"/>
  <c r="AU44" i="8"/>
  <c r="BN44" i="8" s="1"/>
  <c r="AU20" i="8"/>
  <c r="BI20" i="8" s="1"/>
  <c r="AU61" i="8"/>
  <c r="BH61" i="8" s="1"/>
  <c r="AU37" i="8"/>
  <c r="BF37" i="8" s="1"/>
  <c r="AU13" i="8"/>
  <c r="BM13" i="8" s="1"/>
  <c r="AU246" i="8"/>
  <c r="BF246" i="8" s="1"/>
  <c r="AU222" i="8"/>
  <c r="BL222" i="8" s="1"/>
  <c r="AU198" i="8"/>
  <c r="BF198" i="8" s="1"/>
  <c r="AU174" i="8"/>
  <c r="BM174" i="8" s="1"/>
  <c r="AU256" i="8"/>
  <c r="BG256" i="8" s="1"/>
  <c r="AU232" i="8"/>
  <c r="BK232" i="8" s="1"/>
  <c r="AU208" i="8"/>
  <c r="BL208" i="8" s="1"/>
  <c r="AU184" i="8"/>
  <c r="BJ184" i="8" s="1"/>
  <c r="AU249" i="8"/>
  <c r="BH249" i="8" s="1"/>
  <c r="AU225" i="8"/>
  <c r="BK225" i="8" s="1"/>
  <c r="AU201" i="8"/>
  <c r="BG201" i="8" s="1"/>
  <c r="AU177" i="8"/>
  <c r="BL177" i="8" s="1"/>
  <c r="AU129" i="8"/>
  <c r="AU105" i="8"/>
  <c r="BF105" i="8" s="1"/>
  <c r="AU81" i="8"/>
  <c r="BL81" i="8" s="1"/>
  <c r="AU57" i="8"/>
  <c r="BI57" i="8" s="1"/>
  <c r="AU33" i="8"/>
  <c r="BL33" i="8" s="1"/>
  <c r="AU91" i="8"/>
  <c r="BF91" i="8" s="1"/>
  <c r="AG119" i="8"/>
  <c r="AU74" i="8"/>
  <c r="BH74" i="8" s="1"/>
  <c r="AU125" i="8"/>
  <c r="BF125" i="8" s="1"/>
  <c r="AU101" i="8"/>
  <c r="BM101" i="8" s="1"/>
  <c r="AU77" i="8"/>
  <c r="BG77" i="8" s="1"/>
  <c r="AU53" i="8"/>
  <c r="BF53" i="8" s="1"/>
  <c r="AU29" i="8"/>
  <c r="BJ29" i="8" s="1"/>
  <c r="AU248" i="8"/>
  <c r="BJ248" i="8" s="1"/>
  <c r="AU224" i="8"/>
  <c r="BN224" i="8" s="1"/>
  <c r="AU200" i="8"/>
  <c r="BF200" i="8" s="1"/>
  <c r="AU176" i="8"/>
  <c r="BF176" i="8" s="1"/>
  <c r="AU152" i="8"/>
  <c r="BL152" i="8" s="1"/>
  <c r="AU128" i="8"/>
  <c r="BK128" i="8" s="1"/>
  <c r="AU104" i="8"/>
  <c r="BL104" i="8" s="1"/>
  <c r="AU80" i="8"/>
  <c r="BJ80" i="8" s="1"/>
  <c r="AU56" i="8"/>
  <c r="BF56" i="8" s="1"/>
  <c r="AU32" i="8"/>
  <c r="BG32" i="8" s="1"/>
  <c r="AU157" i="8"/>
  <c r="BK157" i="8" s="1"/>
  <c r="AU265" i="8"/>
  <c r="BJ265" i="8" s="1"/>
  <c r="AU241" i="8"/>
  <c r="BI241" i="8" s="1"/>
  <c r="AU217" i="8"/>
  <c r="BF217" i="8" s="1"/>
  <c r="AU193" i="8"/>
  <c r="BF193" i="8" s="1"/>
  <c r="AU169" i="8"/>
  <c r="BF169" i="8" s="1"/>
  <c r="AU145" i="8"/>
  <c r="BF145" i="8" s="1"/>
  <c r="AU121" i="8"/>
  <c r="BF121" i="8" s="1"/>
  <c r="AU97" i="8"/>
  <c r="BG97" i="8" s="1"/>
  <c r="AU73" i="8"/>
  <c r="BM73" i="8" s="1"/>
  <c r="AU49" i="8"/>
  <c r="BJ49" i="8" s="1"/>
  <c r="AU25" i="8"/>
  <c r="BI25" i="8" s="1"/>
  <c r="AU50" i="8"/>
  <c r="BF50" i="8" s="1"/>
  <c r="AU258" i="8"/>
  <c r="BI258" i="8" s="1"/>
  <c r="AU234" i="8"/>
  <c r="BF234" i="8" s="1"/>
  <c r="AU210" i="8"/>
  <c r="BF210" i="8" s="1"/>
  <c r="AU186" i="8"/>
  <c r="BL186" i="8" s="1"/>
  <c r="AU162" i="8"/>
  <c r="BF162" i="8" s="1"/>
  <c r="AU138" i="8"/>
  <c r="BL138" i="8" s="1"/>
  <c r="AU114" i="8"/>
  <c r="BF114" i="8" s="1"/>
  <c r="AU90" i="8"/>
  <c r="BF90" i="8" s="1"/>
  <c r="AU66" i="8"/>
  <c r="BI66" i="8" s="1"/>
  <c r="AU42" i="8"/>
  <c r="BN42" i="8" s="1"/>
  <c r="AU18" i="8"/>
  <c r="BF18" i="8" s="1"/>
  <c r="AU109" i="8"/>
  <c r="BN109" i="8" s="1"/>
  <c r="AU122" i="8"/>
  <c r="BF122" i="8" s="1"/>
  <c r="AU203" i="8"/>
  <c r="BF203" i="8" s="1"/>
  <c r="AU131" i="8"/>
  <c r="BF131" i="8" s="1"/>
  <c r="AU107" i="8"/>
  <c r="BF107" i="8" s="1"/>
  <c r="AU59" i="8"/>
  <c r="BJ59" i="8" s="1"/>
  <c r="AU35" i="8"/>
  <c r="BF35" i="8" s="1"/>
  <c r="AU261" i="8"/>
  <c r="BF261" i="8" s="1"/>
  <c r="AU237" i="8"/>
  <c r="BF237" i="8" s="1"/>
  <c r="AU213" i="8"/>
  <c r="BF213" i="8" s="1"/>
  <c r="AU189" i="8"/>
  <c r="BF189" i="8" s="1"/>
  <c r="AU165" i="8"/>
  <c r="BH165" i="8" s="1"/>
  <c r="AU141" i="8"/>
  <c r="BF141" i="8" s="1"/>
  <c r="AU117" i="8"/>
  <c r="BF117" i="8" s="1"/>
  <c r="AU93" i="8"/>
  <c r="BN93" i="8" s="1"/>
  <c r="AU69" i="8"/>
  <c r="BF69" i="8" s="1"/>
  <c r="AU45" i="8"/>
  <c r="BF45" i="8" s="1"/>
  <c r="AU21" i="8"/>
  <c r="BN21" i="8" s="1"/>
  <c r="AU98" i="8"/>
  <c r="BH98" i="8" s="1"/>
  <c r="AU26" i="8"/>
  <c r="BG26" i="8" s="1"/>
  <c r="AU134" i="8"/>
  <c r="BG134" i="8" s="1"/>
  <c r="AU110" i="8"/>
  <c r="BN110" i="8" s="1"/>
  <c r="AU86" i="8"/>
  <c r="BL86" i="8" s="1"/>
  <c r="AU62" i="8"/>
  <c r="BI62" i="8" s="1"/>
  <c r="AU38" i="8"/>
  <c r="BF38" i="8" s="1"/>
  <c r="AU14" i="8"/>
  <c r="BL14" i="8" s="1"/>
  <c r="AU266" i="8"/>
  <c r="BI266" i="8" s="1"/>
  <c r="AU264" i="8"/>
  <c r="BF264" i="8" s="1"/>
  <c r="AU240" i="8"/>
  <c r="BF240" i="8" s="1"/>
  <c r="AU216" i="8"/>
  <c r="BJ216" i="8" s="1"/>
  <c r="AU192" i="8"/>
  <c r="BF192" i="8" s="1"/>
  <c r="AU168" i="8"/>
  <c r="BI168" i="8" s="1"/>
  <c r="AU144" i="8"/>
  <c r="BF144" i="8" s="1"/>
  <c r="AU250" i="8"/>
  <c r="BF250" i="8" s="1"/>
  <c r="AU226" i="8"/>
  <c r="BF226" i="8" s="1"/>
  <c r="AU202" i="8"/>
  <c r="BL202" i="8" s="1"/>
  <c r="AU178" i="8"/>
  <c r="BF178" i="8" s="1"/>
  <c r="AU154" i="8"/>
  <c r="BN154" i="8" s="1"/>
  <c r="AU106" i="8"/>
  <c r="BJ106" i="8" s="1"/>
  <c r="AU58" i="8"/>
  <c r="BF58" i="8" s="1"/>
  <c r="AU34" i="8"/>
  <c r="BN34" i="8" s="1"/>
  <c r="AU212" i="8"/>
  <c r="BI212" i="8" s="1"/>
  <c r="BL105" i="8"/>
  <c r="AU245" i="8"/>
  <c r="BN245" i="8" s="1"/>
  <c r="AU221" i="8"/>
  <c r="BF221" i="8" s="1"/>
  <c r="AU197" i="8"/>
  <c r="BL197" i="8" s="1"/>
  <c r="AU173" i="8"/>
  <c r="BL173" i="8" s="1"/>
  <c r="AU149" i="8"/>
  <c r="BI149" i="8" s="1"/>
  <c r="BL101" i="8"/>
  <c r="AU262" i="8"/>
  <c r="BI262" i="8" s="1"/>
  <c r="AU238" i="8"/>
  <c r="BM238" i="8" s="1"/>
  <c r="AU214" i="8"/>
  <c r="BM214" i="8" s="1"/>
  <c r="AU190" i="8"/>
  <c r="BJ190" i="8" s="1"/>
  <c r="AU166" i="8"/>
  <c r="BH166" i="8" s="1"/>
  <c r="AU142" i="8"/>
  <c r="BL142" i="8" s="1"/>
  <c r="AU118" i="8"/>
  <c r="BL118" i="8" s="1"/>
  <c r="AU94" i="8"/>
  <c r="BN94" i="8" s="1"/>
  <c r="AU70" i="8"/>
  <c r="BL70" i="8" s="1"/>
  <c r="AU46" i="8"/>
  <c r="BL46" i="8" s="1"/>
  <c r="AU22" i="8"/>
  <c r="BH22" i="8" s="1"/>
  <c r="AU164" i="8"/>
  <c r="BH164" i="8" s="1"/>
  <c r="AU146" i="8"/>
  <c r="BJ146" i="8" s="1"/>
  <c r="AU255" i="8"/>
  <c r="BM255" i="8" s="1"/>
  <c r="AU231" i="8"/>
  <c r="BK231" i="8" s="1"/>
  <c r="AU207" i="8"/>
  <c r="BH207" i="8" s="1"/>
  <c r="AU183" i="8"/>
  <c r="BL183" i="8" s="1"/>
  <c r="AU159" i="8"/>
  <c r="BJ159" i="8" s="1"/>
  <c r="AU135" i="8"/>
  <c r="BJ135" i="8" s="1"/>
  <c r="AU111" i="8"/>
  <c r="BH111" i="8" s="1"/>
  <c r="AU87" i="8"/>
  <c r="BI87" i="8" s="1"/>
  <c r="AU63" i="8"/>
  <c r="BF63" i="8" s="1"/>
  <c r="AU39" i="8"/>
  <c r="BM39" i="8" s="1"/>
  <c r="AU15" i="8"/>
  <c r="BF15" i="8" s="1"/>
  <c r="AU251" i="8"/>
  <c r="BF251" i="8" s="1"/>
  <c r="AU227" i="8"/>
  <c r="BL227" i="8" s="1"/>
  <c r="AU179" i="8"/>
  <c r="BL179" i="8" s="1"/>
  <c r="AU155" i="8"/>
  <c r="BL155" i="8" s="1"/>
  <c r="AU83" i="8"/>
  <c r="BL83" i="8" s="1"/>
  <c r="AE114" i="8"/>
  <c r="AE204" i="8"/>
  <c r="AU268" i="8"/>
  <c r="BH268" i="8" s="1"/>
  <c r="AU244" i="8"/>
  <c r="BI244" i="8" s="1"/>
  <c r="AU220" i="8"/>
  <c r="BL220" i="8" s="1"/>
  <c r="AU196" i="8"/>
  <c r="BH196" i="8" s="1"/>
  <c r="AU172" i="8"/>
  <c r="BF172" i="8" s="1"/>
  <c r="AU148" i="8"/>
  <c r="BF148" i="8" s="1"/>
  <c r="AU124" i="8"/>
  <c r="BK124" i="8" s="1"/>
  <c r="AU100" i="8"/>
  <c r="BH100" i="8" s="1"/>
  <c r="AU76" i="8"/>
  <c r="BH76" i="8" s="1"/>
  <c r="AU52" i="8"/>
  <c r="BI52" i="8" s="1"/>
  <c r="AU28" i="8"/>
  <c r="BG28" i="8" s="1"/>
  <c r="BL97" i="8"/>
  <c r="BL49" i="8"/>
  <c r="AU254" i="8"/>
  <c r="BL254" i="8" s="1"/>
  <c r="AU230" i="8"/>
  <c r="BL230" i="8" s="1"/>
  <c r="AU206" i="8"/>
  <c r="BN206" i="8" s="1"/>
  <c r="AU182" i="8"/>
  <c r="BL182" i="8" s="1"/>
  <c r="AU158" i="8"/>
  <c r="BL158" i="8" s="1"/>
  <c r="AG114" i="8"/>
  <c r="AU247" i="8"/>
  <c r="BF247" i="8" s="1"/>
  <c r="AU223" i="8"/>
  <c r="BL223" i="8" s="1"/>
  <c r="AU199" i="8"/>
  <c r="BF199" i="8" s="1"/>
  <c r="AU175" i="8"/>
  <c r="BF175" i="8" s="1"/>
  <c r="AU151" i="8"/>
  <c r="BF151" i="8" s="1"/>
  <c r="AU127" i="8"/>
  <c r="BL127" i="8" s="1"/>
  <c r="AU103" i="8"/>
  <c r="BF103" i="8" s="1"/>
  <c r="AU79" i="8"/>
  <c r="BF79" i="8" s="1"/>
  <c r="AU55" i="8"/>
  <c r="BH55" i="8" s="1"/>
  <c r="AU31" i="8"/>
  <c r="BF31" i="8" s="1"/>
  <c r="AU120" i="8"/>
  <c r="BF120" i="8" s="1"/>
  <c r="AU96" i="8"/>
  <c r="BF96" i="8" s="1"/>
  <c r="AU72" i="8"/>
  <c r="BL72" i="8" s="1"/>
  <c r="AU48" i="8"/>
  <c r="BF48" i="8" s="1"/>
  <c r="AU24" i="8"/>
  <c r="BN24" i="8" s="1"/>
  <c r="AU257" i="8"/>
  <c r="BL257" i="8" s="1"/>
  <c r="AU233" i="8"/>
  <c r="BL233" i="8" s="1"/>
  <c r="AU209" i="8"/>
  <c r="BF209" i="8" s="1"/>
  <c r="AU185" i="8"/>
  <c r="BF185" i="8" s="1"/>
  <c r="AU161" i="8"/>
  <c r="BF161" i="8" s="1"/>
  <c r="AU137" i="8"/>
  <c r="BJ137" i="8" s="1"/>
  <c r="AU113" i="8"/>
  <c r="BG113" i="8" s="1"/>
  <c r="AU89" i="8"/>
  <c r="BK89" i="8" s="1"/>
  <c r="AU65" i="8"/>
  <c r="BL65" i="8" s="1"/>
  <c r="AU41" i="8"/>
  <c r="BL41" i="8" s="1"/>
  <c r="AU17" i="8"/>
  <c r="BH17" i="8" s="1"/>
  <c r="AU130" i="8"/>
  <c r="BF130" i="8" s="1"/>
  <c r="AU82" i="8"/>
  <c r="BG82" i="8" s="1"/>
  <c r="AU267" i="8"/>
  <c r="BF267" i="8" s="1"/>
  <c r="AU243" i="8"/>
  <c r="BF243" i="8" s="1"/>
  <c r="AU219" i="8"/>
  <c r="BL219" i="8" s="1"/>
  <c r="AU195" i="8"/>
  <c r="BF195" i="8" s="1"/>
  <c r="AU171" i="8"/>
  <c r="BK171" i="8" s="1"/>
  <c r="AU147" i="8"/>
  <c r="BF147" i="8" s="1"/>
  <c r="AU99" i="8"/>
  <c r="BF99" i="8" s="1"/>
  <c r="AU75" i="8"/>
  <c r="BI75" i="8" s="1"/>
  <c r="AU51" i="8"/>
  <c r="BI51" i="8" s="1"/>
  <c r="AU27" i="8"/>
  <c r="BL27" i="8" s="1"/>
  <c r="AU253" i="8"/>
  <c r="BH253" i="8" s="1"/>
  <c r="AU229" i="8"/>
  <c r="BF229" i="8" s="1"/>
  <c r="AU205" i="8"/>
  <c r="BH205" i="8" s="1"/>
  <c r="AU181" i="8"/>
  <c r="BH181" i="8" s="1"/>
  <c r="AU133" i="8"/>
  <c r="BF133" i="8" s="1"/>
  <c r="AU85" i="8"/>
  <c r="BF85" i="8" s="1"/>
  <c r="AU150" i="8"/>
  <c r="BI150" i="8" s="1"/>
  <c r="AU126" i="8"/>
  <c r="BL126" i="8" s="1"/>
  <c r="AU102" i="8"/>
  <c r="BK102" i="8" s="1"/>
  <c r="AU78" i="8"/>
  <c r="BL78" i="8" s="1"/>
  <c r="AU54" i="8"/>
  <c r="BG54" i="8" s="1"/>
  <c r="AU30" i="8"/>
  <c r="BH30" i="8" s="1"/>
  <c r="AE176" i="8"/>
  <c r="AE188" i="8"/>
  <c r="AB87" i="8"/>
  <c r="BL11" i="8"/>
  <c r="AU239" i="8"/>
  <c r="BF239" i="8" s="1"/>
  <c r="AU215" i="8"/>
  <c r="BN215" i="8" s="1"/>
  <c r="AU191" i="8"/>
  <c r="BN191" i="8" s="1"/>
  <c r="AU167" i="8"/>
  <c r="BF167" i="8" s="1"/>
  <c r="AU143" i="8"/>
  <c r="BI143" i="8" s="1"/>
  <c r="AU119" i="8"/>
  <c r="BI119" i="8" s="1"/>
  <c r="AG87" i="8"/>
  <c r="AE128" i="8"/>
  <c r="AU160" i="8"/>
  <c r="BH160" i="8" s="1"/>
  <c r="AU136" i="8"/>
  <c r="BL136" i="8" s="1"/>
  <c r="AU112" i="8"/>
  <c r="BN112" i="8" s="1"/>
  <c r="AU88" i="8"/>
  <c r="BF88" i="8" s="1"/>
  <c r="AU64" i="8"/>
  <c r="BG64" i="8" s="1"/>
  <c r="AU40" i="8"/>
  <c r="BL40" i="8" s="1"/>
  <c r="AU16" i="8"/>
  <c r="BN16" i="8" s="1"/>
  <c r="AU188" i="8"/>
  <c r="BL188" i="8" s="1"/>
  <c r="AU242" i="8"/>
  <c r="BI242" i="8" s="1"/>
  <c r="AU218" i="8"/>
  <c r="BF218" i="8" s="1"/>
  <c r="AU194" i="8"/>
  <c r="BL194" i="8" s="1"/>
  <c r="AU170" i="8"/>
  <c r="BG170" i="8" s="1"/>
  <c r="AU259" i="8"/>
  <c r="BF259" i="8" s="1"/>
  <c r="AU235" i="8"/>
  <c r="BF235" i="8" s="1"/>
  <c r="AU211" i="8"/>
  <c r="BG211" i="8" s="1"/>
  <c r="AU187" i="8"/>
  <c r="BF187" i="8" s="1"/>
  <c r="AU163" i="8"/>
  <c r="BL163" i="8" s="1"/>
  <c r="AU139" i="8"/>
  <c r="BF139" i="8" s="1"/>
  <c r="AU115" i="8"/>
  <c r="BH115" i="8" s="1"/>
  <c r="AU67" i="8"/>
  <c r="BN67" i="8" s="1"/>
  <c r="AU43" i="8"/>
  <c r="BF43" i="8" s="1"/>
  <c r="AU19" i="8"/>
  <c r="BF19" i="8" s="1"/>
  <c r="AU260" i="8"/>
  <c r="BJ260" i="8" s="1"/>
  <c r="AU236" i="8"/>
  <c r="BK236" i="8" s="1"/>
  <c r="AU153" i="8"/>
  <c r="BK153" i="8" s="1"/>
  <c r="AU252" i="8"/>
  <c r="BL252" i="8" s="1"/>
  <c r="AU228" i="8"/>
  <c r="BN228" i="8" s="1"/>
  <c r="AU204" i="8"/>
  <c r="BL204" i="8" s="1"/>
  <c r="AU180" i="8"/>
  <c r="BN180" i="8" s="1"/>
  <c r="AU156" i="8"/>
  <c r="BL156" i="8" s="1"/>
  <c r="AU132" i="8"/>
  <c r="BJ132" i="8" s="1"/>
  <c r="AU108" i="8"/>
  <c r="BI108" i="8" s="1"/>
  <c r="AU84" i="8"/>
  <c r="BJ84" i="8" s="1"/>
  <c r="AU60" i="8"/>
  <c r="BG60" i="8" s="1"/>
  <c r="AU36" i="8"/>
  <c r="BJ36" i="8" s="1"/>
  <c r="AU12" i="8"/>
  <c r="BJ12" i="8" s="1"/>
  <c r="BG91" i="8"/>
  <c r="BG263" i="8"/>
  <c r="BN71" i="8"/>
  <c r="BJ263" i="8"/>
  <c r="BN122" i="8"/>
  <c r="BH123" i="8"/>
  <c r="BG123" i="8"/>
  <c r="BH129" i="8"/>
  <c r="BI74" i="8"/>
  <c r="BG105" i="8"/>
  <c r="BJ14" i="8"/>
  <c r="BK263" i="8"/>
  <c r="BM123" i="8"/>
  <c r="BJ123" i="8"/>
  <c r="BH95" i="8"/>
  <c r="BH71" i="8"/>
  <c r="BH47" i="8"/>
  <c r="BH23" i="8"/>
  <c r="BL203" i="8"/>
  <c r="BG264" i="8"/>
  <c r="BK123" i="8"/>
  <c r="BI263" i="8"/>
  <c r="BM129" i="8"/>
  <c r="BI95" i="8"/>
  <c r="BI71" i="8"/>
  <c r="BM57" i="8"/>
  <c r="BI47" i="8"/>
  <c r="BI23" i="8"/>
  <c r="BH263" i="8"/>
  <c r="BJ129" i="8"/>
  <c r="BJ105" i="8"/>
  <c r="BI129" i="8"/>
  <c r="BI105" i="8"/>
  <c r="BG95" i="8"/>
  <c r="BG71" i="8"/>
  <c r="BG47" i="8"/>
  <c r="BG23" i="8"/>
  <c r="BH105" i="8"/>
  <c r="BF95" i="8"/>
  <c r="BL95" i="8"/>
  <c r="BH81" i="8"/>
  <c r="BF71" i="8"/>
  <c r="BL71" i="8"/>
  <c r="BM71" i="8"/>
  <c r="BF47" i="8"/>
  <c r="BL47" i="8"/>
  <c r="BF23" i="8"/>
  <c r="BL23" i="8"/>
  <c r="BN23" i="8"/>
  <c r="BG129" i="8"/>
  <c r="BG81" i="8"/>
  <c r="BF81" i="8"/>
  <c r="BF263" i="8"/>
  <c r="BL263" i="8"/>
  <c r="BM263" i="8"/>
  <c r="BN263" i="8"/>
  <c r="BN11" i="8"/>
  <c r="BM11" i="8"/>
  <c r="BL129" i="8"/>
  <c r="BF129" i="8"/>
  <c r="BI11" i="8"/>
  <c r="BK266" i="8"/>
  <c r="BH11" i="8"/>
  <c r="BJ11" i="8"/>
  <c r="BG11" i="8"/>
  <c r="BI265" i="8"/>
  <c r="BG265" i="8"/>
  <c r="BK95" i="8"/>
  <c r="BK71" i="8"/>
  <c r="BK47" i="8"/>
  <c r="BK23" i="8"/>
  <c r="BF60" i="8"/>
  <c r="BL60" i="8"/>
  <c r="BL265" i="8"/>
  <c r="BF265" i="8"/>
  <c r="BL123" i="8"/>
  <c r="BN95" i="8"/>
  <c r="BN47" i="8"/>
  <c r="BI44" i="8"/>
  <c r="BG14" i="8"/>
  <c r="BH140" i="8"/>
  <c r="BH44" i="8"/>
  <c r="BN129" i="8"/>
  <c r="BN105" i="8"/>
  <c r="BJ95" i="8"/>
  <c r="BN81" i="8"/>
  <c r="BJ71" i="8"/>
  <c r="BJ47" i="8"/>
  <c r="BG44" i="8"/>
  <c r="BJ23" i="8"/>
  <c r="BK11" i="8"/>
  <c r="BK129" i="8"/>
  <c r="BK105" i="8"/>
  <c r="BF11" i="8"/>
  <c r="BB152" i="8"/>
  <c r="BB248" i="8"/>
  <c r="BB151" i="8"/>
  <c r="BB192" i="8"/>
  <c r="BB173" i="8"/>
  <c r="BB139" i="8"/>
  <c r="BB221" i="8"/>
  <c r="BB207" i="8"/>
  <c r="BB125" i="8"/>
  <c r="BB24" i="8"/>
  <c r="BB35" i="8"/>
  <c r="BB184" i="8"/>
  <c r="BB167" i="8"/>
  <c r="BB165" i="8"/>
  <c r="BB249" i="8"/>
  <c r="BB237" i="8"/>
  <c r="BB224" i="8"/>
  <c r="BB95" i="8"/>
  <c r="BM95" i="8" s="1"/>
  <c r="BB160" i="8"/>
  <c r="BB88" i="8"/>
  <c r="BB64" i="8"/>
  <c r="BB16" i="8"/>
  <c r="BB113" i="8"/>
  <c r="BB250" i="8"/>
  <c r="BB202" i="8"/>
  <c r="BB58" i="8"/>
  <c r="BB212" i="8"/>
  <c r="BB157" i="8"/>
  <c r="BB133" i="8"/>
  <c r="BB85" i="8"/>
  <c r="BB239" i="8"/>
  <c r="BB208" i="8"/>
  <c r="BB180" i="8"/>
  <c r="BB219" i="8"/>
  <c r="BB27" i="8"/>
  <c r="BB229" i="8"/>
  <c r="BB204" i="8"/>
  <c r="BB84" i="8"/>
  <c r="BB226" i="8"/>
  <c r="BB215" i="8"/>
  <c r="BB233" i="8"/>
  <c r="BB178" i="8"/>
  <c r="BB130" i="8"/>
  <c r="BB257" i="8"/>
  <c r="BB89" i="8"/>
  <c r="BB154" i="8"/>
  <c r="BB106" i="8"/>
  <c r="BB34" i="8"/>
  <c r="BB147" i="8"/>
  <c r="BB260" i="8"/>
  <c r="BB188" i="8"/>
  <c r="BB37" i="8"/>
  <c r="BB36" i="8"/>
  <c r="BB23" i="8"/>
  <c r="BM23" i="8" s="1"/>
  <c r="BB268" i="8"/>
  <c r="BB244" i="8"/>
  <c r="BB196" i="8"/>
  <c r="BB172" i="8"/>
  <c r="BB148" i="8"/>
  <c r="BB124" i="8"/>
  <c r="BB100" i="8"/>
  <c r="BB76" i="8"/>
  <c r="BB52" i="8"/>
  <c r="BB28" i="8"/>
  <c r="BB161" i="8"/>
  <c r="BB82" i="8"/>
  <c r="BB252" i="8"/>
  <c r="BB246" i="8"/>
  <c r="BB243" i="8"/>
  <c r="BB171" i="8"/>
  <c r="BB164" i="8"/>
  <c r="BB20" i="8"/>
  <c r="BB60" i="8"/>
  <c r="BB254" i="8"/>
  <c r="BB230" i="8"/>
  <c r="BB206" i="8"/>
  <c r="BB182" i="8"/>
  <c r="BB134" i="8"/>
  <c r="BB86" i="8"/>
  <c r="BB62" i="8"/>
  <c r="BB38" i="8"/>
  <c r="BB14" i="8"/>
  <c r="BB99" i="8"/>
  <c r="BB51" i="8"/>
  <c r="BB140" i="8"/>
  <c r="BM140" i="8" s="1"/>
  <c r="BB116" i="8"/>
  <c r="BM116" i="8" s="1"/>
  <c r="BB68" i="8"/>
  <c r="BB198" i="8"/>
  <c r="BB126" i="8"/>
  <c r="BB78" i="8"/>
  <c r="BB54" i="8"/>
  <c r="BB30" i="8"/>
  <c r="BB47" i="8"/>
  <c r="BM47" i="8" s="1"/>
  <c r="BB156" i="8"/>
  <c r="BB189" i="8"/>
  <c r="BB117" i="8"/>
  <c r="BB223" i="8"/>
  <c r="BB199" i="8"/>
  <c r="BB175" i="8"/>
  <c r="BB127" i="8"/>
  <c r="BB103" i="8"/>
  <c r="BB55" i="8"/>
  <c r="BB31" i="8"/>
  <c r="BB112" i="8"/>
  <c r="BB137" i="8"/>
  <c r="BB41" i="8"/>
  <c r="BB17" i="8"/>
  <c r="BB267" i="8"/>
  <c r="BB44" i="8"/>
  <c r="BM44" i="8" s="1"/>
  <c r="BB253" i="8"/>
  <c r="BB109" i="8"/>
  <c r="BB102" i="8"/>
  <c r="BB256" i="8"/>
  <c r="BB12" i="8"/>
  <c r="BB264" i="8"/>
  <c r="BB240" i="8"/>
  <c r="BB216" i="8"/>
  <c r="BB168" i="8"/>
  <c r="BB144" i="8"/>
  <c r="BM144" i="8" s="1"/>
  <c r="BB120" i="8"/>
  <c r="BB81" i="8"/>
  <c r="BB242" i="8"/>
  <c r="BB218" i="8"/>
  <c r="BB194" i="8"/>
  <c r="BB170" i="8"/>
  <c r="BB146" i="8"/>
  <c r="BB122" i="8"/>
  <c r="BB98" i="8"/>
  <c r="BB74" i="8"/>
  <c r="BB50" i="8"/>
  <c r="BB153" i="8"/>
  <c r="BB105" i="8"/>
  <c r="BM105" i="8" s="1"/>
  <c r="BB33" i="8"/>
  <c r="BM33" i="8" s="1"/>
  <c r="BB259" i="8"/>
  <c r="BB211" i="8"/>
  <c r="BB115" i="8"/>
  <c r="BB91" i="8"/>
  <c r="BB67" i="8"/>
  <c r="BB210" i="8"/>
  <c r="BB266" i="8"/>
  <c r="BM266" i="8" s="1"/>
  <c r="BB258" i="8"/>
  <c r="BB234" i="8"/>
  <c r="BB186" i="8"/>
  <c r="BB162" i="8"/>
  <c r="BB138" i="8"/>
  <c r="BB114" i="8"/>
  <c r="BB90" i="8"/>
  <c r="BB66" i="8"/>
  <c r="BB42" i="8"/>
  <c r="BB227" i="8"/>
  <c r="BB179" i="8"/>
  <c r="BB131" i="8"/>
  <c r="BB59" i="8"/>
  <c r="BB94" i="8"/>
  <c r="BB159" i="8"/>
  <c r="BB63" i="8"/>
  <c r="BB190" i="8"/>
  <c r="BB128" i="8"/>
  <c r="BB265" i="8"/>
  <c r="BB193" i="8"/>
  <c r="BB97" i="8"/>
  <c r="BB25" i="8"/>
  <c r="BB262" i="8"/>
  <c r="AE16" i="8"/>
  <c r="AB209" i="8"/>
  <c r="AC209" i="8"/>
  <c r="AE47" i="8"/>
  <c r="AF209" i="8"/>
  <c r="AD209" i="8"/>
  <c r="AF97" i="8"/>
  <c r="Y87" i="8"/>
  <c r="AE57" i="8"/>
  <c r="Z87" i="8"/>
  <c r="AE255" i="8"/>
  <c r="AG97" i="8"/>
  <c r="AA87" i="8"/>
  <c r="AG16" i="8"/>
  <c r="AE34" i="8"/>
  <c r="AC201" i="8"/>
  <c r="AE29" i="8"/>
  <c r="Z34" i="8"/>
  <c r="AE100" i="8"/>
  <c r="AD173" i="8"/>
  <c r="AG267" i="8"/>
  <c r="AA145" i="8"/>
  <c r="AA245" i="8"/>
  <c r="AF16" i="8"/>
  <c r="AE145" i="8"/>
  <c r="Y34" i="8"/>
  <c r="AF34" i="8"/>
  <c r="AB74" i="8"/>
  <c r="AG180" i="8"/>
  <c r="AF158" i="8"/>
  <c r="AA264" i="8"/>
  <c r="AC180" i="8"/>
  <c r="AC173" i="8"/>
  <c r="AE233" i="8"/>
  <c r="AD16" i="8"/>
  <c r="AF173" i="8"/>
  <c r="AC245" i="8"/>
  <c r="AG12" i="8"/>
  <c r="AG245" i="8"/>
  <c r="AF29" i="8"/>
  <c r="AC100" i="8"/>
  <c r="AC34" i="8"/>
  <c r="AE74" i="8"/>
  <c r="AE180" i="8"/>
  <c r="AC74" i="8"/>
  <c r="AD52" i="8"/>
  <c r="AF74" i="8"/>
  <c r="Y209" i="8"/>
  <c r="AE259" i="8"/>
  <c r="AE20" i="8"/>
  <c r="AE120" i="8"/>
  <c r="AG221" i="8"/>
  <c r="AE267" i="8"/>
  <c r="AB145" i="8"/>
  <c r="AE22" i="8"/>
  <c r="Z201" i="8"/>
  <c r="AF245" i="8"/>
  <c r="AB201" i="8"/>
  <c r="AB100" i="8"/>
  <c r="AD158" i="8"/>
  <c r="AE158" i="8"/>
  <c r="AD180" i="8"/>
  <c r="AE68" i="8"/>
  <c r="Y74" i="8"/>
  <c r="AG158" i="8"/>
  <c r="AF180" i="8"/>
  <c r="AF52" i="8"/>
  <c r="AG74" i="8"/>
  <c r="Y97" i="8"/>
  <c r="Z209" i="8"/>
  <c r="AB16" i="8"/>
  <c r="AE200" i="8"/>
  <c r="AE221" i="8"/>
  <c r="AF249" i="8"/>
  <c r="AC16" i="8"/>
  <c r="AB37" i="8"/>
  <c r="AB245" i="8"/>
  <c r="AE12" i="8"/>
  <c r="Y201" i="8"/>
  <c r="AE84" i="8"/>
  <c r="AA34" i="8"/>
  <c r="AB34" i="8"/>
  <c r="Z62" i="8"/>
  <c r="AE197" i="8"/>
  <c r="AD34" i="8"/>
  <c r="AE153" i="8"/>
  <c r="AD74" i="8"/>
  <c r="AE209" i="8"/>
  <c r="AG52" i="8"/>
  <c r="AA209" i="8"/>
  <c r="T272" i="8"/>
  <c r="T273" i="8"/>
  <c r="AA135" i="8"/>
  <c r="AG135" i="8"/>
  <c r="AF135" i="8"/>
  <c r="AE41" i="8"/>
  <c r="AD155" i="8"/>
  <c r="AF155" i="8"/>
  <c r="Y41" i="8"/>
  <c r="AE106" i="8"/>
  <c r="AE155" i="8"/>
  <c r="AB255" i="8"/>
  <c r="AG255" i="8"/>
  <c r="AF255" i="8"/>
  <c r="AE21" i="8"/>
  <c r="AA41" i="8"/>
  <c r="Y155" i="8"/>
  <c r="AB41" i="8"/>
  <c r="AE69" i="8"/>
  <c r="Z155" i="8"/>
  <c r="Y255" i="8"/>
  <c r="AE260" i="8"/>
  <c r="AD41" i="8"/>
  <c r="AC150" i="8"/>
  <c r="AA155" i="8"/>
  <c r="AD229" i="8"/>
  <c r="AC229" i="8"/>
  <c r="AG229" i="8"/>
  <c r="Y229" i="8"/>
  <c r="Z255" i="8"/>
  <c r="AA260" i="8"/>
  <c r="AE37" i="8"/>
  <c r="AF41" i="8"/>
  <c r="AC198" i="8"/>
  <c r="AC255" i="8"/>
  <c r="AF260" i="8"/>
  <c r="Y81" i="8"/>
  <c r="AG81" i="8"/>
  <c r="AC81" i="8"/>
  <c r="AB81" i="8"/>
  <c r="AE97" i="8"/>
  <c r="Z145" i="8"/>
  <c r="AD255" i="8"/>
  <c r="AE241" i="8"/>
  <c r="Y241" i="8"/>
  <c r="AB130" i="8"/>
  <c r="AC130" i="8"/>
  <c r="T274" i="8"/>
  <c r="AD205" i="8"/>
  <c r="AF214" i="8"/>
  <c r="AF237" i="8"/>
  <c r="AD237" i="8"/>
  <c r="AG185" i="8"/>
  <c r="AF185" i="8"/>
  <c r="AD185" i="8"/>
  <c r="AG214" i="8"/>
  <c r="AE237" i="8"/>
  <c r="Y135" i="8"/>
  <c r="AB135" i="8"/>
  <c r="AE199" i="8"/>
  <c r="AE13" i="8"/>
  <c r="AC140" i="8"/>
  <c r="AC205" i="8"/>
  <c r="AD214" i="8"/>
  <c r="AD120" i="8"/>
  <c r="AE115" i="8"/>
  <c r="AE185" i="8"/>
  <c r="AE232" i="8"/>
  <c r="Z237" i="8"/>
  <c r="Y185" i="8"/>
  <c r="AA232" i="8"/>
  <c r="AC237" i="8"/>
  <c r="AG199" i="8"/>
  <c r="AB38" i="8"/>
  <c r="Z38" i="8"/>
  <c r="AD38" i="8"/>
  <c r="AC38" i="8"/>
  <c r="Z130" i="8"/>
  <c r="AC135" i="8"/>
  <c r="AE214" i="8"/>
  <c r="AE49" i="8"/>
  <c r="AE135" i="8"/>
  <c r="Z50" i="8"/>
  <c r="AC84" i="8"/>
  <c r="AG84" i="8"/>
  <c r="AF84" i="8"/>
  <c r="AD84" i="8"/>
  <c r="AE45" i="8"/>
  <c r="AE154" i="8"/>
  <c r="AB185" i="8"/>
  <c r="AE124" i="8"/>
  <c r="AE53" i="8"/>
  <c r="AB140" i="8"/>
  <c r="AE38" i="8"/>
  <c r="AA130" i="8"/>
  <c r="AD135" i="8"/>
  <c r="Y54" i="8"/>
  <c r="Z54" i="8"/>
  <c r="AE50" i="8"/>
  <c r="AG15" i="8"/>
  <c r="AF15" i="8"/>
  <c r="Z15" i="8"/>
  <c r="AD15" i="8"/>
  <c r="AA15" i="8"/>
  <c r="Y15" i="8"/>
  <c r="AC15" i="8"/>
  <c r="AB15" i="8"/>
  <c r="Z185" i="8"/>
  <c r="AG206" i="8"/>
  <c r="AG264" i="8"/>
  <c r="AB264" i="8"/>
  <c r="AE31" i="8"/>
  <c r="AB111" i="8"/>
  <c r="AG111" i="8"/>
  <c r="AF111" i="8"/>
  <c r="AD111" i="8"/>
  <c r="AC111" i="8"/>
  <c r="AA185" i="8"/>
  <c r="Z111" i="8"/>
  <c r="AC185" i="8"/>
  <c r="AA233" i="8"/>
  <c r="AB233" i="8"/>
  <c r="AD233" i="8"/>
  <c r="AC233" i="8"/>
  <c r="Z233" i="8"/>
  <c r="Z264" i="8"/>
  <c r="AE94" i="8"/>
  <c r="AE89" i="8"/>
  <c r="Y98" i="8"/>
  <c r="AC107" i="8"/>
  <c r="Y203" i="8"/>
  <c r="AE18" i="8"/>
  <c r="AE35" i="8"/>
  <c r="Y89" i="8"/>
  <c r="AE178" i="8"/>
  <c r="Z203" i="8"/>
  <c r="Z215" i="8"/>
  <c r="AD252" i="8"/>
  <c r="AB261" i="8"/>
  <c r="AB47" i="8"/>
  <c r="AD89" i="8"/>
  <c r="AB98" i="8"/>
  <c r="AG107" i="8"/>
  <c r="Y174" i="8"/>
  <c r="AB182" i="8"/>
  <c r="Y200" i="8"/>
  <c r="AC207" i="8"/>
  <c r="AA215" i="8"/>
  <c r="AF252" i="8"/>
  <c r="Z18" i="8"/>
  <c r="AC47" i="8"/>
  <c r="AG94" i="8"/>
  <c r="Y161" i="8"/>
  <c r="AD170" i="8"/>
  <c r="AC182" i="8"/>
  <c r="AF203" i="8"/>
  <c r="AB215" i="8"/>
  <c r="AD261" i="8"/>
  <c r="AC18" i="8"/>
  <c r="AC33" i="8"/>
  <c r="AE36" i="8"/>
  <c r="AD43" i="8"/>
  <c r="AF47" i="8"/>
  <c r="AB77" i="8"/>
  <c r="Y82" i="8"/>
  <c r="AG98" i="8"/>
  <c r="AD122" i="8"/>
  <c r="AB161" i="8"/>
  <c r="AC197" i="8"/>
  <c r="AG215" i="8"/>
  <c r="AE257" i="8"/>
  <c r="AD18" i="8"/>
  <c r="AF22" i="8"/>
  <c r="AD33" i="8"/>
  <c r="AA36" i="8"/>
  <c r="AF43" i="8"/>
  <c r="AG47" i="8"/>
  <c r="Y52" i="8"/>
  <c r="AE67" i="8"/>
  <c r="Z82" i="8"/>
  <c r="AE86" i="8"/>
  <c r="Z128" i="8"/>
  <c r="AC153" i="8"/>
  <c r="AE157" i="8"/>
  <c r="AC161" i="8"/>
  <c r="AD197" i="8"/>
  <c r="AF200" i="8"/>
  <c r="AB221" i="8"/>
  <c r="Z107" i="8"/>
  <c r="Z98" i="8"/>
  <c r="AE15" i="8"/>
  <c r="AE146" i="8"/>
  <c r="Y152" i="8"/>
  <c r="Y170" i="8"/>
  <c r="AB252" i="8"/>
  <c r="AA47" i="8"/>
  <c r="AC94" i="8"/>
  <c r="AF107" i="8"/>
  <c r="AC152" i="8"/>
  <c r="AB170" i="8"/>
  <c r="Y18" i="8"/>
  <c r="Y22" i="8"/>
  <c r="AC22" i="8"/>
  <c r="AD47" i="8"/>
  <c r="AD98" i="8"/>
  <c r="AA122" i="8"/>
  <c r="AE132" i="8"/>
  <c r="Z161" i="8"/>
  <c r="AF170" i="8"/>
  <c r="AC174" i="8"/>
  <c r="AA197" i="8"/>
  <c r="AG203" i="8"/>
  <c r="AG207" i="8"/>
  <c r="AC215" i="8"/>
  <c r="AB18" i="8"/>
  <c r="AB43" i="8"/>
  <c r="AE101" i="8"/>
  <c r="AE229" i="8"/>
  <c r="AB94" i="8"/>
  <c r="Z152" i="8"/>
  <c r="Z170" i="8"/>
  <c r="AC252" i="8"/>
  <c r="Z207" i="8"/>
  <c r="AG11" i="8"/>
  <c r="AA22" i="8"/>
  <c r="Z43" i="8"/>
  <c r="AC98" i="8"/>
  <c r="AE117" i="8"/>
  <c r="Z174" i="8"/>
  <c r="AE186" i="8"/>
  <c r="Z197" i="8"/>
  <c r="Z200" i="8"/>
  <c r="AG252" i="8"/>
  <c r="AA18" i="8"/>
  <c r="AA43" i="8"/>
  <c r="AE55" i="8"/>
  <c r="AA200" i="8"/>
  <c r="AE211" i="8"/>
  <c r="AE261" i="8"/>
  <c r="AE39" i="8"/>
  <c r="AF98" i="8"/>
  <c r="AD174" i="8"/>
  <c r="AD200" i="8"/>
  <c r="AF215" i="8"/>
  <c r="AE244" i="8"/>
  <c r="AF261" i="8"/>
  <c r="AF18" i="8"/>
  <c r="AB36" i="8"/>
  <c r="AD153" i="8"/>
  <c r="AD161" i="8"/>
  <c r="AG200" i="8"/>
  <c r="AC221" i="8"/>
  <c r="Y16" i="8"/>
  <c r="AD36" i="8"/>
  <c r="AB52" i="8"/>
  <c r="AB62" i="8"/>
  <c r="AD82" i="8"/>
  <c r="AE99" i="8"/>
  <c r="AG161" i="8"/>
  <c r="Y175" i="8"/>
  <c r="AA180" i="8"/>
  <c r="AG197" i="8"/>
  <c r="AC204" i="8"/>
  <c r="AE216" i="8"/>
  <c r="Y245" i="8"/>
  <c r="AG249" i="8"/>
  <c r="AE126" i="8"/>
  <c r="AE170" i="8"/>
  <c r="AE98" i="8"/>
  <c r="AE11" i="8"/>
  <c r="AE43" i="8"/>
  <c r="AD152" i="8"/>
  <c r="AE161" i="8"/>
  <c r="AC170" i="8"/>
  <c r="Y197" i="8"/>
  <c r="AC203" i="8"/>
  <c r="AE220" i="8"/>
  <c r="AC261" i="8"/>
  <c r="AE33" i="8"/>
  <c r="AE82" i="8"/>
  <c r="AA161" i="8"/>
  <c r="AG170" i="8"/>
  <c r="AB197" i="8"/>
  <c r="AF33" i="8"/>
  <c r="Z52" i="8"/>
  <c r="AB82" i="8"/>
  <c r="AC36" i="8"/>
  <c r="AA52" i="8"/>
  <c r="AC82" i="8"/>
  <c r="AD221" i="8"/>
  <c r="AE231" i="8"/>
  <c r="AE245" i="8"/>
  <c r="Z16" i="8"/>
  <c r="AF82" i="8"/>
  <c r="AC175" i="8"/>
  <c r="AB180" i="8"/>
  <c r="Z245" i="8"/>
  <c r="AF254" i="8"/>
  <c r="AG254" i="8"/>
  <c r="AA254" i="8"/>
  <c r="Z254" i="8"/>
  <c r="AB254" i="8"/>
  <c r="AD254" i="8"/>
  <c r="AC254" i="8"/>
  <c r="Y254" i="8"/>
  <c r="AC90" i="8"/>
  <c r="AF90" i="8"/>
  <c r="AD90" i="8"/>
  <c r="AA90" i="8"/>
  <c r="Z90" i="8"/>
  <c r="AE194" i="8"/>
  <c r="Y265" i="8"/>
  <c r="AE90" i="8"/>
  <c r="Z265" i="8"/>
  <c r="Y90" i="8"/>
  <c r="AE243" i="8"/>
  <c r="AG90" i="8"/>
  <c r="AG137" i="8"/>
  <c r="AF137" i="8"/>
  <c r="Z137" i="8"/>
  <c r="Y137" i="8"/>
  <c r="AE189" i="8"/>
  <c r="AA262" i="8"/>
  <c r="AD262" i="8"/>
  <c r="AC262" i="8"/>
  <c r="AB262" i="8"/>
  <c r="AE137" i="8"/>
  <c r="AC194" i="8"/>
  <c r="AE162" i="8"/>
  <c r="AF194" i="8"/>
  <c r="AE226" i="8"/>
  <c r="AC243" i="8"/>
  <c r="AB79" i="8"/>
  <c r="AC126" i="8"/>
  <c r="AD126" i="8"/>
  <c r="AA126" i="8"/>
  <c r="Z126" i="8"/>
  <c r="Y126" i="8"/>
  <c r="AA28" i="8"/>
  <c r="AG28" i="8"/>
  <c r="AD28" i="8"/>
  <c r="AF28" i="8"/>
  <c r="AC28" i="8"/>
  <c r="AB28" i="8"/>
  <c r="AC79" i="8"/>
  <c r="AD96" i="8"/>
  <c r="AA96" i="8"/>
  <c r="AB96" i="8"/>
  <c r="AG96" i="8"/>
  <c r="AF96" i="8"/>
  <c r="AG129" i="8"/>
  <c r="Z162" i="8"/>
  <c r="AG262" i="8"/>
  <c r="AE28" i="8"/>
  <c r="Z45" i="8"/>
  <c r="Y28" i="8"/>
  <c r="AA45" i="8"/>
  <c r="Y48" i="8"/>
  <c r="AC14" i="8"/>
  <c r="AE183" i="8"/>
  <c r="Y19" i="8"/>
  <c r="AE42" i="8"/>
  <c r="AA72" i="8"/>
  <c r="AF72" i="8"/>
  <c r="AD72" i="8"/>
  <c r="AC72" i="8"/>
  <c r="AG72" i="8"/>
  <c r="Y183" i="8"/>
  <c r="AE222" i="8"/>
  <c r="AG14" i="8"/>
  <c r="AE72" i="8"/>
  <c r="AB183" i="8"/>
  <c r="AE218" i="8"/>
  <c r="AE256" i="8"/>
  <c r="Y72" i="8"/>
  <c r="AC123" i="8"/>
  <c r="AB123" i="8"/>
  <c r="AA123" i="8"/>
  <c r="Z123" i="8"/>
  <c r="AE127" i="8"/>
  <c r="AD183" i="8"/>
  <c r="AG218" i="8"/>
  <c r="Y249" i="8"/>
  <c r="Y256" i="8"/>
  <c r="AA11" i="8"/>
  <c r="AB20" i="8"/>
  <c r="AA20" i="8"/>
  <c r="Z20" i="8"/>
  <c r="Y20" i="8"/>
  <c r="AG20" i="8"/>
  <c r="AF20" i="8"/>
  <c r="AA24" i="8"/>
  <c r="AD24" i="8"/>
  <c r="AG24" i="8"/>
  <c r="AC24" i="8"/>
  <c r="AB24" i="8"/>
  <c r="AF24" i="8"/>
  <c r="AC39" i="8"/>
  <c r="Y49" i="8"/>
  <c r="AC49" i="8"/>
  <c r="AA49" i="8"/>
  <c r="AB49" i="8"/>
  <c r="Z49" i="8"/>
  <c r="AD49" i="8"/>
  <c r="AF49" i="8"/>
  <c r="AG49" i="8"/>
  <c r="Z72" i="8"/>
  <c r="AE123" i="8"/>
  <c r="Z249" i="8"/>
  <c r="AC256" i="8"/>
  <c r="AD115" i="8"/>
  <c r="AC115" i="8"/>
  <c r="AG211" i="8"/>
  <c r="AF211" i="8"/>
  <c r="AE59" i="8"/>
  <c r="AF132" i="8"/>
  <c r="AD103" i="8"/>
  <c r="AC31" i="8"/>
  <c r="AG31" i="8"/>
  <c r="AD31" i="8"/>
  <c r="Z64" i="8"/>
  <c r="AG141" i="8"/>
  <c r="AC141" i="8"/>
  <c r="AB141" i="8"/>
  <c r="Y194" i="8"/>
  <c r="Y129" i="8"/>
  <c r="Y146" i="8"/>
  <c r="Z166" i="8"/>
  <c r="Z194" i="8"/>
  <c r="AF31" i="8"/>
  <c r="AE51" i="8"/>
  <c r="AE95" i="8"/>
  <c r="AA141" i="8"/>
  <c r="AA129" i="8"/>
  <c r="AC166" i="8"/>
  <c r="AB226" i="8"/>
  <c r="AB129" i="8"/>
  <c r="AF129" i="8"/>
  <c r="AB137" i="8"/>
  <c r="AF262" i="8"/>
  <c r="AE142" i="8"/>
  <c r="AE71" i="8"/>
  <c r="AA227" i="8"/>
  <c r="Z227" i="8"/>
  <c r="AB75" i="8"/>
  <c r="Y75" i="8"/>
  <c r="AG159" i="8"/>
  <c r="AB163" i="8"/>
  <c r="Z163" i="8"/>
  <c r="Y123" i="8"/>
  <c r="AC176" i="8"/>
  <c r="AG176" i="8"/>
  <c r="AF176" i="8"/>
  <c r="Y176" i="8"/>
  <c r="AC20" i="8"/>
  <c r="AD123" i="8"/>
  <c r="AE173" i="8"/>
  <c r="AB219" i="8"/>
  <c r="AD219" i="8"/>
  <c r="AC219" i="8"/>
  <c r="Z219" i="8"/>
  <c r="Y219" i="8"/>
  <c r="AG219" i="8"/>
  <c r="AF219" i="8"/>
  <c r="AB249" i="8"/>
  <c r="AD253" i="8"/>
  <c r="AF268" i="8"/>
  <c r="AA59" i="8"/>
  <c r="AF59" i="8"/>
  <c r="AD59" i="8"/>
  <c r="AC59" i="8"/>
  <c r="AB59" i="8"/>
  <c r="AG59" i="8"/>
  <c r="AE265" i="8"/>
  <c r="AE26" i="8"/>
  <c r="AF115" i="8"/>
  <c r="AC151" i="8"/>
  <c r="AG151" i="8"/>
  <c r="AF151" i="8"/>
  <c r="AD151" i="8"/>
  <c r="Y166" i="8"/>
  <c r="AD166" i="8"/>
  <c r="AE129" i="8"/>
  <c r="AE166" i="8"/>
  <c r="Y151" i="8"/>
  <c r="AG259" i="8"/>
  <c r="AB259" i="8"/>
  <c r="AA259" i="8"/>
  <c r="AE60" i="8"/>
  <c r="Z146" i="8"/>
  <c r="AB194" i="8"/>
  <c r="Y243" i="8"/>
  <c r="Y79" i="8"/>
  <c r="AE103" i="8"/>
  <c r="AE262" i="8"/>
  <c r="Z79" i="8"/>
  <c r="AA137" i="8"/>
  <c r="AF166" i="8"/>
  <c r="Y262" i="8"/>
  <c r="AB231" i="8"/>
  <c r="AG231" i="8"/>
  <c r="Z231" i="8"/>
  <c r="Y231" i="8"/>
  <c r="AF231" i="8"/>
  <c r="AC259" i="8"/>
  <c r="AC137" i="8"/>
  <c r="AD259" i="8"/>
  <c r="AE96" i="8"/>
  <c r="AE159" i="8"/>
  <c r="AF126" i="8"/>
  <c r="AF259" i="8"/>
  <c r="AC227" i="8"/>
  <c r="AG191" i="8"/>
  <c r="Y191" i="8"/>
  <c r="AB191" i="8"/>
  <c r="AA191" i="8"/>
  <c r="AG104" i="8"/>
  <c r="Y11" i="8"/>
  <c r="AG127" i="8"/>
  <c r="AF127" i="8"/>
  <c r="AA127" i="8"/>
  <c r="Z127" i="8"/>
  <c r="AC127" i="8"/>
  <c r="AD127" i="8"/>
  <c r="AB127" i="8"/>
  <c r="AE249" i="8"/>
  <c r="AB39" i="8"/>
  <c r="AB72" i="8"/>
  <c r="AB173" i="8"/>
  <c r="AA173" i="8"/>
  <c r="AA249" i="8"/>
  <c r="AC11" i="8"/>
  <c r="Z17" i="8"/>
  <c r="AD20" i="8"/>
  <c r="AF39" i="8"/>
  <c r="AG101" i="8"/>
  <c r="AF101" i="8"/>
  <c r="AD101" i="8"/>
  <c r="AC101" i="8"/>
  <c r="AB101" i="8"/>
  <c r="AF123" i="8"/>
  <c r="AA153" i="8"/>
  <c r="AE169" i="8"/>
  <c r="Y173" i="8"/>
  <c r="Z176" i="8"/>
  <c r="AE219" i="8"/>
  <c r="AC249" i="8"/>
  <c r="AD64" i="8"/>
  <c r="AF64" i="8"/>
  <c r="AC64" i="8"/>
  <c r="AB64" i="8"/>
  <c r="AG64" i="8"/>
  <c r="AD211" i="8"/>
  <c r="AE254" i="8"/>
  <c r="AE64" i="8"/>
  <c r="Y64" i="8"/>
  <c r="Y225" i="8"/>
  <c r="AE151" i="8"/>
  <c r="AB243" i="8"/>
  <c r="AG243" i="8"/>
  <c r="AF243" i="8"/>
  <c r="AG132" i="8"/>
  <c r="AE79" i="8"/>
  <c r="Z151" i="8"/>
  <c r="AA166" i="8"/>
  <c r="AA151" i="8"/>
  <c r="Z243" i="8"/>
  <c r="Z259" i="8"/>
  <c r="Y45" i="8"/>
  <c r="AG45" i="8"/>
  <c r="Y162" i="8"/>
  <c r="AF234" i="8"/>
  <c r="Y234" i="8"/>
  <c r="AE91" i="8"/>
  <c r="AE234" i="8"/>
  <c r="AA48" i="8"/>
  <c r="AG48" i="8"/>
  <c r="AF48" i="8"/>
  <c r="AD137" i="8"/>
  <c r="AC231" i="8"/>
  <c r="AE48" i="8"/>
  <c r="AF71" i="8"/>
  <c r="AG113" i="8"/>
  <c r="AF113" i="8"/>
  <c r="Y113" i="8"/>
  <c r="AC113" i="8"/>
  <c r="Z28" i="8"/>
  <c r="AB45" i="8"/>
  <c r="AG126" i="8"/>
  <c r="AF11" i="8"/>
  <c r="AE19" i="8"/>
  <c r="AC45" i="8"/>
  <c r="AF104" i="8"/>
  <c r="Z222" i="8"/>
  <c r="AD48" i="8"/>
  <c r="AE163" i="8"/>
  <c r="AE191" i="8"/>
  <c r="Y39" i="8"/>
  <c r="AD160" i="8"/>
  <c r="Z11" i="8"/>
  <c r="AF45" i="8"/>
  <c r="AB11" i="8"/>
  <c r="AD39" i="8"/>
  <c r="AA17" i="8"/>
  <c r="AF37" i="8"/>
  <c r="AG37" i="8"/>
  <c r="AG39" i="8"/>
  <c r="AG123" i="8"/>
  <c r="Z173" i="8"/>
  <c r="AA176" i="8"/>
  <c r="AD247" i="8"/>
  <c r="AC247" i="8"/>
  <c r="AE24" i="8"/>
  <c r="AA157" i="8"/>
  <c r="Z157" i="8"/>
  <c r="AG266" i="8"/>
  <c r="AD266" i="8"/>
  <c r="AE40" i="8"/>
  <c r="AE88" i="8"/>
  <c r="Y247" i="8"/>
  <c r="Y263" i="8"/>
  <c r="AA40" i="8"/>
  <c r="Z154" i="8"/>
  <c r="AF216" i="8"/>
  <c r="AD216" i="8"/>
  <c r="AC216" i="8"/>
  <c r="AE223" i="8"/>
  <c r="Z247" i="8"/>
  <c r="Y257" i="8"/>
  <c r="Z263" i="8"/>
  <c r="Z266" i="8"/>
  <c r="AB40" i="8"/>
  <c r="Z69" i="8"/>
  <c r="Z124" i="8"/>
  <c r="AA154" i="8"/>
  <c r="AE164" i="8"/>
  <c r="AG184" i="8"/>
  <c r="AE196" i="8"/>
  <c r="AB213" i="8"/>
  <c r="AA247" i="8"/>
  <c r="AD257" i="8"/>
  <c r="AA263" i="8"/>
  <c r="AA266" i="8"/>
  <c r="AE32" i="8"/>
  <c r="AB35" i="8"/>
  <c r="AA35" i="8"/>
  <c r="AA57" i="8"/>
  <c r="AC69" i="8"/>
  <c r="AD73" i="8"/>
  <c r="AG73" i="8"/>
  <c r="AF73" i="8"/>
  <c r="AA73" i="8"/>
  <c r="AA89" i="8"/>
  <c r="AG89" i="8"/>
  <c r="AE93" i="8"/>
  <c r="Y99" i="8"/>
  <c r="Y117" i="8"/>
  <c r="AC124" i="8"/>
  <c r="AG143" i="8"/>
  <c r="AD154" i="8"/>
  <c r="AF157" i="8"/>
  <c r="Y164" i="8"/>
  <c r="AE168" i="8"/>
  <c r="Z178" i="8"/>
  <c r="AC188" i="8"/>
  <c r="AG188" i="8"/>
  <c r="AF188" i="8"/>
  <c r="Y188" i="8"/>
  <c r="Y196" i="8"/>
  <c r="AA202" i="8"/>
  <c r="AF213" i="8"/>
  <c r="Y216" i="8"/>
  <c r="AB247" i="8"/>
  <c r="AB263" i="8"/>
  <c r="AC266" i="8"/>
  <c r="AG40" i="8"/>
  <c r="AF40" i="8"/>
  <c r="Z40" i="8"/>
  <c r="Y40" i="8"/>
  <c r="AE247" i="8"/>
  <c r="AE266" i="8"/>
  <c r="Z99" i="8"/>
  <c r="AC102" i="8"/>
  <c r="AD102" i="8"/>
  <c r="AA102" i="8"/>
  <c r="Z102" i="8"/>
  <c r="AD124" i="8"/>
  <c r="AF164" i="8"/>
  <c r="Y168" i="8"/>
  <c r="AB202" i="8"/>
  <c r="Z216" i="8"/>
  <c r="AF257" i="8"/>
  <c r="AC263" i="8"/>
  <c r="AA50" i="8"/>
  <c r="AG50" i="8"/>
  <c r="AF50" i="8"/>
  <c r="AE102" i="8"/>
  <c r="AF154" i="8"/>
  <c r="AB178" i="8"/>
  <c r="AE251" i="8"/>
  <c r="AD35" i="8"/>
  <c r="AF57" i="8"/>
  <c r="AA62" i="8"/>
  <c r="AG62" i="8"/>
  <c r="AF62" i="8"/>
  <c r="Y62" i="8"/>
  <c r="AF69" i="8"/>
  <c r="AB89" i="8"/>
  <c r="Y102" i="8"/>
  <c r="AE111" i="8"/>
  <c r="Z114" i="8"/>
  <c r="AD128" i="8"/>
  <c r="AC128" i="8"/>
  <c r="AB128" i="8"/>
  <c r="AA128" i="8"/>
  <c r="AB168" i="8"/>
  <c r="AC178" i="8"/>
  <c r="AA188" i="8"/>
  <c r="AB216" i="8"/>
  <c r="AD241" i="8"/>
  <c r="AC241" i="8"/>
  <c r="AC267" i="8"/>
  <c r="AD267" i="8"/>
  <c r="AA267" i="8"/>
  <c r="Z267" i="8"/>
  <c r="Y267" i="8"/>
  <c r="AE113" i="8"/>
  <c r="AC154" i="8"/>
  <c r="AB154" i="8"/>
  <c r="AA223" i="8"/>
  <c r="Z223" i="8"/>
  <c r="AG99" i="8"/>
  <c r="AB99" i="8"/>
  <c r="AA99" i="8"/>
  <c r="AD40" i="8"/>
  <c r="Z117" i="8"/>
  <c r="AG157" i="8"/>
  <c r="AA178" i="8"/>
  <c r="AB236" i="8"/>
  <c r="AF247" i="8"/>
  <c r="AC99" i="8"/>
  <c r="AB117" i="8"/>
  <c r="AE139" i="8"/>
  <c r="AE148" i="8"/>
  <c r="Z168" i="8"/>
  <c r="AE181" i="8"/>
  <c r="AE206" i="8"/>
  <c r="AA216" i="8"/>
  <c r="AB224" i="8"/>
  <c r="AA224" i="8"/>
  <c r="Z224" i="8"/>
  <c r="AG247" i="8"/>
  <c r="AG22" i="8"/>
  <c r="AB22" i="8"/>
  <c r="AG29" i="8"/>
  <c r="AC29" i="8"/>
  <c r="Y50" i="8"/>
  <c r="AG57" i="8"/>
  <c r="AC89" i="8"/>
  <c r="AF102" i="8"/>
  <c r="Y111" i="8"/>
  <c r="AA114" i="8"/>
  <c r="AF117" i="8"/>
  <c r="AF122" i="8"/>
  <c r="AG122" i="8"/>
  <c r="AC168" i="8"/>
  <c r="AE175" i="8"/>
  <c r="AD178" i="8"/>
  <c r="AD188" i="8"/>
  <c r="AC214" i="8"/>
  <c r="AB214" i="8"/>
  <c r="AF224" i="8"/>
  <c r="AG233" i="8"/>
  <c r="AF233" i="8"/>
  <c r="AA261" i="8"/>
  <c r="AC257" i="8"/>
  <c r="AB257" i="8"/>
  <c r="AA257" i="8"/>
  <c r="Z257" i="8"/>
  <c r="Y69" i="8"/>
  <c r="AG69" i="8"/>
  <c r="AB69" i="8"/>
  <c r="AA69" i="8"/>
  <c r="Y154" i="8"/>
  <c r="AG102" i="8"/>
  <c r="AA111" i="8"/>
  <c r="AE140" i="8"/>
  <c r="AE149" i="8"/>
  <c r="AF168" i="8"/>
  <c r="AF178" i="8"/>
  <c r="AE182" i="8"/>
  <c r="AE207" i="8"/>
  <c r="AE258" i="8"/>
  <c r="AE147" i="8"/>
  <c r="AB157" i="8"/>
  <c r="AC164" i="8"/>
  <c r="AD164" i="8"/>
  <c r="AA164" i="8"/>
  <c r="Z164" i="8"/>
  <c r="AD196" i="8"/>
  <c r="AC196" i="8"/>
  <c r="AA196" i="8"/>
  <c r="AF99" i="8"/>
  <c r="AD168" i="8"/>
  <c r="AG182" i="8"/>
  <c r="AF182" i="8"/>
  <c r="AD182" i="8"/>
  <c r="Y182" i="8"/>
  <c r="AB207" i="8"/>
  <c r="AF207" i="8"/>
  <c r="AG216" i="8"/>
  <c r="AG237" i="8"/>
  <c r="AB237" i="8"/>
  <c r="AA237" i="8"/>
  <c r="AB50" i="8"/>
  <c r="Z22" i="8"/>
  <c r="AC50" i="8"/>
  <c r="AC62" i="8"/>
  <c r="Z74" i="8"/>
  <c r="AA82" i="8"/>
  <c r="AF114" i="8"/>
  <c r="AB122" i="8"/>
  <c r="AF128" i="8"/>
  <c r="AA140" i="8"/>
  <c r="AG168" i="8"/>
  <c r="AG178" i="8"/>
  <c r="Z182" i="8"/>
  <c r="Y207" i="8"/>
  <c r="AA221" i="8"/>
  <c r="Z221" i="8"/>
  <c r="Y221" i="8"/>
  <c r="Y237" i="8"/>
  <c r="AE62" i="8"/>
  <c r="AE54" i="8"/>
  <c r="AE119" i="8"/>
  <c r="AE125" i="8"/>
  <c r="Y145" i="8"/>
  <c r="AE152" i="8"/>
  <c r="AE264" i="8"/>
  <c r="AE73" i="8"/>
  <c r="AC87" i="8"/>
  <c r="AD130" i="8"/>
  <c r="AF145" i="8"/>
  <c r="AF152" i="8"/>
  <c r="AD201" i="8"/>
  <c r="AE242" i="8"/>
  <c r="AC264" i="8"/>
  <c r="AD87" i="8"/>
  <c r="AE130" i="8"/>
  <c r="AG145" i="8"/>
  <c r="AG152" i="8"/>
  <c r="AE201" i="8"/>
  <c r="AD264" i="8"/>
  <c r="AC12" i="8"/>
  <c r="AE30" i="8"/>
  <c r="Y36" i="8"/>
  <c r="AG66" i="8"/>
  <c r="AE81" i="8"/>
  <c r="AE87" i="8"/>
  <c r="AF106" i="8"/>
  <c r="AB120" i="8"/>
  <c r="AG130" i="8"/>
  <c r="Z135" i="8"/>
  <c r="Y180" i="8"/>
  <c r="AE193" i="8"/>
  <c r="AF201" i="8"/>
  <c r="AE205" i="8"/>
  <c r="Z252" i="8"/>
  <c r="AF264" i="8"/>
  <c r="Z47" i="8"/>
  <c r="AE52" i="8"/>
  <c r="Z84" i="8"/>
  <c r="AE174" i="8"/>
  <c r="AF199" i="8"/>
  <c r="Y215" i="8"/>
  <c r="AA252" i="8"/>
  <c r="AG58" i="8"/>
  <c r="AC58" i="8"/>
  <c r="AB58" i="8"/>
  <c r="AF58" i="8"/>
  <c r="AD58" i="8"/>
  <c r="AA58" i="8"/>
  <c r="AD179" i="8"/>
  <c r="AC179" i="8"/>
  <c r="AF179" i="8"/>
  <c r="AG179" i="8"/>
  <c r="Z179" i="8"/>
  <c r="AA179" i="8"/>
  <c r="Y179" i="8"/>
  <c r="AB179" i="8"/>
  <c r="L274" i="8"/>
  <c r="AB32" i="8"/>
  <c r="AC171" i="8"/>
  <c r="AG27" i="8"/>
  <c r="AG112" i="8"/>
  <c r="AF112" i="8"/>
  <c r="AB112" i="8"/>
  <c r="AA112" i="8"/>
  <c r="Y112" i="8"/>
  <c r="AD112" i="8"/>
  <c r="AC112" i="8"/>
  <c r="Z112" i="8"/>
  <c r="AA149" i="8"/>
  <c r="AE112" i="8"/>
  <c r="AD138" i="8"/>
  <c r="AC138" i="8"/>
  <c r="Y138" i="8"/>
  <c r="AF138" i="8"/>
  <c r="AA138" i="8"/>
  <c r="Z138" i="8"/>
  <c r="AG138" i="8"/>
  <c r="AE138" i="8"/>
  <c r="AB138" i="8"/>
  <c r="AD149" i="8"/>
  <c r="AB192" i="8"/>
  <c r="AA192" i="8"/>
  <c r="AC192" i="8"/>
  <c r="AG192" i="8"/>
  <c r="AF192" i="8"/>
  <c r="AE192" i="8"/>
  <c r="AD192" i="8"/>
  <c r="AA30" i="8"/>
  <c r="AD30" i="8"/>
  <c r="AD95" i="8"/>
  <c r="Y95" i="8"/>
  <c r="AA95" i="8"/>
  <c r="Z95" i="8"/>
  <c r="AG95" i="8"/>
  <c r="AF95" i="8"/>
  <c r="AC95" i="8"/>
  <c r="AD169" i="8"/>
  <c r="Z169" i="8"/>
  <c r="Y169" i="8"/>
  <c r="AG169" i="8"/>
  <c r="AF169" i="8"/>
  <c r="AA169" i="8"/>
  <c r="AB169" i="8"/>
  <c r="AC169" i="8"/>
  <c r="Y192" i="8"/>
  <c r="AG232" i="8"/>
  <c r="AF232" i="8"/>
  <c r="AB232" i="8"/>
  <c r="Z232" i="8"/>
  <c r="Y232" i="8"/>
  <c r="AE58" i="8"/>
  <c r="AA32" i="8"/>
  <c r="AE171" i="8"/>
  <c r="AB212" i="8"/>
  <c r="AC13" i="8"/>
  <c r="Z149" i="8"/>
  <c r="AE212" i="8"/>
  <c r="AF110" i="8"/>
  <c r="AB110" i="8"/>
  <c r="AG110" i="8"/>
  <c r="AD110" i="8"/>
  <c r="AC110" i="8"/>
  <c r="AA110" i="8"/>
  <c r="AE63" i="8"/>
  <c r="Y92" i="8"/>
  <c r="AF92" i="8"/>
  <c r="AB92" i="8"/>
  <c r="AG92" i="8"/>
  <c r="AE92" i="8"/>
  <c r="AE110" i="8"/>
  <c r="AF235" i="8"/>
  <c r="AG235" i="8"/>
  <c r="AD235" i="8"/>
  <c r="AC235" i="8"/>
  <c r="AB235" i="8"/>
  <c r="AA60" i="8"/>
  <c r="AB60" i="8"/>
  <c r="AG60" i="8"/>
  <c r="AC60" i="8"/>
  <c r="AF60" i="8"/>
  <c r="AD60" i="8"/>
  <c r="AF76" i="8"/>
  <c r="AG76" i="8"/>
  <c r="AD76" i="8"/>
  <c r="Y76" i="8"/>
  <c r="AE76" i="8"/>
  <c r="AC76" i="8"/>
  <c r="Z76" i="8"/>
  <c r="AB76" i="8"/>
  <c r="AA76" i="8"/>
  <c r="Y110" i="8"/>
  <c r="AG189" i="8"/>
  <c r="AD189" i="8"/>
  <c r="AA189" i="8"/>
  <c r="AB189" i="8"/>
  <c r="AF189" i="8"/>
  <c r="AC189" i="8"/>
  <c r="AC232" i="8"/>
  <c r="AE235" i="8"/>
  <c r="Y58" i="8"/>
  <c r="Z13" i="8"/>
  <c r="AD13" i="8"/>
  <c r="Z250" i="8"/>
  <c r="Y250" i="8"/>
  <c r="AF250" i="8"/>
  <c r="AG250" i="8"/>
  <c r="AD250" i="8"/>
  <c r="AC250" i="8"/>
  <c r="AB250" i="8"/>
  <c r="Y80" i="8"/>
  <c r="AE80" i="8"/>
  <c r="AG80" i="8"/>
  <c r="AF80" i="8"/>
  <c r="AC80" i="8"/>
  <c r="AD80" i="8"/>
  <c r="Z92" i="8"/>
  <c r="Z110" i="8"/>
  <c r="Y116" i="8"/>
  <c r="AG116" i="8"/>
  <c r="Z116" i="8"/>
  <c r="AF116" i="8"/>
  <c r="AB116" i="8"/>
  <c r="AE116" i="8"/>
  <c r="AC116" i="8"/>
  <c r="AD116" i="8"/>
  <c r="AA116" i="8"/>
  <c r="Y235" i="8"/>
  <c r="Y60" i="8"/>
  <c r="AC67" i="8"/>
  <c r="Y67" i="8"/>
  <c r="AG67" i="8"/>
  <c r="AF67" i="8"/>
  <c r="AA92" i="8"/>
  <c r="Z125" i="8"/>
  <c r="AD125" i="8"/>
  <c r="AC125" i="8"/>
  <c r="Y125" i="8"/>
  <c r="AA125" i="8"/>
  <c r="AG125" i="8"/>
  <c r="AB125" i="8"/>
  <c r="AF125" i="8"/>
  <c r="Y189" i="8"/>
  <c r="AG230" i="8"/>
  <c r="AD230" i="8"/>
  <c r="Y230" i="8"/>
  <c r="AE230" i="8"/>
  <c r="AF230" i="8"/>
  <c r="AC230" i="8"/>
  <c r="Z235" i="8"/>
  <c r="AC55" i="8"/>
  <c r="Y55" i="8"/>
  <c r="AG55" i="8"/>
  <c r="AF55" i="8"/>
  <c r="AB55" i="8"/>
  <c r="AE240" i="8"/>
  <c r="AE179" i="8"/>
  <c r="AF32" i="8"/>
  <c r="AC30" i="8"/>
  <c r="AB30" i="8"/>
  <c r="Y30" i="8"/>
  <c r="AF30" i="8"/>
  <c r="AG30" i="8"/>
  <c r="Z80" i="8"/>
  <c r="AC92" i="8"/>
  <c r="AF120" i="8"/>
  <c r="AG120" i="8"/>
  <c r="Z147" i="8"/>
  <c r="Y147" i="8"/>
  <c r="AA147" i="8"/>
  <c r="AG147" i="8"/>
  <c r="AF147" i="8"/>
  <c r="AD147" i="8"/>
  <c r="AC147" i="8"/>
  <c r="AB147" i="8"/>
  <c r="AD181" i="8"/>
  <c r="Z181" i="8"/>
  <c r="Y181" i="8"/>
  <c r="AG181" i="8"/>
  <c r="AB181" i="8"/>
  <c r="Z189" i="8"/>
  <c r="AA235" i="8"/>
  <c r="AE187" i="8"/>
  <c r="Z58" i="8"/>
  <c r="AD156" i="8"/>
  <c r="AC156" i="8"/>
  <c r="Z156" i="8"/>
  <c r="AG156" i="8"/>
  <c r="AF156" i="8"/>
  <c r="AB156" i="8"/>
  <c r="AC27" i="8"/>
  <c r="AD27" i="8"/>
  <c r="Y27" i="8"/>
  <c r="AB27" i="8"/>
  <c r="Z27" i="8"/>
  <c r="AA27" i="8"/>
  <c r="AA55" i="8"/>
  <c r="AE156" i="8"/>
  <c r="AB13" i="8"/>
  <c r="AD32" i="8"/>
  <c r="AG118" i="8"/>
  <c r="AB118" i="8"/>
  <c r="AD118" i="8"/>
  <c r="AC118" i="8"/>
  <c r="AA118" i="8"/>
  <c r="AF118" i="8"/>
  <c r="AA156" i="8"/>
  <c r="Y25" i="8"/>
  <c r="AG25" i="8"/>
  <c r="AE25" i="8"/>
  <c r="AD25" i="8"/>
  <c r="AF25" i="8"/>
  <c r="AB25" i="8"/>
  <c r="Z25" i="8"/>
  <c r="AC25" i="8"/>
  <c r="AA25" i="8"/>
  <c r="AD92" i="8"/>
  <c r="AE46" i="8"/>
  <c r="AA67" i="8"/>
  <c r="AF77" i="8"/>
  <c r="AD77" i="8"/>
  <c r="AA77" i="8"/>
  <c r="AG77" i="8"/>
  <c r="AC77" i="8"/>
  <c r="AB80" i="8"/>
  <c r="Y120" i="8"/>
  <c r="AA181" i="8"/>
  <c r="AF227" i="8"/>
  <c r="AD227" i="8"/>
  <c r="AB227" i="8"/>
  <c r="AG227" i="8"/>
  <c r="AA230" i="8"/>
  <c r="AD212" i="8"/>
  <c r="AC212" i="8"/>
  <c r="Y212" i="8"/>
  <c r="AG212" i="8"/>
  <c r="AF212" i="8"/>
  <c r="AG44" i="8"/>
  <c r="AF44" i="8"/>
  <c r="AC44" i="8"/>
  <c r="AB44" i="8"/>
  <c r="AD44" i="8"/>
  <c r="AA44" i="8"/>
  <c r="Z44" i="8"/>
  <c r="Y44" i="8"/>
  <c r="T271" i="8"/>
  <c r="Z55" i="8"/>
  <c r="AA171" i="8"/>
  <c r="Z171" i="8"/>
  <c r="AF171" i="8"/>
  <c r="AB171" i="8"/>
  <c r="Z212" i="8"/>
  <c r="Y156" i="8"/>
  <c r="Y171" i="8"/>
  <c r="AE118" i="8"/>
  <c r="AE65" i="8"/>
  <c r="AG171" i="8"/>
  <c r="AA195" i="8"/>
  <c r="Z195" i="8"/>
  <c r="AD195" i="8"/>
  <c r="Y195" i="8"/>
  <c r="AG195" i="8"/>
  <c r="AF195" i="8"/>
  <c r="AC195" i="8"/>
  <c r="AB195" i="8"/>
  <c r="AG63" i="8"/>
  <c r="AC63" i="8"/>
  <c r="AD63" i="8"/>
  <c r="AA63" i="8"/>
  <c r="AB63" i="8"/>
  <c r="Z63" i="8"/>
  <c r="AF63" i="8"/>
  <c r="Z192" i="8"/>
  <c r="AD46" i="8"/>
  <c r="AC46" i="8"/>
  <c r="Z46" i="8"/>
  <c r="AG46" i="8"/>
  <c r="AF46" i="8"/>
  <c r="AB46" i="8"/>
  <c r="AA80" i="8"/>
  <c r="AG144" i="8"/>
  <c r="AD144" i="8"/>
  <c r="Z144" i="8"/>
  <c r="Y144" i="8"/>
  <c r="AC144" i="8"/>
  <c r="AF144" i="8"/>
  <c r="AE144" i="8"/>
  <c r="AG17" i="8"/>
  <c r="AD17" i="8"/>
  <c r="AC17" i="8"/>
  <c r="AF17" i="8"/>
  <c r="AE17" i="8"/>
  <c r="Y46" i="8"/>
  <c r="Y61" i="8"/>
  <c r="AB61" i="8"/>
  <c r="AC61" i="8"/>
  <c r="AG61" i="8"/>
  <c r="AE61" i="8"/>
  <c r="AD61" i="8"/>
  <c r="AA61" i="8"/>
  <c r="AF61" i="8"/>
  <c r="AB67" i="8"/>
  <c r="AE77" i="8"/>
  <c r="Z120" i="8"/>
  <c r="AB144" i="8"/>
  <c r="AC181" i="8"/>
  <c r="AE227" i="8"/>
  <c r="AB230" i="8"/>
  <c r="AG13" i="8"/>
  <c r="AF13" i="8"/>
  <c r="Z32" i="8"/>
  <c r="Y32" i="8"/>
  <c r="AG187" i="8"/>
  <c r="AF187" i="8"/>
  <c r="AC187" i="8"/>
  <c r="AD187" i="8"/>
  <c r="Y187" i="8"/>
  <c r="AA187" i="8"/>
  <c r="AB187" i="8"/>
  <c r="Z187" i="8"/>
  <c r="AG240" i="8"/>
  <c r="AD240" i="8"/>
  <c r="AB240" i="8"/>
  <c r="AA240" i="8"/>
  <c r="Z240" i="8"/>
  <c r="AF240" i="8"/>
  <c r="AC240" i="8"/>
  <c r="Y13" i="8"/>
  <c r="Y240" i="8"/>
  <c r="AG149" i="8"/>
  <c r="AF149" i="8"/>
  <c r="AE27" i="8"/>
  <c r="Y149" i="8"/>
  <c r="AG65" i="8"/>
  <c r="AC65" i="8"/>
  <c r="AB65" i="8"/>
  <c r="AA65" i="8"/>
  <c r="AF65" i="8"/>
  <c r="AD65" i="8"/>
  <c r="Z65" i="8"/>
  <c r="Y65" i="8"/>
  <c r="AG32" i="8"/>
  <c r="Y118" i="8"/>
  <c r="AE250" i="8"/>
  <c r="AC149" i="8"/>
  <c r="AC158" i="8"/>
  <c r="AB158" i="8"/>
  <c r="Y158" i="8"/>
  <c r="Y17" i="8"/>
  <c r="AA46" i="8"/>
  <c r="AD67" i="8"/>
  <c r="Y77" i="8"/>
  <c r="AA120" i="8"/>
  <c r="AA158" i="8"/>
  <c r="AF181" i="8"/>
  <c r="Z202" i="8"/>
  <c r="Y202" i="8"/>
  <c r="AG202" i="8"/>
  <c r="AD202" i="8"/>
  <c r="AC202" i="8"/>
  <c r="AF202" i="8"/>
  <c r="AE202" i="8"/>
  <c r="Y227" i="8"/>
  <c r="AG210" i="8"/>
  <c r="AC210" i="8"/>
  <c r="AB210" i="8"/>
  <c r="AF210" i="8"/>
  <c r="AA26" i="8"/>
  <c r="AF26" i="8"/>
  <c r="Y139" i="8"/>
  <c r="AE210" i="8"/>
  <c r="Z26" i="8"/>
  <c r="AC42" i="8"/>
  <c r="AB42" i="8"/>
  <c r="AD42" i="8"/>
  <c r="AG42" i="8"/>
  <c r="AF42" i="8"/>
  <c r="Z51" i="8"/>
  <c r="Z53" i="8"/>
  <c r="Y56" i="8"/>
  <c r="AG75" i="8"/>
  <c r="AF75" i="8"/>
  <c r="AC75" i="8"/>
  <c r="AC78" i="8"/>
  <c r="AB78" i="8"/>
  <c r="AD78" i="8"/>
  <c r="AG78" i="8"/>
  <c r="AF78" i="8"/>
  <c r="AE78" i="8"/>
  <c r="AA78" i="8"/>
  <c r="AA86" i="8"/>
  <c r="AC93" i="8"/>
  <c r="Z93" i="8"/>
  <c r="Y93" i="8"/>
  <c r="AG93" i="8"/>
  <c r="AB93" i="8"/>
  <c r="AA93" i="8"/>
  <c r="AF93" i="8"/>
  <c r="AD93" i="8"/>
  <c r="AB105" i="8"/>
  <c r="AG133" i="8"/>
  <c r="AB139" i="8"/>
  <c r="Y142" i="8"/>
  <c r="AA167" i="8"/>
  <c r="AB172" i="8"/>
  <c r="Y190" i="8"/>
  <c r="Z190" i="8"/>
  <c r="AE190" i="8"/>
  <c r="AG190" i="8"/>
  <c r="AF190" i="8"/>
  <c r="AD190" i="8"/>
  <c r="AA206" i="8"/>
  <c r="AA208" i="8"/>
  <c r="AA210" i="8"/>
  <c r="Y222" i="8"/>
  <c r="AE239" i="8"/>
  <c r="AG242" i="8"/>
  <c r="AF242" i="8"/>
  <c r="Y244" i="8"/>
  <c r="AD248" i="8"/>
  <c r="AC248" i="8"/>
  <c r="Z248" i="8"/>
  <c r="Y248" i="8"/>
  <c r="AG248" i="8"/>
  <c r="AG136" i="8"/>
  <c r="AC136" i="8"/>
  <c r="AB136" i="8"/>
  <c r="AF136" i="8"/>
  <c r="Y136" i="8"/>
  <c r="AD136" i="8"/>
  <c r="AA136" i="8"/>
  <c r="Z136" i="8"/>
  <c r="AE208" i="8"/>
  <c r="AB23" i="8"/>
  <c r="AA23" i="8"/>
  <c r="AG23" i="8"/>
  <c r="Z23" i="8"/>
  <c r="AF23" i="8"/>
  <c r="AC23" i="8"/>
  <c r="AE23" i="8"/>
  <c r="AD23" i="8"/>
  <c r="Z105" i="8"/>
  <c r="Z139" i="8"/>
  <c r="AE167" i="8"/>
  <c r="Y206" i="8"/>
  <c r="Y208" i="8"/>
  <c r="Y210" i="8"/>
  <c r="AG220" i="8"/>
  <c r="AF220" i="8"/>
  <c r="AD220" i="8"/>
  <c r="AG228" i="8"/>
  <c r="AF228" i="8"/>
  <c r="AC228" i="8"/>
  <c r="AB228" i="8"/>
  <c r="AD228" i="8"/>
  <c r="AG246" i="8"/>
  <c r="AD246" i="8"/>
  <c r="AC246" i="8"/>
  <c r="AB246" i="8"/>
  <c r="Y53" i="8"/>
  <c r="AG88" i="8"/>
  <c r="AF88" i="8"/>
  <c r="AD88" i="8"/>
  <c r="AD133" i="8"/>
  <c r="AA139" i="8"/>
  <c r="Z210" i="8"/>
  <c r="AE228" i="8"/>
  <c r="AF239" i="8"/>
  <c r="AD239" i="8"/>
  <c r="AA53" i="8"/>
  <c r="Y71" i="8"/>
  <c r="AB86" i="8"/>
  <c r="Y88" i="8"/>
  <c r="AE105" i="8"/>
  <c r="Z142" i="8"/>
  <c r="AF160" i="8"/>
  <c r="AE160" i="8"/>
  <c r="AC160" i="8"/>
  <c r="AB160" i="8"/>
  <c r="Y160" i="8"/>
  <c r="AG165" i="8"/>
  <c r="AC165" i="8"/>
  <c r="AB165" i="8"/>
  <c r="Y165" i="8"/>
  <c r="AF165" i="8"/>
  <c r="AF167" i="8"/>
  <c r="AC172" i="8"/>
  <c r="AB208" i="8"/>
  <c r="AD210" i="8"/>
  <c r="Y218" i="8"/>
  <c r="Z220" i="8"/>
  <c r="Z228" i="8"/>
  <c r="Y239" i="8"/>
  <c r="Z246" i="8"/>
  <c r="AE253" i="8"/>
  <c r="AG51" i="8"/>
  <c r="AF51" i="8"/>
  <c r="AA248" i="8"/>
  <c r="Y253" i="8"/>
  <c r="AG56" i="8"/>
  <c r="AC56" i="8"/>
  <c r="AB56" i="8"/>
  <c r="AF56" i="8"/>
  <c r="AD56" i="8"/>
  <c r="AE108" i="8"/>
  <c r="Z172" i="8"/>
  <c r="AG222" i="8"/>
  <c r="AC222" i="8"/>
  <c r="AB222" i="8"/>
  <c r="AD222" i="8"/>
  <c r="AG244" i="8"/>
  <c r="AF244" i="8"/>
  <c r="AC244" i="8"/>
  <c r="AB248" i="8"/>
  <c r="AC253" i="8"/>
  <c r="Y26" i="8"/>
  <c r="Z167" i="8"/>
  <c r="Z206" i="8"/>
  <c r="AD225" i="8"/>
  <c r="AC225" i="8"/>
  <c r="Z225" i="8"/>
  <c r="AE246" i="8"/>
  <c r="AE248" i="8"/>
  <c r="AB26" i="8"/>
  <c r="AB206" i="8"/>
  <c r="AC26" i="8"/>
  <c r="AA38" i="8"/>
  <c r="AG38" i="8"/>
  <c r="AF38" i="8"/>
  <c r="Y42" i="8"/>
  <c r="AB51" i="8"/>
  <c r="AA56" i="8"/>
  <c r="Z71" i="8"/>
  <c r="Y73" i="8"/>
  <c r="Z75" i="8"/>
  <c r="Z78" i="8"/>
  <c r="AC86" i="8"/>
  <c r="Z88" i="8"/>
  <c r="AF105" i="8"/>
  <c r="AA142" i="8"/>
  <c r="Z160" i="8"/>
  <c r="AD172" i="8"/>
  <c r="AA190" i="8"/>
  <c r="AC206" i="8"/>
  <c r="AC208" i="8"/>
  <c r="Z218" i="8"/>
  <c r="AA220" i="8"/>
  <c r="AA222" i="8"/>
  <c r="AA225" i="8"/>
  <c r="AA228" i="8"/>
  <c r="Z239" i="8"/>
  <c r="Y242" i="8"/>
  <c r="AA244" i="8"/>
  <c r="AA246" i="8"/>
  <c r="AA133" i="8"/>
  <c r="Z133" i="8"/>
  <c r="AF133" i="8"/>
  <c r="AB133" i="8"/>
  <c r="Y51" i="8"/>
  <c r="Z86" i="8"/>
  <c r="Z208" i="8"/>
  <c r="Y21" i="8"/>
  <c r="AF21" i="8"/>
  <c r="AB21" i="8"/>
  <c r="AD21" i="8"/>
  <c r="AC21" i="8"/>
  <c r="AA21" i="8"/>
  <c r="AG21" i="8"/>
  <c r="AD26" i="8"/>
  <c r="Z42" i="8"/>
  <c r="AC51" i="8"/>
  <c r="AA71" i="8"/>
  <c r="Z73" i="8"/>
  <c r="AA75" i="8"/>
  <c r="Y84" i="8"/>
  <c r="AD86" i="8"/>
  <c r="AA88" i="8"/>
  <c r="AG103" i="8"/>
  <c r="Z103" i="8"/>
  <c r="Y103" i="8"/>
  <c r="AA109" i="8"/>
  <c r="Z109" i="8"/>
  <c r="AF109" i="8"/>
  <c r="AB109" i="8"/>
  <c r="Y109" i="8"/>
  <c r="AA160" i="8"/>
  <c r="Z165" i="8"/>
  <c r="AB190" i="8"/>
  <c r="AC199" i="8"/>
  <c r="AB199" i="8"/>
  <c r="Y199" i="8"/>
  <c r="AG204" i="8"/>
  <c r="AF204" i="8"/>
  <c r="AD204" i="8"/>
  <c r="AD206" i="8"/>
  <c r="AA218" i="8"/>
  <c r="AB220" i="8"/>
  <c r="AB225" i="8"/>
  <c r="AA239" i="8"/>
  <c r="Z242" i="8"/>
  <c r="AB244" i="8"/>
  <c r="AF246" i="8"/>
  <c r="AF251" i="8"/>
  <c r="AD251" i="8"/>
  <c r="AG251" i="8"/>
  <c r="AA251" i="8"/>
  <c r="AB251" i="8"/>
  <c r="AC251" i="8"/>
  <c r="Z251" i="8"/>
  <c r="T275" i="8"/>
  <c r="AG53" i="8"/>
  <c r="AC53" i="8"/>
  <c r="AD53" i="8"/>
  <c r="AD94" i="8"/>
  <c r="Z94" i="8"/>
  <c r="AG139" i="8"/>
  <c r="AF139" i="8"/>
  <c r="AC139" i="8"/>
  <c r="AE195" i="8"/>
  <c r="AF253" i="8"/>
  <c r="AB253" i="8"/>
  <c r="AA253" i="8"/>
  <c r="Z253" i="8"/>
  <c r="AG253" i="8"/>
  <c r="AE44" i="8"/>
  <c r="AC105" i="8"/>
  <c r="AD105" i="8"/>
  <c r="Y105" i="8"/>
  <c r="AE133" i="8"/>
  <c r="AG208" i="8"/>
  <c r="AF208" i="8"/>
  <c r="AG108" i="8"/>
  <c r="Z108" i="8"/>
  <c r="AF108" i="8"/>
  <c r="AD108" i="8"/>
  <c r="AA108" i="8"/>
  <c r="AC108" i="8"/>
  <c r="AB108" i="8"/>
  <c r="Y133" i="8"/>
  <c r="Y86" i="8"/>
  <c r="AG142" i="8"/>
  <c r="AF142" i="8"/>
  <c r="AC142" i="8"/>
  <c r="AA105" i="8"/>
  <c r="AD51" i="8"/>
  <c r="AF53" i="8"/>
  <c r="AB71" i="8"/>
  <c r="AB88" i="8"/>
  <c r="AD131" i="8"/>
  <c r="Z131" i="8"/>
  <c r="Y131" i="8"/>
  <c r="AG131" i="8"/>
  <c r="AF131" i="8"/>
  <c r="AA131" i="8"/>
  <c r="AF134" i="8"/>
  <c r="AD134" i="8"/>
  <c r="AC134" i="8"/>
  <c r="AG134" i="8"/>
  <c r="AB134" i="8"/>
  <c r="AA134" i="8"/>
  <c r="Z134" i="8"/>
  <c r="Y134" i="8"/>
  <c r="AD142" i="8"/>
  <c r="AG153" i="8"/>
  <c r="AF153" i="8"/>
  <c r="AB218" i="8"/>
  <c r="AC220" i="8"/>
  <c r="AF222" i="8"/>
  <c r="AE225" i="8"/>
  <c r="AB239" i="8"/>
  <c r="AD244" i="8"/>
  <c r="AE268" i="8"/>
  <c r="AC268" i="8"/>
  <c r="AD268" i="8"/>
  <c r="AA268" i="8"/>
  <c r="Z21" i="8"/>
  <c r="Y24" i="8"/>
  <c r="AG26" i="8"/>
  <c r="Y57" i="8"/>
  <c r="AD57" i="8"/>
  <c r="AC57" i="8"/>
  <c r="Z57" i="8"/>
  <c r="AC71" i="8"/>
  <c r="AB73" i="8"/>
  <c r="AD75" i="8"/>
  <c r="AD79" i="8"/>
  <c r="AF79" i="8"/>
  <c r="AA79" i="8"/>
  <c r="AA84" i="8"/>
  <c r="AF86" i="8"/>
  <c r="AC88" i="8"/>
  <c r="AA103" i="8"/>
  <c r="AC109" i="8"/>
  <c r="AE122" i="8"/>
  <c r="AG124" i="8"/>
  <c r="AF124" i="8"/>
  <c r="AB124" i="8"/>
  <c r="AA124" i="8"/>
  <c r="AE131" i="8"/>
  <c r="Z140" i="8"/>
  <c r="Y140" i="8"/>
  <c r="AG140" i="8"/>
  <c r="AF140" i="8"/>
  <c r="AG155" i="8"/>
  <c r="AC155" i="8"/>
  <c r="AB155" i="8"/>
  <c r="AG160" i="8"/>
  <c r="AD165" i="8"/>
  <c r="Z199" i="8"/>
  <c r="Y204" i="8"/>
  <c r="AF206" i="8"/>
  <c r="AC218" i="8"/>
  <c r="AF225" i="8"/>
  <c r="AC239" i="8"/>
  <c r="AB242" i="8"/>
  <c r="Y251" i="8"/>
  <c r="AF266" i="8"/>
  <c r="AB266" i="8"/>
  <c r="Y268" i="8"/>
  <c r="AF172" i="8"/>
  <c r="Y172" i="8"/>
  <c r="AG172" i="8"/>
  <c r="AE56" i="8"/>
  <c r="Z24" i="8"/>
  <c r="AG36" i="8"/>
  <c r="AF36" i="8"/>
  <c r="AD71" i="8"/>
  <c r="AC73" i="8"/>
  <c r="AE75" i="8"/>
  <c r="AB84" i="8"/>
  <c r="Y94" i="8"/>
  <c r="AB103" i="8"/>
  <c r="AC106" i="8"/>
  <c r="AD106" i="8"/>
  <c r="AB106" i="8"/>
  <c r="AA106" i="8"/>
  <c r="Z106" i="8"/>
  <c r="Y106" i="8"/>
  <c r="AD109" i="8"/>
  <c r="Y122" i="8"/>
  <c r="AB131" i="8"/>
  <c r="Y153" i="8"/>
  <c r="AD163" i="8"/>
  <c r="AA163" i="8"/>
  <c r="AG163" i="8"/>
  <c r="AF163" i="8"/>
  <c r="AC163" i="8"/>
  <c r="AE165" i="8"/>
  <c r="AA199" i="8"/>
  <c r="Z204" i="8"/>
  <c r="AD218" i="8"/>
  <c r="AG225" i="8"/>
  <c r="AG239" i="8"/>
  <c r="AC242" i="8"/>
  <c r="Z268" i="8"/>
  <c r="AD167" i="8"/>
  <c r="AC167" i="8"/>
  <c r="AB167" i="8"/>
  <c r="Y167" i="8"/>
  <c r="AC19" i="8"/>
  <c r="AA19" i="8"/>
  <c r="AD19" i="8"/>
  <c r="AG19" i="8"/>
  <c r="AF19" i="8"/>
  <c r="AB19" i="8"/>
  <c r="AF54" i="8"/>
  <c r="AA54" i="8"/>
  <c r="AG54" i="8"/>
  <c r="AD54" i="8"/>
  <c r="AC54" i="8"/>
  <c r="AB54" i="8"/>
  <c r="AA94" i="8"/>
  <c r="AC103" i="8"/>
  <c r="AE109" i="8"/>
  <c r="Z122" i="8"/>
  <c r="AC131" i="8"/>
  <c r="Z153" i="8"/>
  <c r="AA183" i="8"/>
  <c r="Z183" i="8"/>
  <c r="AG183" i="8"/>
  <c r="AC183" i="8"/>
  <c r="AD194" i="8"/>
  <c r="AA194" i="8"/>
  <c r="AD199" i="8"/>
  <c r="AA204" i="8"/>
  <c r="Z214" i="8"/>
  <c r="Y214" i="8"/>
  <c r="AC223" i="8"/>
  <c r="AB223" i="8"/>
  <c r="Y223" i="8"/>
  <c r="AG223" i="8"/>
  <c r="AF223" i="8"/>
  <c r="AD242" i="8"/>
  <c r="Y266" i="8"/>
  <c r="AB268" i="8"/>
  <c r="AC68" i="8"/>
  <c r="AB68" i="8"/>
  <c r="Y68" i="8"/>
  <c r="AE136" i="8"/>
  <c r="AF217" i="8"/>
  <c r="AA217" i="8"/>
  <c r="Z217" i="8"/>
  <c r="AB217" i="8"/>
  <c r="Y217" i="8"/>
  <c r="AA121" i="8"/>
  <c r="Z121" i="8"/>
  <c r="AB121" i="8"/>
  <c r="AD121" i="8"/>
  <c r="Z238" i="8"/>
  <c r="Y238" i="8"/>
  <c r="AG238" i="8"/>
  <c r="AC238" i="8"/>
  <c r="AG258" i="8"/>
  <c r="AD258" i="8"/>
  <c r="AC258" i="8"/>
  <c r="AB258" i="8"/>
  <c r="AF258" i="8"/>
  <c r="Z68" i="8"/>
  <c r="AA85" i="8"/>
  <c r="Z85" i="8"/>
  <c r="AB85" i="8"/>
  <c r="AD85" i="8"/>
  <c r="AA91" i="8"/>
  <c r="Z104" i="8"/>
  <c r="AE121" i="8"/>
  <c r="AF143" i="8"/>
  <c r="AA143" i="8"/>
  <c r="Z143" i="8"/>
  <c r="Y150" i="8"/>
  <c r="Z159" i="8"/>
  <c r="Y159" i="8"/>
  <c r="AB159" i="8"/>
  <c r="AA159" i="8"/>
  <c r="AE177" i="8"/>
  <c r="Y184" i="8"/>
  <c r="AG186" i="8"/>
  <c r="AF186" i="8"/>
  <c r="AB186" i="8"/>
  <c r="AA186" i="8"/>
  <c r="Y213" i="8"/>
  <c r="AA213" i="8"/>
  <c r="Z213" i="8"/>
  <c r="AC217" i="8"/>
  <c r="AE238" i="8"/>
  <c r="AG256" i="8"/>
  <c r="AF256" i="8"/>
  <c r="AD256" i="8"/>
  <c r="L271" i="8"/>
  <c r="Y33" i="8"/>
  <c r="AG33" i="8"/>
  <c r="Y66" i="8"/>
  <c r="AA68" i="8"/>
  <c r="AB70" i="8"/>
  <c r="AE85" i="8"/>
  <c r="AB91" i="8"/>
  <c r="AA104" i="8"/>
  <c r="Y121" i="8"/>
  <c r="Y132" i="8"/>
  <c r="AE143" i="8"/>
  <c r="AD148" i="8"/>
  <c r="AG148" i="8"/>
  <c r="AB148" i="8"/>
  <c r="AF148" i="8"/>
  <c r="Z148" i="8"/>
  <c r="AG175" i="8"/>
  <c r="AD175" i="8"/>
  <c r="AA175" i="8"/>
  <c r="Y177" i="8"/>
  <c r="Z184" i="8"/>
  <c r="AD193" i="8"/>
  <c r="Z193" i="8"/>
  <c r="Y193" i="8"/>
  <c r="AG193" i="8"/>
  <c r="AF193" i="8"/>
  <c r="AA193" i="8"/>
  <c r="AD217" i="8"/>
  <c r="AA226" i="8"/>
  <c r="AA238" i="8"/>
  <c r="Y258" i="8"/>
  <c r="AF150" i="8"/>
  <c r="AA150" i="8"/>
  <c r="Z150" i="8"/>
  <c r="AB150" i="8"/>
  <c r="AD150" i="8"/>
  <c r="Y29" i="8"/>
  <c r="AD68" i="8"/>
  <c r="AE70" i="8"/>
  <c r="AE150" i="8"/>
  <c r="AA14" i="8"/>
  <c r="AD14" i="8"/>
  <c r="Z14" i="8"/>
  <c r="Y31" i="8"/>
  <c r="AE141" i="8"/>
  <c r="AC213" i="8"/>
  <c r="AC226" i="8"/>
  <c r="Z256" i="8"/>
  <c r="AA258" i="8"/>
  <c r="Z70" i="8"/>
  <c r="Y70" i="8"/>
  <c r="Y12" i="8"/>
  <c r="Z66" i="8"/>
  <c r="AC70" i="8"/>
  <c r="AD83" i="8"/>
  <c r="AB83" i="8"/>
  <c r="AF83" i="8"/>
  <c r="AC83" i="8"/>
  <c r="Y83" i="8"/>
  <c r="Y85" i="8"/>
  <c r="AG100" i="8"/>
  <c r="AF100" i="8"/>
  <c r="AA100" i="8"/>
  <c r="AB104" i="8"/>
  <c r="AC121" i="8"/>
  <c r="Z132" i="8"/>
  <c r="AD141" i="8"/>
  <c r="AF141" i="8"/>
  <c r="AG150" i="8"/>
  <c r="AC159" i="8"/>
  <c r="AA177" i="8"/>
  <c r="AA184" i="8"/>
  <c r="Z211" i="8"/>
  <c r="Y211" i="8"/>
  <c r="AA211" i="8"/>
  <c r="AG217" i="8"/>
  <c r="AB238" i="8"/>
  <c r="Z258" i="8"/>
  <c r="AC96" i="8"/>
  <c r="Y96" i="8"/>
  <c r="Y14" i="8"/>
  <c r="AA29" i="8"/>
  <c r="AA31" i="8"/>
  <c r="AA33" i="8"/>
  <c r="AF68" i="8"/>
  <c r="AF70" i="8"/>
  <c r="AA81" i="8"/>
  <c r="AF81" i="8"/>
  <c r="AD81" i="8"/>
  <c r="Z81" i="8"/>
  <c r="Z83" i="8"/>
  <c r="AF85" i="8"/>
  <c r="Y100" i="8"/>
  <c r="AD104" i="8"/>
  <c r="AG121" i="8"/>
  <c r="AB132" i="8"/>
  <c r="Y141" i="8"/>
  <c r="AC143" i="8"/>
  <c r="AA148" i="8"/>
  <c r="Z175" i="8"/>
  <c r="AC184" i="8"/>
  <c r="AC186" i="8"/>
  <c r="AC193" i="8"/>
  <c r="AF196" i="8"/>
  <c r="AG196" i="8"/>
  <c r="AB196" i="8"/>
  <c r="AE198" i="8"/>
  <c r="AB211" i="8"/>
  <c r="AD213" i="8"/>
  <c r="AD224" i="8"/>
  <c r="AC224" i="8"/>
  <c r="Y224" i="8"/>
  <c r="AE224" i="8"/>
  <c r="AF229" i="8"/>
  <c r="AB229" i="8"/>
  <c r="AA229" i="8"/>
  <c r="Z229" i="8"/>
  <c r="AD236" i="8"/>
  <c r="AC236" i="8"/>
  <c r="Z236" i="8"/>
  <c r="Y236" i="8"/>
  <c r="AF236" i="8"/>
  <c r="AG236" i="8"/>
  <c r="AA236" i="8"/>
  <c r="AF238" i="8"/>
  <c r="AE252" i="8"/>
  <c r="AA256" i="8"/>
  <c r="AG91" i="8"/>
  <c r="Z91" i="8"/>
  <c r="Y91" i="8"/>
  <c r="AE134" i="8"/>
  <c r="AD66" i="8"/>
  <c r="AA66" i="8"/>
  <c r="AG177" i="8"/>
  <c r="AD177" i="8"/>
  <c r="AC177" i="8"/>
  <c r="Z177" i="8"/>
  <c r="AE184" i="8"/>
  <c r="AE217" i="8"/>
  <c r="Z226" i="8"/>
  <c r="Y226" i="8"/>
  <c r="AG226" i="8"/>
  <c r="AD226" i="8"/>
  <c r="AF12" i="8"/>
  <c r="AD12" i="8"/>
  <c r="AE66" i="8"/>
  <c r="Z12" i="8"/>
  <c r="AE14" i="8"/>
  <c r="Z29" i="8"/>
  <c r="Z31" i="8"/>
  <c r="AG35" i="8"/>
  <c r="AF35" i="8"/>
  <c r="AC35" i="8"/>
  <c r="AD37" i="8"/>
  <c r="AC37" i="8"/>
  <c r="Z37" i="8"/>
  <c r="AB66" i="8"/>
  <c r="AD70" i="8"/>
  <c r="AC85" i="8"/>
  <c r="AD91" i="8"/>
  <c r="AC104" i="8"/>
  <c r="AF121" i="8"/>
  <c r="AA132" i="8"/>
  <c r="AB143" i="8"/>
  <c r="AD159" i="8"/>
  <c r="AB177" i="8"/>
  <c r="AB184" i="8"/>
  <c r="Z186" i="8"/>
  <c r="AG198" i="8"/>
  <c r="AF198" i="8"/>
  <c r="AB198" i="8"/>
  <c r="AA198" i="8"/>
  <c r="Z198" i="8"/>
  <c r="AD238" i="8"/>
  <c r="AB12" i="8"/>
  <c r="AB14" i="8"/>
  <c r="AB29" i="8"/>
  <c r="AB31" i="8"/>
  <c r="AB33" i="8"/>
  <c r="Y35" i="8"/>
  <c r="Y37" i="8"/>
  <c r="AC43" i="8"/>
  <c r="Y43" i="8"/>
  <c r="AF66" i="8"/>
  <c r="AG68" i="8"/>
  <c r="AG70" i="8"/>
  <c r="AA83" i="8"/>
  <c r="AG85" i="8"/>
  <c r="AF91" i="8"/>
  <c r="Z96" i="8"/>
  <c r="Z100" i="8"/>
  <c r="AE104" i="8"/>
  <c r="Y128" i="8"/>
  <c r="AG128" i="8"/>
  <c r="Y130" i="8"/>
  <c r="AC132" i="8"/>
  <c r="Z141" i="8"/>
  <c r="AD143" i="8"/>
  <c r="AG146" i="8"/>
  <c r="AF146" i="8"/>
  <c r="AC146" i="8"/>
  <c r="AB146" i="8"/>
  <c r="AA146" i="8"/>
  <c r="AC148" i="8"/>
  <c r="AF159" i="8"/>
  <c r="AB175" i="8"/>
  <c r="AD184" i="8"/>
  <c r="AD186" i="8"/>
  <c r="AD191" i="8"/>
  <c r="AC191" i="8"/>
  <c r="AF191" i="8"/>
  <c r="Z191" i="8"/>
  <c r="Y198" i="8"/>
  <c r="AC211" i="8"/>
  <c r="AE213" i="8"/>
  <c r="AF226" i="8"/>
  <c r="AB256" i="8"/>
  <c r="Z261" i="8"/>
  <c r="Y261" i="8"/>
  <c r="AA97" i="8"/>
  <c r="Z97" i="8"/>
  <c r="AD113" i="8"/>
  <c r="Z113" i="8"/>
  <c r="AG115" i="8"/>
  <c r="AB115" i="8"/>
  <c r="AD119" i="8"/>
  <c r="Z119" i="8"/>
  <c r="Y119" i="8"/>
  <c r="AB119" i="8"/>
  <c r="AG234" i="8"/>
  <c r="AD234" i="8"/>
  <c r="AC234" i="8"/>
  <c r="AB234" i="8"/>
  <c r="AA234" i="8"/>
  <c r="Z39" i="8"/>
  <c r="Z48" i="8"/>
  <c r="Z59" i="8"/>
  <c r="Z89" i="8"/>
  <c r="AB97" i="8"/>
  <c r="Z101" i="8"/>
  <c r="AD107" i="8"/>
  <c r="Y107" i="8"/>
  <c r="AB107" i="8"/>
  <c r="AA113" i="8"/>
  <c r="Z115" i="8"/>
  <c r="AC119" i="8"/>
  <c r="Z234" i="8"/>
  <c r="AD260" i="8"/>
  <c r="AC260" i="8"/>
  <c r="AB260" i="8"/>
  <c r="Z260" i="8"/>
  <c r="Y260" i="8"/>
  <c r="L273" i="8"/>
  <c r="L275" i="8"/>
  <c r="L272" i="8"/>
  <c r="AG41" i="8"/>
  <c r="AC41" i="8"/>
  <c r="AB48" i="8"/>
  <c r="AC97" i="8"/>
  <c r="AA101" i="8"/>
  <c r="AE107" i="8"/>
  <c r="AB113" i="8"/>
  <c r="AA115" i="8"/>
  <c r="AF119" i="8"/>
  <c r="AD157" i="8"/>
  <c r="AC157" i="8"/>
  <c r="Y157" i="8"/>
  <c r="AD203" i="8"/>
  <c r="AB203" i="8"/>
  <c r="AA203" i="8"/>
  <c r="AF205" i="8"/>
  <c r="AA205" i="8"/>
  <c r="Z205" i="8"/>
  <c r="AB205" i="8"/>
  <c r="Y205" i="8"/>
  <c r="AF241" i="8"/>
  <c r="AB241" i="8"/>
  <c r="AA241" i="8"/>
  <c r="Z241" i="8"/>
  <c r="AE83" i="8"/>
  <c r="AD117" i="8"/>
  <c r="AC117" i="8"/>
  <c r="AG162" i="8"/>
  <c r="AF162" i="8"/>
  <c r="AB162" i="8"/>
  <c r="AA162" i="8"/>
  <c r="AE203" i="8"/>
  <c r="AE172" i="8"/>
  <c r="AG263" i="8"/>
  <c r="AF263" i="8"/>
  <c r="AA117" i="8"/>
  <c r="AD129" i="8"/>
  <c r="AC129" i="8"/>
  <c r="AC162" i="8"/>
  <c r="AB166" i="8"/>
  <c r="AG174" i="8"/>
  <c r="AF174" i="8"/>
  <c r="AB174" i="8"/>
  <c r="AA174" i="8"/>
  <c r="AA201" i="8"/>
  <c r="AE215" i="8"/>
  <c r="AE263" i="8"/>
  <c r="AG265" i="8"/>
  <c r="AF265" i="8"/>
  <c r="AC265" i="8"/>
  <c r="AB265" i="8"/>
  <c r="AA265" i="8"/>
  <c r="AB90" i="8"/>
  <c r="AB102" i="8"/>
  <c r="AB114" i="8"/>
  <c r="AB126" i="8"/>
  <c r="AC145" i="8"/>
  <c r="AA152" i="8"/>
  <c r="AB164" i="8"/>
  <c r="AB176" i="8"/>
  <c r="AB188" i="8"/>
  <c r="AB200" i="8"/>
  <c r="AA207" i="8"/>
  <c r="AA219" i="8"/>
  <c r="AA231" i="8"/>
  <c r="AA243" i="8"/>
  <c r="AA255" i="8"/>
  <c r="Z262" i="8"/>
  <c r="AB267" i="8"/>
  <c r="BZ120" i="7"/>
  <c r="BY120" i="7"/>
  <c r="BX120" i="7"/>
  <c r="BW120" i="7"/>
  <c r="BV120" i="7"/>
  <c r="BU120" i="7"/>
  <c r="BT120" i="7"/>
  <c r="BS120" i="7"/>
  <c r="BR120" i="7"/>
  <c r="BQ120" i="7"/>
  <c r="BZ118" i="7"/>
  <c r="BY118" i="7"/>
  <c r="BX118" i="7"/>
  <c r="BW118" i="7"/>
  <c r="BV118" i="7"/>
  <c r="BU118" i="7"/>
  <c r="BT118" i="7"/>
  <c r="BS118" i="7"/>
  <c r="BR118" i="7"/>
  <c r="BQ118" i="7"/>
  <c r="BZ117" i="7"/>
  <c r="BY117" i="7"/>
  <c r="BX117" i="7"/>
  <c r="BW117" i="7"/>
  <c r="BV117" i="7"/>
  <c r="BU117" i="7"/>
  <c r="BT117" i="7"/>
  <c r="BS117" i="7"/>
  <c r="BR117" i="7"/>
  <c r="BQ117" i="7"/>
  <c r="BZ116" i="7"/>
  <c r="BY116" i="7"/>
  <c r="BX116" i="7"/>
  <c r="BW116" i="7"/>
  <c r="BV116" i="7"/>
  <c r="BU116" i="7"/>
  <c r="BT116" i="7"/>
  <c r="BS116" i="7"/>
  <c r="BR116" i="7"/>
  <c r="BQ116" i="7"/>
  <c r="BZ115" i="7"/>
  <c r="BY115" i="7"/>
  <c r="BX115" i="7"/>
  <c r="BW115" i="7"/>
  <c r="BV115" i="7"/>
  <c r="BU115" i="7"/>
  <c r="BT115" i="7"/>
  <c r="BS115" i="7"/>
  <c r="BR115" i="7"/>
  <c r="BQ115" i="7"/>
  <c r="BP13" i="7"/>
  <c r="BP14" i="7" s="1"/>
  <c r="BP15" i="7" s="1"/>
  <c r="BP16" i="7" s="1"/>
  <c r="BP17" i="7" s="1"/>
  <c r="BP18" i="7" s="1"/>
  <c r="BP19" i="7" s="1"/>
  <c r="BP20" i="7" s="1"/>
  <c r="BP21" i="7" s="1"/>
  <c r="BP22" i="7" s="1"/>
  <c r="BP23" i="7" s="1"/>
  <c r="BP24" i="7" s="1"/>
  <c r="BP25" i="7" s="1"/>
  <c r="BP26" i="7" s="1"/>
  <c r="BP27" i="7" s="1"/>
  <c r="BP28" i="7" s="1"/>
  <c r="BP29" i="7" s="1"/>
  <c r="BP30" i="7" s="1"/>
  <c r="BP31" i="7" s="1"/>
  <c r="BP32" i="7" s="1"/>
  <c r="BP33" i="7" s="1"/>
  <c r="BP34" i="7" s="1"/>
  <c r="BP35" i="7" s="1"/>
  <c r="BP36" i="7" s="1"/>
  <c r="BP37" i="7" s="1"/>
  <c r="BP38" i="7" s="1"/>
  <c r="BP39" i="7" s="1"/>
  <c r="BP40" i="7" s="1"/>
  <c r="BP41" i="7" s="1"/>
  <c r="BP42" i="7" s="1"/>
  <c r="BP43" i="7" s="1"/>
  <c r="BP44" i="7" s="1"/>
  <c r="BP45" i="7" s="1"/>
  <c r="BP46" i="7" s="1"/>
  <c r="BP47" i="7" s="1"/>
  <c r="BP48" i="7" s="1"/>
  <c r="BP49" i="7" s="1"/>
  <c r="BP50" i="7" s="1"/>
  <c r="BP51" i="7" s="1"/>
  <c r="BP52" i="7" s="1"/>
  <c r="BP53" i="7" s="1"/>
  <c r="BP54" i="7" s="1"/>
  <c r="BP55" i="7" s="1"/>
  <c r="BP56" i="7" s="1"/>
  <c r="BP57" i="7" s="1"/>
  <c r="BP58" i="7" s="1"/>
  <c r="BP59" i="7" s="1"/>
  <c r="BP60" i="7" s="1"/>
  <c r="BP61" i="7" s="1"/>
  <c r="BP62" i="7" s="1"/>
  <c r="BP63" i="7" s="1"/>
  <c r="BP64" i="7" s="1"/>
  <c r="BP65" i="7" s="1"/>
  <c r="BP66" i="7" s="1"/>
  <c r="BP67" i="7" s="1"/>
  <c r="BP68" i="7" s="1"/>
  <c r="BP69" i="7" s="1"/>
  <c r="BP70" i="7" s="1"/>
  <c r="BP71" i="7" s="1"/>
  <c r="BP72" i="7" s="1"/>
  <c r="BP73" i="7" s="1"/>
  <c r="BP74" i="7" s="1"/>
  <c r="BP75" i="7" s="1"/>
  <c r="BP76" i="7" s="1"/>
  <c r="BP77" i="7" s="1"/>
  <c r="BP78" i="7" s="1"/>
  <c r="BP79" i="7" s="1"/>
  <c r="BP80" i="7" s="1"/>
  <c r="BP81" i="7" s="1"/>
  <c r="BP82" i="7" s="1"/>
  <c r="BP83" i="7" s="1"/>
  <c r="BP84" i="7" s="1"/>
  <c r="BP85" i="7" s="1"/>
  <c r="BP86" i="7" s="1"/>
  <c r="BP87" i="7" s="1"/>
  <c r="BP88" i="7" s="1"/>
  <c r="BP89" i="7" s="1"/>
  <c r="BP90" i="7" s="1"/>
  <c r="BP91" i="7" s="1"/>
  <c r="BP92" i="7" s="1"/>
  <c r="BP93" i="7" s="1"/>
  <c r="BP94" i="7" s="1"/>
  <c r="BP95" i="7" s="1"/>
  <c r="BP96" i="7" s="1"/>
  <c r="BP97" i="7" s="1"/>
  <c r="BP98" i="7" s="1"/>
  <c r="BP99" i="7" s="1"/>
  <c r="BP100" i="7" s="1"/>
  <c r="BP101" i="7" s="1"/>
  <c r="BP102" i="7" s="1"/>
  <c r="BP103" i="7" s="1"/>
  <c r="BP104" i="7" s="1"/>
  <c r="BP105" i="7" s="1"/>
  <c r="BP106" i="7" s="1"/>
  <c r="BP107" i="7" s="1"/>
  <c r="BP108" i="7" s="1"/>
  <c r="BP109" i="7" s="1"/>
  <c r="BP110" i="7" s="1"/>
  <c r="BP111" i="7" s="1"/>
  <c r="BM81" i="8" l="1"/>
  <c r="BH116" i="8"/>
  <c r="BJ140" i="8"/>
  <c r="BK92" i="8"/>
  <c r="BG116" i="8"/>
  <c r="BI92" i="8"/>
  <c r="BG33" i="8"/>
  <c r="BG117" i="8"/>
  <c r="BJ81" i="8"/>
  <c r="BI217" i="8"/>
  <c r="BJ92" i="8"/>
  <c r="BL116" i="8"/>
  <c r="BH33" i="8"/>
  <c r="BN74" i="8"/>
  <c r="BG141" i="8"/>
  <c r="BN178" i="8"/>
  <c r="BN97" i="8"/>
  <c r="BI125" i="8"/>
  <c r="BL125" i="8"/>
  <c r="BF116" i="8"/>
  <c r="BK33" i="8"/>
  <c r="BI116" i="8"/>
  <c r="BI33" i="8"/>
  <c r="BI140" i="8"/>
  <c r="BG30" i="8"/>
  <c r="BM216" i="8"/>
  <c r="BJ116" i="8"/>
  <c r="BN116" i="8"/>
  <c r="BJ33" i="8"/>
  <c r="BN33" i="8"/>
  <c r="BJ57" i="8"/>
  <c r="BF33" i="8"/>
  <c r="BH237" i="8"/>
  <c r="BL189" i="8"/>
  <c r="BH246" i="8"/>
  <c r="BK74" i="8"/>
  <c r="BG144" i="8"/>
  <c r="BF97" i="8"/>
  <c r="BK44" i="8"/>
  <c r="BI97" i="8"/>
  <c r="BH144" i="8"/>
  <c r="BG213" i="8"/>
  <c r="BF20" i="8"/>
  <c r="BI144" i="8"/>
  <c r="BM97" i="8"/>
  <c r="BJ20" i="8"/>
  <c r="BJ144" i="8"/>
  <c r="BM237" i="8"/>
  <c r="BK97" i="8"/>
  <c r="BJ44" i="8"/>
  <c r="BJ73" i="8"/>
  <c r="BL44" i="8"/>
  <c r="BK213" i="8"/>
  <c r="BJ68" i="8"/>
  <c r="BJ97" i="8"/>
  <c r="BF44" i="8"/>
  <c r="BK237" i="8"/>
  <c r="BH97" i="8"/>
  <c r="BI30" i="8"/>
  <c r="BJ237" i="8"/>
  <c r="BN57" i="8"/>
  <c r="BL74" i="8"/>
  <c r="BN144" i="8"/>
  <c r="BM74" i="8"/>
  <c r="BF74" i="8"/>
  <c r="BK144" i="8"/>
  <c r="BL144" i="8"/>
  <c r="BL237" i="8"/>
  <c r="BJ74" i="8"/>
  <c r="BH58" i="8"/>
  <c r="BM50" i="8"/>
  <c r="BM125" i="8"/>
  <c r="BN140" i="8"/>
  <c r="BM55" i="8"/>
  <c r="BH218" i="8"/>
  <c r="BF170" i="8"/>
  <c r="BG140" i="8"/>
  <c r="BL30" i="8"/>
  <c r="BL140" i="8"/>
  <c r="BF140" i="8"/>
  <c r="BK57" i="8"/>
  <c r="BM240" i="8"/>
  <c r="BG21" i="8"/>
  <c r="BI246" i="8"/>
  <c r="BH117" i="8"/>
  <c r="BK73" i="8"/>
  <c r="BM222" i="8"/>
  <c r="BG250" i="8"/>
  <c r="BK224" i="8"/>
  <c r="BN92" i="8"/>
  <c r="BJ93" i="8"/>
  <c r="BL250" i="8"/>
  <c r="BN25" i="8"/>
  <c r="BN258" i="8"/>
  <c r="BJ141" i="8"/>
  <c r="BG222" i="8"/>
  <c r="BL258" i="8"/>
  <c r="BH250" i="8"/>
  <c r="BJ176" i="8"/>
  <c r="BJ117" i="8"/>
  <c r="BK248" i="8"/>
  <c r="BH154" i="8"/>
  <c r="BK154" i="8"/>
  <c r="BF154" i="8"/>
  <c r="BG37" i="8"/>
  <c r="BF258" i="8"/>
  <c r="BH91" i="8"/>
  <c r="BG29" i="8"/>
  <c r="BK81" i="8"/>
  <c r="BK194" i="8"/>
  <c r="BI29" i="8"/>
  <c r="BF106" i="8"/>
  <c r="BI222" i="8"/>
  <c r="BK98" i="8"/>
  <c r="BM210" i="8"/>
  <c r="BM264" i="8"/>
  <c r="BI81" i="8"/>
  <c r="BL57" i="8"/>
  <c r="BH222" i="8"/>
  <c r="BF29" i="8"/>
  <c r="BK198" i="8"/>
  <c r="BN123" i="8"/>
  <c r="BI123" i="8"/>
  <c r="BL256" i="8"/>
  <c r="BJ174" i="8"/>
  <c r="BK174" i="8"/>
  <c r="BL29" i="8"/>
  <c r="BG57" i="8"/>
  <c r="BK246" i="8"/>
  <c r="BK222" i="8"/>
  <c r="BL198" i="8"/>
  <c r="BK117" i="8"/>
  <c r="BH13" i="8"/>
  <c r="BF183" i="8"/>
  <c r="BH248" i="8"/>
  <c r="BK138" i="8"/>
  <c r="BJ258" i="8"/>
  <c r="BK258" i="8"/>
  <c r="BJ213" i="8"/>
  <c r="BK20" i="8"/>
  <c r="BK183" i="8"/>
  <c r="BJ98" i="8"/>
  <c r="BH20" i="8"/>
  <c r="BG183" i="8"/>
  <c r="BH125" i="8"/>
  <c r="BJ30" i="8"/>
  <c r="BH57" i="8"/>
  <c r="BI250" i="8"/>
  <c r="BK61" i="8"/>
  <c r="BN250" i="8"/>
  <c r="BG125" i="8"/>
  <c r="BN20" i="8"/>
  <c r="BL20" i="8"/>
  <c r="BK250" i="8"/>
  <c r="BJ250" i="8"/>
  <c r="BL79" i="8"/>
  <c r="BF256" i="8"/>
  <c r="BI49" i="8"/>
  <c r="BG20" i="8"/>
  <c r="BI73" i="8"/>
  <c r="BI183" i="8"/>
  <c r="BG176" i="8"/>
  <c r="BJ79" i="8"/>
  <c r="BJ162" i="8"/>
  <c r="BH213" i="8"/>
  <c r="BL218" i="8"/>
  <c r="BF57" i="8"/>
  <c r="BG249" i="8"/>
  <c r="BK176" i="8"/>
  <c r="BN208" i="8"/>
  <c r="BI154" i="8"/>
  <c r="BH25" i="8"/>
  <c r="BL154" i="8"/>
  <c r="BK256" i="8"/>
  <c r="BL162" i="8"/>
  <c r="BH29" i="8"/>
  <c r="BK29" i="8"/>
  <c r="BJ58" i="8"/>
  <c r="BN162" i="8"/>
  <c r="BJ125" i="8"/>
  <c r="BH73" i="8"/>
  <c r="BH212" i="8"/>
  <c r="BG154" i="8"/>
  <c r="BJ198" i="8"/>
  <c r="BL21" i="8"/>
  <c r="BN246" i="8"/>
  <c r="BI21" i="8"/>
  <c r="BG162" i="8"/>
  <c r="BJ246" i="8"/>
  <c r="BI117" i="8"/>
  <c r="BG258" i="8"/>
  <c r="BK162" i="8"/>
  <c r="BM32" i="8"/>
  <c r="BK76" i="8"/>
  <c r="BI141" i="8"/>
  <c r="BH258" i="8"/>
  <c r="BF73" i="8"/>
  <c r="BN49" i="8"/>
  <c r="BK125" i="8"/>
  <c r="BM29" i="8"/>
  <c r="BL73" i="8"/>
  <c r="BN73" i="8"/>
  <c r="BM49" i="8"/>
  <c r="BI213" i="8"/>
  <c r="BN29" i="8"/>
  <c r="BN117" i="8"/>
  <c r="BL213" i="8"/>
  <c r="BM250" i="8"/>
  <c r="BL246" i="8"/>
  <c r="BJ56" i="8"/>
  <c r="BJ154" i="8"/>
  <c r="BN77" i="8"/>
  <c r="BI162" i="8"/>
  <c r="BM98" i="8"/>
  <c r="BN222" i="8"/>
  <c r="BG138" i="8"/>
  <c r="BJ222" i="8"/>
  <c r="BG246" i="8"/>
  <c r="BI256" i="8"/>
  <c r="BI189" i="8"/>
  <c r="BM162" i="8"/>
  <c r="BM117" i="8"/>
  <c r="BM20" i="8"/>
  <c r="BI68" i="8"/>
  <c r="BN212" i="8"/>
  <c r="BG73" i="8"/>
  <c r="BM93" i="8"/>
  <c r="BN101" i="8"/>
  <c r="BN189" i="8"/>
  <c r="BG49" i="8"/>
  <c r="BM234" i="8"/>
  <c r="BM154" i="8"/>
  <c r="BH210" i="8"/>
  <c r="BF222" i="8"/>
  <c r="BJ212" i="8"/>
  <c r="BJ104" i="8"/>
  <c r="BM213" i="8"/>
  <c r="BN125" i="8"/>
  <c r="BN213" i="8"/>
  <c r="BM258" i="8"/>
  <c r="BL117" i="8"/>
  <c r="BF212" i="8"/>
  <c r="BJ128" i="8"/>
  <c r="BF208" i="8"/>
  <c r="BG248" i="8"/>
  <c r="BM30" i="8"/>
  <c r="BM246" i="8"/>
  <c r="BK212" i="8"/>
  <c r="BN138" i="8"/>
  <c r="BK249" i="8"/>
  <c r="BH184" i="8"/>
  <c r="BN174" i="8"/>
  <c r="BM79" i="8"/>
  <c r="BH208" i="8"/>
  <c r="BI42" i="8"/>
  <c r="BM138" i="8"/>
  <c r="BM202" i="8"/>
  <c r="BM152" i="8"/>
  <c r="BN198" i="8"/>
  <c r="BF138" i="8"/>
  <c r="BI37" i="8"/>
  <c r="BN58" i="8"/>
  <c r="BI98" i="8"/>
  <c r="BH232" i="8"/>
  <c r="BH49" i="8"/>
  <c r="BH37" i="8"/>
  <c r="BJ66" i="8"/>
  <c r="BF174" i="8"/>
  <c r="BG61" i="8"/>
  <c r="BN226" i="8"/>
  <c r="BI201" i="8"/>
  <c r="BN98" i="8"/>
  <c r="BJ134" i="8"/>
  <c r="BL174" i="8"/>
  <c r="BI225" i="8"/>
  <c r="BG152" i="8"/>
  <c r="BJ42" i="8"/>
  <c r="BN184" i="8"/>
  <c r="BI34" i="8"/>
  <c r="BJ90" i="8"/>
  <c r="BN183" i="8"/>
  <c r="BI152" i="8"/>
  <c r="BI165" i="8"/>
  <c r="BG225" i="8"/>
  <c r="BM224" i="8"/>
  <c r="BH224" i="8"/>
  <c r="BN201" i="8"/>
  <c r="BI237" i="8"/>
  <c r="BH134" i="8"/>
  <c r="BN237" i="8"/>
  <c r="BK79" i="8"/>
  <c r="BM198" i="8"/>
  <c r="BI174" i="8"/>
  <c r="BF49" i="8"/>
  <c r="BK189" i="8"/>
  <c r="BG79" i="8"/>
  <c r="BI198" i="8"/>
  <c r="BF61" i="8"/>
  <c r="BN79" i="8"/>
  <c r="BF177" i="8"/>
  <c r="BM128" i="8"/>
  <c r="BM165" i="8"/>
  <c r="BJ25" i="8"/>
  <c r="BH174" i="8"/>
  <c r="BM69" i="8"/>
  <c r="BG189" i="8"/>
  <c r="BJ69" i="8"/>
  <c r="BL59" i="8"/>
  <c r="BK159" i="8"/>
  <c r="BH198" i="8"/>
  <c r="BM184" i="8"/>
  <c r="BK25" i="8"/>
  <c r="BH79" i="8"/>
  <c r="BM201" i="8"/>
  <c r="BK100" i="8"/>
  <c r="BG198" i="8"/>
  <c r="BG69" i="8"/>
  <c r="BG74" i="8"/>
  <c r="BG237" i="8"/>
  <c r="BM110" i="8"/>
  <c r="BM159" i="8"/>
  <c r="BK49" i="8"/>
  <c r="BL100" i="8"/>
  <c r="BG114" i="8"/>
  <c r="BG174" i="8"/>
  <c r="BJ208" i="8"/>
  <c r="BI79" i="8"/>
  <c r="BF152" i="8"/>
  <c r="BM100" i="8"/>
  <c r="BF100" i="8"/>
  <c r="BK18" i="8"/>
  <c r="BI208" i="8"/>
  <c r="BL212" i="8"/>
  <c r="BG25" i="8"/>
  <c r="BM61" i="8"/>
  <c r="BG212" i="8"/>
  <c r="BH69" i="8"/>
  <c r="BJ189" i="8"/>
  <c r="BL201" i="8"/>
  <c r="BH42" i="8"/>
  <c r="BG80" i="8"/>
  <c r="BM38" i="8"/>
  <c r="BH157" i="8"/>
  <c r="BJ177" i="8"/>
  <c r="BI249" i="8"/>
  <c r="BI90" i="8"/>
  <c r="BK208" i="8"/>
  <c r="BH77" i="8"/>
  <c r="BK184" i="8"/>
  <c r="BN157" i="8"/>
  <c r="BJ37" i="8"/>
  <c r="BJ87" i="8"/>
  <c r="BM134" i="8"/>
  <c r="BK38" i="8"/>
  <c r="BJ13" i="8"/>
  <c r="BL165" i="8"/>
  <c r="BL80" i="8"/>
  <c r="BH176" i="8"/>
  <c r="BL232" i="8"/>
  <c r="BI157" i="8"/>
  <c r="BF68" i="8"/>
  <c r="BJ232" i="8"/>
  <c r="BL178" i="8"/>
  <c r="BJ201" i="8"/>
  <c r="BL128" i="8"/>
  <c r="BH21" i="8"/>
  <c r="BJ152" i="8"/>
  <c r="BI114" i="8"/>
  <c r="BN62" i="8"/>
  <c r="BH109" i="8"/>
  <c r="BH66" i="8"/>
  <c r="BL184" i="8"/>
  <c r="BH104" i="8"/>
  <c r="BM86" i="8"/>
  <c r="BF184" i="8"/>
  <c r="BL68" i="8"/>
  <c r="BH256" i="8"/>
  <c r="BN38" i="8"/>
  <c r="BM42" i="8"/>
  <c r="BK86" i="8"/>
  <c r="BF165" i="8"/>
  <c r="BH90" i="8"/>
  <c r="BM104" i="8"/>
  <c r="BF232" i="8"/>
  <c r="BF157" i="8"/>
  <c r="BJ256" i="8"/>
  <c r="BI226" i="8"/>
  <c r="BJ225" i="8"/>
  <c r="BH128" i="8"/>
  <c r="BI50" i="8"/>
  <c r="BG226" i="8"/>
  <c r="BL91" i="8"/>
  <c r="BN91" i="8"/>
  <c r="BN86" i="8"/>
  <c r="BH38" i="8"/>
  <c r="BI177" i="8"/>
  <c r="BG38" i="8"/>
  <c r="BF202" i="8"/>
  <c r="BN177" i="8"/>
  <c r="BF80" i="8"/>
  <c r="BJ157" i="8"/>
  <c r="BG104" i="8"/>
  <c r="BM66" i="8"/>
  <c r="BM37" i="8"/>
  <c r="BM157" i="8"/>
  <c r="BK110" i="8"/>
  <c r="BN249" i="8"/>
  <c r="BH226" i="8"/>
  <c r="BI192" i="8"/>
  <c r="BH138" i="8"/>
  <c r="BM176" i="8"/>
  <c r="BL157" i="8"/>
  <c r="BL92" i="8"/>
  <c r="BF128" i="8"/>
  <c r="BN26" i="8"/>
  <c r="BM232" i="8"/>
  <c r="BG128" i="8"/>
  <c r="BN134" i="8"/>
  <c r="BF109" i="8"/>
  <c r="BL109" i="8"/>
  <c r="BM208" i="8"/>
  <c r="BI184" i="8"/>
  <c r="BG86" i="8"/>
  <c r="BI26" i="8"/>
  <c r="BM90" i="8"/>
  <c r="BM212" i="8"/>
  <c r="BK134" i="8"/>
  <c r="BF21" i="8"/>
  <c r="BN219" i="8"/>
  <c r="BH162" i="8"/>
  <c r="BJ183" i="8"/>
  <c r="BL61" i="8"/>
  <c r="BF92" i="8"/>
  <c r="BJ249" i="8"/>
  <c r="BK104" i="8"/>
  <c r="BH189" i="8"/>
  <c r="BM21" i="8"/>
  <c r="BJ91" i="8"/>
  <c r="BK91" i="8"/>
  <c r="BI138" i="8"/>
  <c r="BH101" i="8"/>
  <c r="BF201" i="8"/>
  <c r="BI13" i="8"/>
  <c r="BL42" i="8"/>
  <c r="BL249" i="8"/>
  <c r="BI56" i="8"/>
  <c r="BK42" i="8"/>
  <c r="BL37" i="8"/>
  <c r="BG42" i="8"/>
  <c r="BG53" i="8"/>
  <c r="BM189" i="8"/>
  <c r="BJ109" i="8"/>
  <c r="BF42" i="8"/>
  <c r="BL56" i="8"/>
  <c r="BL98" i="8"/>
  <c r="BN61" i="8"/>
  <c r="BN232" i="8"/>
  <c r="BN32" i="8"/>
  <c r="BK66" i="8"/>
  <c r="BG56" i="8"/>
  <c r="BL226" i="8"/>
  <c r="BJ100" i="8"/>
  <c r="BG184" i="8"/>
  <c r="BG98" i="8"/>
  <c r="BN225" i="8"/>
  <c r="BG90" i="8"/>
  <c r="BG101" i="8"/>
  <c r="BK56" i="8"/>
  <c r="BK90" i="8"/>
  <c r="BF249" i="8"/>
  <c r="BG109" i="8"/>
  <c r="BL53" i="8"/>
  <c r="BI104" i="8"/>
  <c r="BL18" i="8"/>
  <c r="BI232" i="8"/>
  <c r="BI109" i="8"/>
  <c r="BF104" i="8"/>
  <c r="BH177" i="8"/>
  <c r="BM225" i="8"/>
  <c r="BM92" i="8"/>
  <c r="BL90" i="8"/>
  <c r="BF98" i="8"/>
  <c r="BK13" i="8"/>
  <c r="BN256" i="8"/>
  <c r="BK152" i="8"/>
  <c r="BN56" i="8"/>
  <c r="BN13" i="8"/>
  <c r="BI128" i="8"/>
  <c r="BH201" i="8"/>
  <c r="BJ101" i="8"/>
  <c r="BF101" i="8"/>
  <c r="BI100" i="8"/>
  <c r="BF110" i="8"/>
  <c r="BL77" i="8"/>
  <c r="BK37" i="8"/>
  <c r="BN87" i="8"/>
  <c r="BH68" i="8"/>
  <c r="BF13" i="8"/>
  <c r="BF134" i="8"/>
  <c r="BH92" i="8"/>
  <c r="BL38" i="8"/>
  <c r="BG100" i="8"/>
  <c r="BL159" i="8"/>
  <c r="BI80" i="8"/>
  <c r="BL225" i="8"/>
  <c r="BK109" i="8"/>
  <c r="BG157" i="8"/>
  <c r="BK101" i="8"/>
  <c r="BN176" i="8"/>
  <c r="BJ178" i="8"/>
  <c r="BJ38" i="8"/>
  <c r="BG232" i="8"/>
  <c r="BM77" i="8"/>
  <c r="BK114" i="8"/>
  <c r="BN90" i="8"/>
  <c r="BI77" i="8"/>
  <c r="BL110" i="8"/>
  <c r="BM25" i="8"/>
  <c r="BM178" i="8"/>
  <c r="BG68" i="8"/>
  <c r="BI134" i="8"/>
  <c r="BF25" i="8"/>
  <c r="BF159" i="8"/>
  <c r="BF225" i="8"/>
  <c r="BH56" i="8"/>
  <c r="BM183" i="8"/>
  <c r="BJ202" i="8"/>
  <c r="BJ62" i="8"/>
  <c r="BI91" i="8"/>
  <c r="BI35" i="8"/>
  <c r="BH86" i="8"/>
  <c r="BI101" i="8"/>
  <c r="BL134" i="8"/>
  <c r="BM56" i="8"/>
  <c r="BI38" i="8"/>
  <c r="BG208" i="8"/>
  <c r="BN152" i="8"/>
  <c r="BM91" i="8"/>
  <c r="BM256" i="8"/>
  <c r="BN68" i="8"/>
  <c r="BF62" i="8"/>
  <c r="BL25" i="8"/>
  <c r="BI176" i="8"/>
  <c r="BK177" i="8"/>
  <c r="BJ61" i="8"/>
  <c r="BG13" i="8"/>
  <c r="BM177" i="8"/>
  <c r="BN100" i="8"/>
  <c r="BN18" i="8"/>
  <c r="BK32" i="8"/>
  <c r="BJ226" i="8"/>
  <c r="BH114" i="8"/>
  <c r="BI86" i="8"/>
  <c r="BN104" i="8"/>
  <c r="BN37" i="8"/>
  <c r="BL13" i="8"/>
  <c r="BH26" i="8"/>
  <c r="BL62" i="8"/>
  <c r="BF86" i="8"/>
  <c r="BL176" i="8"/>
  <c r="BH183" i="8"/>
  <c r="BK201" i="8"/>
  <c r="BI61" i="8"/>
  <c r="BJ138" i="8"/>
  <c r="BJ32" i="8"/>
  <c r="BJ86" i="8"/>
  <c r="BG177" i="8"/>
  <c r="BJ26" i="8"/>
  <c r="BJ21" i="8"/>
  <c r="BN80" i="8"/>
  <c r="BF77" i="8"/>
  <c r="BH225" i="8"/>
  <c r="BI53" i="8"/>
  <c r="BM109" i="8"/>
  <c r="BM68" i="8"/>
  <c r="BM226" i="8"/>
  <c r="BM249" i="8"/>
  <c r="BL245" i="8"/>
  <c r="BH152" i="8"/>
  <c r="BK226" i="8"/>
  <c r="BG110" i="8"/>
  <c r="BK21" i="8"/>
  <c r="BJ50" i="8"/>
  <c r="BN53" i="8"/>
  <c r="BI245" i="8"/>
  <c r="BL32" i="8"/>
  <c r="BM168" i="8"/>
  <c r="BN218" i="8"/>
  <c r="BG178" i="8"/>
  <c r="BL55" i="8"/>
  <c r="BF266" i="8"/>
  <c r="BK34" i="8"/>
  <c r="BM141" i="8"/>
  <c r="BG202" i="8"/>
  <c r="BJ165" i="8"/>
  <c r="BF59" i="8"/>
  <c r="BL266" i="8"/>
  <c r="BH264" i="8"/>
  <c r="BH80" i="8"/>
  <c r="BK30" i="8"/>
  <c r="BK80" i="8"/>
  <c r="BI122" i="8"/>
  <c r="BN197" i="8"/>
  <c r="BF93" i="8"/>
  <c r="BN202" i="8"/>
  <c r="BK165" i="8"/>
  <c r="BI45" i="8"/>
  <c r="BH178" i="8"/>
  <c r="BG66" i="8"/>
  <c r="BN141" i="8"/>
  <c r="BL66" i="8"/>
  <c r="BG217" i="8"/>
  <c r="BH53" i="8"/>
  <c r="BK178" i="8"/>
  <c r="BJ240" i="8"/>
  <c r="BH50" i="8"/>
  <c r="BK203" i="8"/>
  <c r="BI202" i="8"/>
  <c r="BF66" i="8"/>
  <c r="BG241" i="8"/>
  <c r="BK202" i="8"/>
  <c r="BG50" i="8"/>
  <c r="BN60" i="8"/>
  <c r="BL141" i="8"/>
  <c r="BN165" i="8"/>
  <c r="BH240" i="8"/>
  <c r="BM14" i="8"/>
  <c r="BN30" i="8"/>
  <c r="BI110" i="8"/>
  <c r="BL248" i="8"/>
  <c r="BK77" i="8"/>
  <c r="BK55" i="8"/>
  <c r="BJ264" i="8"/>
  <c r="BJ53" i="8"/>
  <c r="BJ107" i="8"/>
  <c r="BL107" i="8"/>
  <c r="BK131" i="8"/>
  <c r="BH34" i="8"/>
  <c r="BF248" i="8"/>
  <c r="BM80" i="8"/>
  <c r="BF30" i="8"/>
  <c r="BI178" i="8"/>
  <c r="BG45" i="8"/>
  <c r="BJ110" i="8"/>
  <c r="BI218" i="8"/>
  <c r="BI60" i="8"/>
  <c r="BH110" i="8"/>
  <c r="BM122" i="8"/>
  <c r="BL240" i="8"/>
  <c r="BJ234" i="8"/>
  <c r="BJ77" i="8"/>
  <c r="BH241" i="8"/>
  <c r="BL264" i="8"/>
  <c r="BK50" i="8"/>
  <c r="BK60" i="8"/>
  <c r="BG165" i="8"/>
  <c r="BK53" i="8"/>
  <c r="BH265" i="8"/>
  <c r="BH93" i="8"/>
  <c r="BM218" i="8"/>
  <c r="BF14" i="8"/>
  <c r="BL50" i="8"/>
  <c r="BN66" i="8"/>
  <c r="BN248" i="8"/>
  <c r="BJ34" i="8"/>
  <c r="BN50" i="8"/>
  <c r="BH202" i="8"/>
  <c r="BH266" i="8"/>
  <c r="BM60" i="8"/>
  <c r="BF186" i="8"/>
  <c r="BF241" i="8"/>
  <c r="BK218" i="8"/>
  <c r="BH141" i="8"/>
  <c r="BJ122" i="8"/>
  <c r="BJ194" i="8"/>
  <c r="BK141" i="8"/>
  <c r="BG122" i="8"/>
  <c r="BM53" i="8"/>
  <c r="BM193" i="8"/>
  <c r="BI121" i="8"/>
  <c r="BJ145" i="8"/>
  <c r="BL69" i="8"/>
  <c r="BK69" i="8"/>
  <c r="BG145" i="8"/>
  <c r="BI106" i="8"/>
  <c r="BI203" i="8"/>
  <c r="BJ131" i="8"/>
  <c r="BM265" i="8"/>
  <c r="BH106" i="8"/>
  <c r="BL131" i="8"/>
  <c r="BL234" i="8"/>
  <c r="BF32" i="8"/>
  <c r="BI145" i="8"/>
  <c r="BJ169" i="8"/>
  <c r="BH32" i="8"/>
  <c r="BI32" i="8"/>
  <c r="BH168" i="8"/>
  <c r="BK93" i="8"/>
  <c r="BN192" i="8"/>
  <c r="BG169" i="8"/>
  <c r="BJ266" i="8"/>
  <c r="BH234" i="8"/>
  <c r="BM169" i="8"/>
  <c r="BG168" i="8"/>
  <c r="BH121" i="8"/>
  <c r="BJ121" i="8"/>
  <c r="BK45" i="8"/>
  <c r="BL169" i="8"/>
  <c r="BK241" i="8"/>
  <c r="BM200" i="8"/>
  <c r="BN35" i="8"/>
  <c r="BG216" i="8"/>
  <c r="BG35" i="8"/>
  <c r="BL34" i="8"/>
  <c r="BG58" i="8"/>
  <c r="BL261" i="8"/>
  <c r="BK265" i="8"/>
  <c r="BK26" i="8"/>
  <c r="BI169" i="8"/>
  <c r="BN217" i="8"/>
  <c r="BN193" i="8"/>
  <c r="BN216" i="8"/>
  <c r="BG18" i="8"/>
  <c r="BI18" i="8"/>
  <c r="BH145" i="8"/>
  <c r="BH216" i="8"/>
  <c r="BG59" i="8"/>
  <c r="BJ261" i="8"/>
  <c r="BL121" i="8"/>
  <c r="BG240" i="8"/>
  <c r="BG121" i="8"/>
  <c r="BN261" i="8"/>
  <c r="BL192" i="8"/>
  <c r="BN168" i="8"/>
  <c r="BG193" i="8"/>
  <c r="BG266" i="8"/>
  <c r="BF34" i="8"/>
  <c r="BH18" i="8"/>
  <c r="BI200" i="8"/>
  <c r="BN241" i="8"/>
  <c r="BM107" i="8"/>
  <c r="BN59" i="8"/>
  <c r="BN114" i="8"/>
  <c r="BK200" i="8"/>
  <c r="BM261" i="8"/>
  <c r="BG34" i="8"/>
  <c r="BM26" i="8"/>
  <c r="BH35" i="8"/>
  <c r="BG203" i="8"/>
  <c r="BK106" i="8"/>
  <c r="BL216" i="8"/>
  <c r="BL193" i="8"/>
  <c r="BH261" i="8"/>
  <c r="BN169" i="8"/>
  <c r="BL93" i="8"/>
  <c r="BM35" i="8"/>
  <c r="BL168" i="8"/>
  <c r="BJ186" i="8"/>
  <c r="BJ241" i="8"/>
  <c r="BN265" i="8"/>
  <c r="BN107" i="8"/>
  <c r="BM121" i="8"/>
  <c r="BI240" i="8"/>
  <c r="BI224" i="8"/>
  <c r="BN240" i="8"/>
  <c r="BJ217" i="8"/>
  <c r="BH62" i="8"/>
  <c r="BL145" i="8"/>
  <c r="BF168" i="8"/>
  <c r="BI193" i="8"/>
  <c r="BI264" i="8"/>
  <c r="BI261" i="8"/>
  <c r="BH59" i="8"/>
  <c r="BM59" i="8"/>
  <c r="BG106" i="8"/>
  <c r="BK122" i="8"/>
  <c r="BH200" i="8"/>
  <c r="BI248" i="8"/>
  <c r="BL26" i="8"/>
  <c r="BJ193" i="8"/>
  <c r="BH14" i="8"/>
  <c r="BF224" i="8"/>
  <c r="BK261" i="8"/>
  <c r="BN264" i="8"/>
  <c r="BH169" i="8"/>
  <c r="BG192" i="8"/>
  <c r="BN121" i="8"/>
  <c r="BL241" i="8"/>
  <c r="BN145" i="8"/>
  <c r="BI131" i="8"/>
  <c r="BN131" i="8"/>
  <c r="BL224" i="8"/>
  <c r="BJ35" i="8"/>
  <c r="BG107" i="8"/>
  <c r="BM131" i="8"/>
  <c r="BM62" i="8"/>
  <c r="BL106" i="8"/>
  <c r="BJ210" i="8"/>
  <c r="BF26" i="8"/>
  <c r="BM203" i="8"/>
  <c r="BN203" i="8"/>
  <c r="BM145" i="8"/>
  <c r="BM241" i="8"/>
  <c r="BN45" i="8"/>
  <c r="BI186" i="8"/>
  <c r="BJ45" i="8"/>
  <c r="BK145" i="8"/>
  <c r="BH107" i="8"/>
  <c r="BK169" i="8"/>
  <c r="BN186" i="8"/>
  <c r="BN106" i="8"/>
  <c r="BI69" i="8"/>
  <c r="BK192" i="8"/>
  <c r="BH131" i="8"/>
  <c r="BG200" i="8"/>
  <c r="BG131" i="8"/>
  <c r="BM192" i="8"/>
  <c r="BK193" i="8"/>
  <c r="BL58" i="8"/>
  <c r="BG62" i="8"/>
  <c r="BL114" i="8"/>
  <c r="BJ200" i="8"/>
  <c r="BN128" i="8"/>
  <c r="BG93" i="8"/>
  <c r="BK216" i="8"/>
  <c r="BH122" i="8"/>
  <c r="BN69" i="8"/>
  <c r="BJ203" i="8"/>
  <c r="BK217" i="8"/>
  <c r="BM18" i="8"/>
  <c r="BN210" i="8"/>
  <c r="BK240" i="8"/>
  <c r="BN266" i="8"/>
  <c r="BI210" i="8"/>
  <c r="BK121" i="8"/>
  <c r="BM114" i="8"/>
  <c r="BM58" i="8"/>
  <c r="BM248" i="8"/>
  <c r="BN14" i="8"/>
  <c r="BL217" i="8"/>
  <c r="BL210" i="8"/>
  <c r="BJ18" i="8"/>
  <c r="BL45" i="8"/>
  <c r="BM217" i="8"/>
  <c r="BJ168" i="8"/>
  <c r="BI14" i="8"/>
  <c r="BI93" i="8"/>
  <c r="BK264" i="8"/>
  <c r="BF216" i="8"/>
  <c r="BG186" i="8"/>
  <c r="BL35" i="8"/>
  <c r="BH193" i="8"/>
  <c r="BH186" i="8"/>
  <c r="BL122" i="8"/>
  <c r="BJ224" i="8"/>
  <c r="BK210" i="8"/>
  <c r="BJ192" i="8"/>
  <c r="BH192" i="8"/>
  <c r="BI36" i="8"/>
  <c r="BK35" i="8"/>
  <c r="BK14" i="8"/>
  <c r="BG261" i="8"/>
  <c r="BH203" i="8"/>
  <c r="BH217" i="8"/>
  <c r="BI216" i="8"/>
  <c r="BI107" i="8"/>
  <c r="BK168" i="8"/>
  <c r="BM34" i="8"/>
  <c r="BK58" i="8"/>
  <c r="BK186" i="8"/>
  <c r="BL200" i="8"/>
  <c r="BN234" i="8"/>
  <c r="BN200" i="8"/>
  <c r="BH45" i="8"/>
  <c r="BK59" i="8"/>
  <c r="BK62" i="8"/>
  <c r="BG210" i="8"/>
  <c r="BG224" i="8"/>
  <c r="BI59" i="8"/>
  <c r="BM186" i="8"/>
  <c r="BM106" i="8"/>
  <c r="BK234" i="8"/>
  <c r="BI58" i="8"/>
  <c r="BM45" i="8"/>
  <c r="BK107" i="8"/>
  <c r="BJ114" i="8"/>
  <c r="BG234" i="8"/>
  <c r="BI234" i="8"/>
  <c r="BK87" i="8"/>
  <c r="BJ197" i="8"/>
  <c r="BF219" i="8"/>
  <c r="BH221" i="8"/>
  <c r="BG259" i="8"/>
  <c r="BK191" i="8"/>
  <c r="BL171" i="8"/>
  <c r="BJ218" i="8"/>
  <c r="BG218" i="8"/>
  <c r="BJ60" i="8"/>
  <c r="BH60" i="8"/>
  <c r="BI171" i="8"/>
  <c r="BM173" i="8"/>
  <c r="BF171" i="8"/>
  <c r="BK31" i="8"/>
  <c r="BJ245" i="8"/>
  <c r="BH120" i="8"/>
  <c r="BN159" i="8"/>
  <c r="BN36" i="8"/>
  <c r="BM76" i="8"/>
  <c r="BL76" i="8"/>
  <c r="BM267" i="8"/>
  <c r="BF76" i="8"/>
  <c r="BI159" i="8"/>
  <c r="BH36" i="8"/>
  <c r="BF194" i="8"/>
  <c r="BL267" i="8"/>
  <c r="BM36" i="8"/>
  <c r="BG159" i="8"/>
  <c r="BH159" i="8"/>
  <c r="BM194" i="8"/>
  <c r="BG76" i="8"/>
  <c r="BJ267" i="8"/>
  <c r="BK267" i="8"/>
  <c r="BM87" i="8"/>
  <c r="BH195" i="8"/>
  <c r="BK197" i="8"/>
  <c r="BH194" i="8"/>
  <c r="BF197" i="8"/>
  <c r="BM195" i="8"/>
  <c r="BG36" i="8"/>
  <c r="BF245" i="8"/>
  <c r="BN267" i="8"/>
  <c r="BK245" i="8"/>
  <c r="BH52" i="8"/>
  <c r="BG194" i="8"/>
  <c r="BF55" i="8"/>
  <c r="BI194" i="8"/>
  <c r="BN76" i="8"/>
  <c r="BN55" i="8"/>
  <c r="BM245" i="8"/>
  <c r="BL12" i="8"/>
  <c r="BJ76" i="8"/>
  <c r="BF36" i="8"/>
  <c r="BF191" i="8"/>
  <c r="BL191" i="8"/>
  <c r="BI235" i="8"/>
  <c r="BM254" i="8"/>
  <c r="BH235" i="8"/>
  <c r="BI111" i="8"/>
  <c r="BG111" i="8"/>
  <c r="BJ111" i="8"/>
  <c r="BH170" i="8"/>
  <c r="BJ28" i="8"/>
  <c r="BL259" i="8"/>
  <c r="BM28" i="8"/>
  <c r="BK63" i="8"/>
  <c r="BM211" i="8"/>
  <c r="BK111" i="8"/>
  <c r="BL111" i="8"/>
  <c r="BN171" i="8"/>
  <c r="BI28" i="8"/>
  <c r="BI259" i="8"/>
  <c r="BJ219" i="8"/>
  <c r="BK221" i="8"/>
  <c r="BH28" i="8"/>
  <c r="BM221" i="8"/>
  <c r="BM111" i="8"/>
  <c r="BK219" i="8"/>
  <c r="BN221" i="8"/>
  <c r="BI267" i="8"/>
  <c r="BK36" i="8"/>
  <c r="BI155" i="8"/>
  <c r="BG55" i="8"/>
  <c r="BJ55" i="8"/>
  <c r="BL36" i="8"/>
  <c r="BI55" i="8"/>
  <c r="BH267" i="8"/>
  <c r="BI76" i="8"/>
  <c r="BN194" i="8"/>
  <c r="BG267" i="8"/>
  <c r="BK173" i="8"/>
  <c r="BG120" i="8"/>
  <c r="BK120" i="8"/>
  <c r="BJ171" i="8"/>
  <c r="BI239" i="8"/>
  <c r="BL211" i="8"/>
  <c r="BK211" i="8"/>
  <c r="BF211" i="8"/>
  <c r="BH239" i="8"/>
  <c r="BJ214" i="8"/>
  <c r="BG257" i="8"/>
  <c r="BJ163" i="8"/>
  <c r="BM120" i="8"/>
  <c r="BM48" i="8"/>
  <c r="BN211" i="8"/>
  <c r="BH171" i="8"/>
  <c r="BM171" i="8"/>
  <c r="BG63" i="8"/>
  <c r="BN173" i="8"/>
  <c r="BJ239" i="8"/>
  <c r="BI120" i="8"/>
  <c r="BG171" i="8"/>
  <c r="BH173" i="8"/>
  <c r="BH63" i="8"/>
  <c r="BI173" i="8"/>
  <c r="BM215" i="8"/>
  <c r="BJ63" i="8"/>
  <c r="BJ173" i="8"/>
  <c r="BI211" i="8"/>
  <c r="BH211" i="8"/>
  <c r="BK239" i="8"/>
  <c r="BJ211" i="8"/>
  <c r="BM63" i="8"/>
  <c r="BI63" i="8"/>
  <c r="BM31" i="8"/>
  <c r="BK243" i="8"/>
  <c r="BJ15" i="8"/>
  <c r="BG135" i="8"/>
  <c r="BM206" i="8"/>
  <c r="BK170" i="8"/>
  <c r="BK52" i="8"/>
  <c r="BG243" i="8"/>
  <c r="BI170" i="8"/>
  <c r="BL135" i="8"/>
  <c r="BI254" i="8"/>
  <c r="BF135" i="8"/>
  <c r="BL170" i="8"/>
  <c r="BJ99" i="8"/>
  <c r="BM243" i="8"/>
  <c r="BN12" i="8"/>
  <c r="BJ31" i="8"/>
  <c r="BN135" i="8"/>
  <c r="BG52" i="8"/>
  <c r="BH31" i="8"/>
  <c r="BH15" i="8"/>
  <c r="BH75" i="8"/>
  <c r="BK190" i="8"/>
  <c r="BM155" i="8"/>
  <c r="BN230" i="8"/>
  <c r="BJ230" i="8"/>
  <c r="BM75" i="8"/>
  <c r="BN48" i="8"/>
  <c r="BK143" i="8"/>
  <c r="BG72" i="8"/>
  <c r="BM191" i="8"/>
  <c r="BL15" i="8"/>
  <c r="BN15" i="8"/>
  <c r="BJ187" i="8"/>
  <c r="BJ72" i="8"/>
  <c r="BL99" i="8"/>
  <c r="BG254" i="8"/>
  <c r="BN170" i="8"/>
  <c r="BI191" i="8"/>
  <c r="BK99" i="8"/>
  <c r="BH72" i="8"/>
  <c r="BM15" i="8"/>
  <c r="BL238" i="8"/>
  <c r="BI15" i="8"/>
  <c r="BG15" i="8"/>
  <c r="BI72" i="8"/>
  <c r="BG39" i="8"/>
  <c r="BF238" i="8"/>
  <c r="BK254" i="8"/>
  <c r="BG191" i="8"/>
  <c r="BN99" i="8"/>
  <c r="BH191" i="8"/>
  <c r="BI12" i="8"/>
  <c r="BK229" i="8"/>
  <c r="BI205" i="8"/>
  <c r="BN155" i="8"/>
  <c r="BF155" i="8"/>
  <c r="BI167" i="8"/>
  <c r="BN239" i="8"/>
  <c r="BG239" i="8"/>
  <c r="BG166" i="8"/>
  <c r="BL239" i="8"/>
  <c r="BJ253" i="8"/>
  <c r="BN63" i="8"/>
  <c r="BN209" i="8"/>
  <c r="BG214" i="8"/>
  <c r="BJ120" i="8"/>
  <c r="BL63" i="8"/>
  <c r="BL120" i="8"/>
  <c r="BI230" i="8"/>
  <c r="BN120" i="8"/>
  <c r="BI67" i="8"/>
  <c r="BG173" i="8"/>
  <c r="BM239" i="8"/>
  <c r="BF173" i="8"/>
  <c r="BH209" i="8"/>
  <c r="BK119" i="8"/>
  <c r="BH219" i="8"/>
  <c r="BG167" i="8"/>
  <c r="BK227" i="8"/>
  <c r="BL221" i="8"/>
  <c r="BL28" i="8"/>
  <c r="BI221" i="8"/>
  <c r="BI219" i="8"/>
  <c r="BF28" i="8"/>
  <c r="BN111" i="8"/>
  <c r="BJ221" i="8"/>
  <c r="BJ39" i="8"/>
  <c r="BN28" i="8"/>
  <c r="BN167" i="8"/>
  <c r="BK259" i="8"/>
  <c r="BM259" i="8"/>
  <c r="BK28" i="8"/>
  <c r="BF111" i="8"/>
  <c r="BG219" i="8"/>
  <c r="BG221" i="8"/>
  <c r="BM219" i="8"/>
  <c r="BK67" i="8"/>
  <c r="BF182" i="8"/>
  <c r="BH119" i="8"/>
  <c r="BJ191" i="8"/>
  <c r="BG119" i="8"/>
  <c r="BG147" i="8"/>
  <c r="BK182" i="8"/>
  <c r="BJ215" i="8"/>
  <c r="BH182" i="8"/>
  <c r="BG227" i="8"/>
  <c r="BN227" i="8"/>
  <c r="BK257" i="8"/>
  <c r="BM182" i="8"/>
  <c r="BJ119" i="8"/>
  <c r="BK27" i="8"/>
  <c r="BL96" i="8"/>
  <c r="BM147" i="8"/>
  <c r="BN147" i="8"/>
  <c r="BL119" i="8"/>
  <c r="BI257" i="8"/>
  <c r="BH27" i="8"/>
  <c r="BH67" i="8"/>
  <c r="BJ227" i="8"/>
  <c r="BF119" i="8"/>
  <c r="BM119" i="8"/>
  <c r="BF67" i="8"/>
  <c r="BG96" i="8"/>
  <c r="BH51" i="8"/>
  <c r="BH238" i="8"/>
  <c r="BM257" i="8"/>
  <c r="BF149" i="8"/>
  <c r="BJ96" i="8"/>
  <c r="BH99" i="8"/>
  <c r="BN257" i="8"/>
  <c r="BL214" i="8"/>
  <c r="BJ147" i="8"/>
  <c r="BN119" i="8"/>
  <c r="BK214" i="8"/>
  <c r="BL67" i="8"/>
  <c r="BM67" i="8"/>
  <c r="BF214" i="8"/>
  <c r="BH257" i="8"/>
  <c r="BH214" i="8"/>
  <c r="BI227" i="8"/>
  <c r="BM12" i="8"/>
  <c r="BF12" i="8"/>
  <c r="BH245" i="8"/>
  <c r="BK12" i="8"/>
  <c r="BM233" i="8"/>
  <c r="BL153" i="8"/>
  <c r="BH96" i="8"/>
  <c r="BH190" i="8"/>
  <c r="BM52" i="8"/>
  <c r="BH135" i="8"/>
  <c r="BH12" i="8"/>
  <c r="BG31" i="8"/>
  <c r="BL243" i="8"/>
  <c r="BN31" i="8"/>
  <c r="BN243" i="8"/>
  <c r="BH243" i="8"/>
  <c r="BL52" i="8"/>
  <c r="BM135" i="8"/>
  <c r="BJ170" i="8"/>
  <c r="BF52" i="8"/>
  <c r="BK135" i="8"/>
  <c r="BG12" i="8"/>
  <c r="BL31" i="8"/>
  <c r="BH215" i="8"/>
  <c r="BI135" i="8"/>
  <c r="BJ243" i="8"/>
  <c r="BI31" i="8"/>
  <c r="BI43" i="8"/>
  <c r="BF215" i="8"/>
  <c r="BG245" i="8"/>
  <c r="BL215" i="8"/>
  <c r="BN52" i="8"/>
  <c r="BJ52" i="8"/>
  <c r="BH262" i="8"/>
  <c r="BM170" i="8"/>
  <c r="BF158" i="8"/>
  <c r="BI243" i="8"/>
  <c r="BN254" i="8"/>
  <c r="BG161" i="8"/>
  <c r="BG190" i="8"/>
  <c r="BM167" i="8"/>
  <c r="BM185" i="8"/>
  <c r="BG67" i="8"/>
  <c r="BK15" i="8"/>
  <c r="BG182" i="8"/>
  <c r="BL139" i="8"/>
  <c r="BJ254" i="8"/>
  <c r="BG27" i="8"/>
  <c r="BI182" i="8"/>
  <c r="BN214" i="8"/>
  <c r="BM99" i="8"/>
  <c r="BM27" i="8"/>
  <c r="BM72" i="8"/>
  <c r="BL39" i="8"/>
  <c r="BI190" i="8"/>
  <c r="BL251" i="8"/>
  <c r="BI139" i="8"/>
  <c r="BJ67" i="8"/>
  <c r="BN149" i="8"/>
  <c r="BN19" i="8"/>
  <c r="BG115" i="8"/>
  <c r="BM83" i="8"/>
  <c r="BM209" i="8"/>
  <c r="BM96" i="8"/>
  <c r="BN72" i="8"/>
  <c r="BN142" i="8"/>
  <c r="BI27" i="8"/>
  <c r="BJ149" i="8"/>
  <c r="BJ182" i="8"/>
  <c r="BG187" i="8"/>
  <c r="BJ257" i="8"/>
  <c r="BF163" i="8"/>
  <c r="BF27" i="8"/>
  <c r="BN166" i="8"/>
  <c r="BI99" i="8"/>
  <c r="BH163" i="8"/>
  <c r="BG209" i="8"/>
  <c r="BL187" i="8"/>
  <c r="BF227" i="8"/>
  <c r="BN27" i="8"/>
  <c r="BK163" i="8"/>
  <c r="BK72" i="8"/>
  <c r="BG99" i="8"/>
  <c r="BN163" i="8"/>
  <c r="BH227" i="8"/>
  <c r="BM166" i="8"/>
  <c r="BG260" i="8"/>
  <c r="BL253" i="8"/>
  <c r="BF24" i="8"/>
  <c r="BM253" i="8"/>
  <c r="BF257" i="8"/>
  <c r="BI166" i="8"/>
  <c r="BF253" i="8"/>
  <c r="BG238" i="8"/>
  <c r="BF72" i="8"/>
  <c r="BK115" i="8"/>
  <c r="BG262" i="8"/>
  <c r="BI214" i="8"/>
  <c r="BF254" i="8"/>
  <c r="BK187" i="8"/>
  <c r="BK96" i="8"/>
  <c r="BI147" i="8"/>
  <c r="BM227" i="8"/>
  <c r="BL43" i="8"/>
  <c r="BK205" i="8"/>
  <c r="BK149" i="8"/>
  <c r="BI187" i="8"/>
  <c r="BJ27" i="8"/>
  <c r="BL167" i="8"/>
  <c r="BF75" i="8"/>
  <c r="BG160" i="8"/>
  <c r="BG83" i="8"/>
  <c r="BI94" i="8"/>
  <c r="BM153" i="8"/>
  <c r="BH236" i="8"/>
  <c r="BM236" i="8"/>
  <c r="BK167" i="8"/>
  <c r="BH167" i="8"/>
  <c r="BJ75" i="8"/>
  <c r="BM94" i="8"/>
  <c r="BJ167" i="8"/>
  <c r="BN262" i="8"/>
  <c r="BM137" i="8"/>
  <c r="BJ161" i="8"/>
  <c r="BH161" i="8"/>
  <c r="BJ139" i="8"/>
  <c r="BN139" i="8"/>
  <c r="BM205" i="8"/>
  <c r="BK139" i="8"/>
  <c r="BG139" i="8"/>
  <c r="BM139" i="8"/>
  <c r="BF83" i="8"/>
  <c r="BG163" i="8"/>
  <c r="BI229" i="8"/>
  <c r="BI185" i="8"/>
  <c r="BL185" i="8"/>
  <c r="BF142" i="8"/>
  <c r="BM260" i="8"/>
  <c r="BK185" i="8"/>
  <c r="BG229" i="8"/>
  <c r="BH48" i="8"/>
  <c r="BJ262" i="8"/>
  <c r="BF143" i="8"/>
  <c r="BI137" i="8"/>
  <c r="BI238" i="8"/>
  <c r="BL195" i="8"/>
  <c r="BF115" i="8"/>
  <c r="BN160" i="8"/>
  <c r="BJ206" i="8"/>
  <c r="BN181" i="8"/>
  <c r="BH251" i="8"/>
  <c r="BK161" i="8"/>
  <c r="BJ236" i="8"/>
  <c r="BI181" i="8"/>
  <c r="BI161" i="8"/>
  <c r="BJ85" i="8"/>
  <c r="BM163" i="8"/>
  <c r="BN229" i="8"/>
  <c r="BF89" i="8"/>
  <c r="BJ24" i="8"/>
  <c r="BL87" i="8"/>
  <c r="BN113" i="8"/>
  <c r="BF87" i="8"/>
  <c r="BG205" i="8"/>
  <c r="BG251" i="8"/>
  <c r="BM115" i="8"/>
  <c r="BN137" i="8"/>
  <c r="BM235" i="8"/>
  <c r="BL133" i="8"/>
  <c r="BK94" i="8"/>
  <c r="BH24" i="8"/>
  <c r="BN161" i="8"/>
  <c r="BN195" i="8"/>
  <c r="BI163" i="8"/>
  <c r="BG235" i="8"/>
  <c r="BI206" i="8"/>
  <c r="BG136" i="8"/>
  <c r="BI251" i="8"/>
  <c r="BM190" i="8"/>
  <c r="BL51" i="8"/>
  <c r="BL149" i="8"/>
  <c r="BN39" i="8"/>
  <c r="BN238" i="8"/>
  <c r="BL89" i="8"/>
  <c r="BM51" i="8"/>
  <c r="BF51" i="8"/>
  <c r="BM143" i="8"/>
  <c r="BG206" i="8"/>
  <c r="BI115" i="8"/>
  <c r="BM228" i="8"/>
  <c r="BK158" i="8"/>
  <c r="BN96" i="8"/>
  <c r="BK24" i="8"/>
  <c r="BL147" i="8"/>
  <c r="BI228" i="8"/>
  <c r="BI179" i="8"/>
  <c r="BM24" i="8"/>
  <c r="BK244" i="8"/>
  <c r="BF233" i="8"/>
  <c r="BI89" i="8"/>
  <c r="BN43" i="8"/>
  <c r="BK206" i="8"/>
  <c r="BJ251" i="8"/>
  <c r="BG43" i="8"/>
  <c r="BK268" i="8"/>
  <c r="BK39" i="8"/>
  <c r="BF39" i="8"/>
  <c r="BI215" i="8"/>
  <c r="BK51" i="8"/>
  <c r="BI39" i="8"/>
  <c r="BJ259" i="8"/>
  <c r="BH259" i="8"/>
  <c r="BN115" i="8"/>
  <c r="BN143" i="8"/>
  <c r="BL206" i="8"/>
  <c r="BG22" i="8"/>
  <c r="BI199" i="8"/>
  <c r="BF206" i="8"/>
  <c r="BL115" i="8"/>
  <c r="BL143" i="8"/>
  <c r="BG143" i="8"/>
  <c r="BK147" i="8"/>
  <c r="BN179" i="8"/>
  <c r="BI24" i="8"/>
  <c r="BK215" i="8"/>
  <c r="BH147" i="8"/>
  <c r="BN187" i="8"/>
  <c r="BH143" i="8"/>
  <c r="BK238" i="8"/>
  <c r="BN190" i="8"/>
  <c r="BG112" i="8"/>
  <c r="BN259" i="8"/>
  <c r="BJ238" i="8"/>
  <c r="BH39" i="8"/>
  <c r="BG150" i="8"/>
  <c r="BJ115" i="8"/>
  <c r="BM251" i="8"/>
  <c r="BG24" i="8"/>
  <c r="BM149" i="8"/>
  <c r="BK251" i="8"/>
  <c r="BL24" i="8"/>
  <c r="BJ51" i="8"/>
  <c r="BN51" i="8"/>
  <c r="BH206" i="8"/>
  <c r="BG179" i="8"/>
  <c r="BN158" i="8"/>
  <c r="BH233" i="8"/>
  <c r="BL190" i="8"/>
  <c r="BI96" i="8"/>
  <c r="BG51" i="8"/>
  <c r="BM187" i="8"/>
  <c r="BL161" i="8"/>
  <c r="BN182" i="8"/>
  <c r="BJ143" i="8"/>
  <c r="BH149" i="8"/>
  <c r="BG215" i="8"/>
  <c r="BF190" i="8"/>
  <c r="BN251" i="8"/>
  <c r="BH113" i="8"/>
  <c r="BH158" i="8"/>
  <c r="BF181" i="8"/>
  <c r="BK142" i="8"/>
  <c r="BI118" i="8"/>
  <c r="BI112" i="8"/>
  <c r="BG255" i="8"/>
  <c r="BK83" i="8"/>
  <c r="BJ83" i="8"/>
  <c r="BJ118" i="8"/>
  <c r="BH260" i="8"/>
  <c r="BF205" i="8"/>
  <c r="BL236" i="8"/>
  <c r="BI136" i="8"/>
  <c r="BN236" i="8"/>
  <c r="BI83" i="8"/>
  <c r="BH118" i="8"/>
  <c r="BI64" i="8"/>
  <c r="BK180" i="8"/>
  <c r="BK118" i="8"/>
  <c r="BJ54" i="8"/>
  <c r="BL205" i="8"/>
  <c r="BF236" i="8"/>
  <c r="BN83" i="8"/>
  <c r="BI160" i="8"/>
  <c r="BI153" i="8"/>
  <c r="BM220" i="8"/>
  <c r="BJ142" i="8"/>
  <c r="BI180" i="8"/>
  <c r="BG164" i="8"/>
  <c r="BI142" i="8"/>
  <c r="BH150" i="8"/>
  <c r="BG247" i="8"/>
  <c r="BG195" i="8"/>
  <c r="BG149" i="8"/>
  <c r="BL124" i="8"/>
  <c r="BJ78" i="8"/>
  <c r="BI252" i="8"/>
  <c r="BH87" i="8"/>
  <c r="BL235" i="8"/>
  <c r="BH185" i="8"/>
  <c r="BI88" i="8"/>
  <c r="BJ199" i="8"/>
  <c r="BJ136" i="8"/>
  <c r="BM160" i="8"/>
  <c r="BJ205" i="8"/>
  <c r="BJ160" i="8"/>
  <c r="BF260" i="8"/>
  <c r="BJ195" i="8"/>
  <c r="BN118" i="8"/>
  <c r="BH130" i="8"/>
  <c r="BG197" i="8"/>
  <c r="BN188" i="8"/>
  <c r="BG156" i="8"/>
  <c r="BF136" i="8"/>
  <c r="BL229" i="8"/>
  <c r="BJ40" i="8"/>
  <c r="BL260" i="8"/>
  <c r="BK195" i="8"/>
  <c r="BN260" i="8"/>
  <c r="BM197" i="8"/>
  <c r="BM108" i="8"/>
  <c r="BH151" i="8"/>
  <c r="BK255" i="8"/>
  <c r="BM126" i="8"/>
  <c r="BM161" i="8"/>
  <c r="BF127" i="8"/>
  <c r="BI46" i="8"/>
  <c r="BG153" i="8"/>
  <c r="BJ229" i="8"/>
  <c r="BJ185" i="8"/>
  <c r="BH64" i="8"/>
  <c r="BI197" i="8"/>
  <c r="BM118" i="8"/>
  <c r="BG17" i="8"/>
  <c r="BL160" i="8"/>
  <c r="BM40" i="8"/>
  <c r="BG142" i="8"/>
  <c r="BF160" i="8"/>
  <c r="BH229" i="8"/>
  <c r="BG181" i="8"/>
  <c r="BN153" i="8"/>
  <c r="BH223" i="8"/>
  <c r="BH70" i="8"/>
  <c r="BJ235" i="8"/>
  <c r="BK88" i="8"/>
  <c r="BI195" i="8"/>
  <c r="BH112" i="8"/>
  <c r="BH83" i="8"/>
  <c r="BJ175" i="8"/>
  <c r="BM102" i="8"/>
  <c r="BI236" i="8"/>
  <c r="BH88" i="8"/>
  <c r="BG236" i="8"/>
  <c r="BN89" i="8"/>
  <c r="BF70" i="8"/>
  <c r="BG87" i="8"/>
  <c r="BJ180" i="8"/>
  <c r="BN40" i="8"/>
  <c r="BH94" i="8"/>
  <c r="BK136" i="8"/>
  <c r="BH136" i="8"/>
  <c r="BN235" i="8"/>
  <c r="BG185" i="8"/>
  <c r="BH228" i="8"/>
  <c r="BG118" i="8"/>
  <c r="BH175" i="8"/>
  <c r="BF137" i="8"/>
  <c r="BF153" i="8"/>
  <c r="BM181" i="8"/>
  <c r="BM204" i="8"/>
  <c r="BI260" i="8"/>
  <c r="BN205" i="8"/>
  <c r="BK199" i="8"/>
  <c r="BI65" i="8"/>
  <c r="BN185" i="8"/>
  <c r="BK235" i="8"/>
  <c r="BF118" i="8"/>
  <c r="BH142" i="8"/>
  <c r="BK160" i="8"/>
  <c r="BH252" i="8"/>
  <c r="BH188" i="8"/>
  <c r="BH204" i="8"/>
  <c r="BM229" i="8"/>
  <c r="BK260" i="8"/>
  <c r="BL94" i="8"/>
  <c r="BH197" i="8"/>
  <c r="BK223" i="8"/>
  <c r="BH172" i="8"/>
  <c r="BH187" i="8"/>
  <c r="BM142" i="8"/>
  <c r="BI84" i="8"/>
  <c r="BL54" i="8"/>
  <c r="BJ108" i="8"/>
  <c r="BI172" i="8"/>
  <c r="BH54" i="8"/>
  <c r="BJ124" i="8"/>
  <c r="BM148" i="8"/>
  <c r="BJ127" i="8"/>
  <c r="BM41" i="8"/>
  <c r="BF78" i="8"/>
  <c r="BJ164" i="8"/>
  <c r="BK207" i="8"/>
  <c r="BI223" i="8"/>
  <c r="BN156" i="8"/>
  <c r="BM196" i="8"/>
  <c r="BM180" i="8"/>
  <c r="BI253" i="8"/>
  <c r="BN253" i="8"/>
  <c r="BJ17" i="8"/>
  <c r="BJ209" i="8"/>
  <c r="BK22" i="8"/>
  <c r="BL255" i="8"/>
  <c r="BH231" i="8"/>
  <c r="BL102" i="8"/>
  <c r="BI164" i="8"/>
  <c r="BL180" i="8"/>
  <c r="BI255" i="8"/>
  <c r="BI113" i="8"/>
  <c r="BI247" i="8"/>
  <c r="BJ148" i="8"/>
  <c r="BI146" i="8"/>
  <c r="BG155" i="8"/>
  <c r="BM70" i="8"/>
  <c r="BG188" i="8"/>
  <c r="BM112" i="8"/>
  <c r="BM244" i="8"/>
  <c r="BM207" i="8"/>
  <c r="BF113" i="8"/>
  <c r="BH82" i="8"/>
  <c r="BK46" i="8"/>
  <c r="BG148" i="8"/>
  <c r="BL196" i="8"/>
  <c r="BG231" i="8"/>
  <c r="BK85" i="8"/>
  <c r="BL164" i="8"/>
  <c r="BF180" i="8"/>
  <c r="BH84" i="8"/>
  <c r="BJ153" i="8"/>
  <c r="BG127" i="8"/>
  <c r="BH146" i="8"/>
  <c r="BH153" i="8"/>
  <c r="BI132" i="8"/>
  <c r="BG230" i="8"/>
  <c r="BI124" i="8"/>
  <c r="BK196" i="8"/>
  <c r="BF124" i="8"/>
  <c r="BF255" i="8"/>
  <c r="BK130" i="8"/>
  <c r="BL231" i="8"/>
  <c r="BG124" i="8"/>
  <c r="BM172" i="8"/>
  <c r="BF102" i="8"/>
  <c r="BJ64" i="8"/>
  <c r="BG126" i="8"/>
  <c r="BG220" i="8"/>
  <c r="BL151" i="8"/>
  <c r="BN78" i="8"/>
  <c r="BM179" i="8"/>
  <c r="BM268" i="8"/>
  <c r="BL113" i="8"/>
  <c r="BJ233" i="8"/>
  <c r="BG172" i="8"/>
  <c r="BF196" i="8"/>
  <c r="BF94" i="8"/>
  <c r="BG84" i="8"/>
  <c r="BL181" i="8"/>
  <c r="BK164" i="8"/>
  <c r="BG253" i="8"/>
  <c r="BN231" i="8"/>
  <c r="BL75" i="8"/>
  <c r="BJ130" i="8"/>
  <c r="BM65" i="8"/>
  <c r="BF41" i="8"/>
  <c r="BJ231" i="8"/>
  <c r="BG151" i="8"/>
  <c r="BF223" i="8"/>
  <c r="BH220" i="8"/>
  <c r="BJ172" i="8"/>
  <c r="BI19" i="8"/>
  <c r="BH139" i="8"/>
  <c r="BL148" i="8"/>
  <c r="BG19" i="8"/>
  <c r="BF188" i="8"/>
  <c r="BN172" i="8"/>
  <c r="BG180" i="8"/>
  <c r="BN102" i="8"/>
  <c r="BG196" i="8"/>
  <c r="BN207" i="8"/>
  <c r="BJ223" i="8"/>
  <c r="BK16" i="8"/>
  <c r="BG85" i="8"/>
  <c r="BL19" i="8"/>
  <c r="BN255" i="8"/>
  <c r="BK108" i="8"/>
  <c r="BN82" i="8"/>
  <c r="BG175" i="8"/>
  <c r="BI268" i="8"/>
  <c r="BN103" i="8"/>
  <c r="BJ196" i="8"/>
  <c r="BG16" i="8"/>
  <c r="BN204" i="8"/>
  <c r="BI148" i="8"/>
  <c r="BM127" i="8"/>
  <c r="BJ102" i="8"/>
  <c r="BG130" i="8"/>
  <c r="BK41" i="8"/>
  <c r="BG48" i="8"/>
  <c r="BN17" i="8"/>
  <c r="BN233" i="8"/>
  <c r="BF244" i="8"/>
  <c r="BF132" i="8"/>
  <c r="BL262" i="8"/>
  <c r="BH255" i="8"/>
  <c r="BF16" i="8"/>
  <c r="BF150" i="8"/>
  <c r="BK181" i="8"/>
  <c r="BJ88" i="8"/>
  <c r="BI48" i="8"/>
  <c r="BJ48" i="8"/>
  <c r="BH132" i="8"/>
  <c r="BK132" i="8"/>
  <c r="BI130" i="8"/>
  <c r="BF231" i="8"/>
  <c r="BK146" i="8"/>
  <c r="BN127" i="8"/>
  <c r="BJ19" i="8"/>
  <c r="BG75" i="8"/>
  <c r="BJ181" i="8"/>
  <c r="BH19" i="8"/>
  <c r="BI156" i="8"/>
  <c r="BJ156" i="8"/>
  <c r="BH126" i="8"/>
  <c r="BH155" i="8"/>
  <c r="BI220" i="8"/>
  <c r="BH133" i="8"/>
  <c r="BJ103" i="8"/>
  <c r="BI207" i="8"/>
  <c r="BN124" i="8"/>
  <c r="BI196" i="8"/>
  <c r="BM124" i="8"/>
  <c r="BG102" i="8"/>
  <c r="BM103" i="8"/>
  <c r="BM133" i="8"/>
  <c r="BK17" i="8"/>
  <c r="BF220" i="8"/>
  <c r="BL132" i="8"/>
  <c r="BI231" i="8"/>
  <c r="BM175" i="8"/>
  <c r="BM230" i="8"/>
  <c r="BM188" i="8"/>
  <c r="BM151" i="8"/>
  <c r="BK64" i="8"/>
  <c r="BJ133" i="8"/>
  <c r="BK65" i="8"/>
  <c r="BN126" i="8"/>
  <c r="BJ65" i="8"/>
  <c r="BG244" i="8"/>
  <c r="BL244" i="8"/>
  <c r="BF262" i="8"/>
  <c r="BH180" i="8"/>
  <c r="BL16" i="8"/>
  <c r="BK40" i="8"/>
  <c r="BL150" i="8"/>
  <c r="BH85" i="8"/>
  <c r="BN268" i="8"/>
  <c r="BL172" i="8"/>
  <c r="BK188" i="8"/>
  <c r="BK156" i="8"/>
  <c r="BH137" i="8"/>
  <c r="BL82" i="8"/>
  <c r="BK242" i="8"/>
  <c r="BH244" i="8"/>
  <c r="BN175" i="8"/>
  <c r="BJ220" i="8"/>
  <c r="BI188" i="8"/>
  <c r="BM22" i="8"/>
  <c r="BK155" i="8"/>
  <c r="BG65" i="8"/>
  <c r="BG204" i="8"/>
  <c r="BI70" i="8"/>
  <c r="BG78" i="8"/>
  <c r="BK78" i="8"/>
  <c r="BI103" i="8"/>
  <c r="BJ82" i="8"/>
  <c r="BN132" i="8"/>
  <c r="BI151" i="8"/>
  <c r="BJ41" i="8"/>
  <c r="BN164" i="8"/>
  <c r="BM223" i="8"/>
  <c r="BL137" i="8"/>
  <c r="BK113" i="8"/>
  <c r="BN150" i="8"/>
  <c r="BH65" i="8"/>
  <c r="BL268" i="8"/>
  <c r="BK166" i="8"/>
  <c r="BL84" i="8"/>
  <c r="BG94" i="8"/>
  <c r="BG228" i="8"/>
  <c r="BL146" i="8"/>
  <c r="BL64" i="8"/>
  <c r="BI78" i="8"/>
  <c r="BL85" i="8"/>
  <c r="BK253" i="8"/>
  <c r="BK172" i="8"/>
  <c r="BG158" i="8"/>
  <c r="BK228" i="8"/>
  <c r="BN130" i="8"/>
  <c r="BN247" i="8"/>
  <c r="BN46" i="8"/>
  <c r="BG40" i="8"/>
  <c r="BJ228" i="8"/>
  <c r="BK75" i="8"/>
  <c r="BK262" i="8"/>
  <c r="BN151" i="8"/>
  <c r="BN242" i="8"/>
  <c r="BM17" i="8"/>
  <c r="BL199" i="8"/>
  <c r="BH247" i="8"/>
  <c r="BF164" i="8"/>
  <c r="BK84" i="8"/>
  <c r="BF268" i="8"/>
  <c r="BL175" i="8"/>
  <c r="BK137" i="8"/>
  <c r="BI82" i="8"/>
  <c r="BN41" i="8"/>
  <c r="BG268" i="8"/>
  <c r="BL228" i="8"/>
  <c r="BF84" i="8"/>
  <c r="BF46" i="8"/>
  <c r="BL242" i="8"/>
  <c r="BF146" i="8"/>
  <c r="BF64" i="8"/>
  <c r="BH102" i="8"/>
  <c r="BK220" i="8"/>
  <c r="BK252" i="8"/>
  <c r="BG199" i="8"/>
  <c r="BH124" i="8"/>
  <c r="BF126" i="8"/>
  <c r="BJ268" i="8"/>
  <c r="BJ43" i="8"/>
  <c r="BG233" i="8"/>
  <c r="BI175" i="8"/>
  <c r="BM136" i="8"/>
  <c r="BM158" i="8"/>
  <c r="BH108" i="8"/>
  <c r="BJ46" i="8"/>
  <c r="BK82" i="8"/>
  <c r="BJ188" i="8"/>
  <c r="BN196" i="8"/>
  <c r="BI127" i="8"/>
  <c r="BF156" i="8"/>
  <c r="BM132" i="8"/>
  <c r="BH78" i="8"/>
  <c r="BI102" i="8"/>
  <c r="BL130" i="8"/>
  <c r="BG108" i="8"/>
  <c r="BM164" i="8"/>
  <c r="BM113" i="8"/>
  <c r="BL209" i="8"/>
  <c r="BJ126" i="8"/>
  <c r="BF17" i="8"/>
  <c r="BN85" i="8"/>
  <c r="BJ89" i="8"/>
  <c r="BF228" i="8"/>
  <c r="BL108" i="8"/>
  <c r="BF242" i="8"/>
  <c r="BJ16" i="8"/>
  <c r="BI16" i="8"/>
  <c r="BL207" i="8"/>
  <c r="BJ207" i="8"/>
  <c r="BF179" i="8"/>
  <c r="BK148" i="8"/>
  <c r="BH43" i="8"/>
  <c r="BJ252" i="8"/>
  <c r="BH16" i="8"/>
  <c r="BJ242" i="8"/>
  <c r="BN88" i="8"/>
  <c r="BN108" i="8"/>
  <c r="BI85" i="8"/>
  <c r="BH199" i="8"/>
  <c r="BG146" i="8"/>
  <c r="BF65" i="8"/>
  <c r="BJ247" i="8"/>
  <c r="BK204" i="8"/>
  <c r="BF82" i="8"/>
  <c r="BK247" i="8"/>
  <c r="BM247" i="8"/>
  <c r="BN199" i="8"/>
  <c r="BJ244" i="8"/>
  <c r="BJ204" i="8"/>
  <c r="BK179" i="8"/>
  <c r="BG89" i="8"/>
  <c r="BH179" i="8"/>
  <c r="BJ155" i="8"/>
  <c r="BN148" i="8"/>
  <c r="BH46" i="8"/>
  <c r="BJ22" i="8"/>
  <c r="BM156" i="8"/>
  <c r="BM16" i="8"/>
  <c r="BI126" i="8"/>
  <c r="BL17" i="8"/>
  <c r="BM150" i="8"/>
  <c r="BH89" i="8"/>
  <c r="BH103" i="8"/>
  <c r="BF230" i="8"/>
  <c r="BF108" i="8"/>
  <c r="BG252" i="8"/>
  <c r="BL112" i="8"/>
  <c r="BJ112" i="8"/>
  <c r="BN64" i="8"/>
  <c r="BN75" i="8"/>
  <c r="BF207" i="8"/>
  <c r="BI209" i="8"/>
  <c r="BG46" i="8"/>
  <c r="BM19" i="8"/>
  <c r="BN252" i="8"/>
  <c r="BG133" i="8"/>
  <c r="BJ179" i="8"/>
  <c r="BG41" i="8"/>
  <c r="BH156" i="8"/>
  <c r="BJ70" i="8"/>
  <c r="BI54" i="8"/>
  <c r="BN84" i="8"/>
  <c r="BG242" i="8"/>
  <c r="BM199" i="8"/>
  <c r="BL247" i="8"/>
  <c r="BM89" i="8"/>
  <c r="BM64" i="8"/>
  <c r="BK209" i="8"/>
  <c r="BJ113" i="8"/>
  <c r="BN65" i="8"/>
  <c r="BF166" i="8"/>
  <c r="BF252" i="8"/>
  <c r="BJ255" i="8"/>
  <c r="BK112" i="8"/>
  <c r="BL48" i="8"/>
  <c r="BM231" i="8"/>
  <c r="BG207" i="8"/>
  <c r="BK19" i="8"/>
  <c r="BG223" i="8"/>
  <c r="BN223" i="8"/>
  <c r="BG70" i="8"/>
  <c r="BN70" i="8"/>
  <c r="BI204" i="8"/>
  <c r="BN146" i="8"/>
  <c r="BJ166" i="8"/>
  <c r="BG103" i="8"/>
  <c r="BN220" i="8"/>
  <c r="BM85" i="8"/>
  <c r="BN244" i="8"/>
  <c r="BK151" i="8"/>
  <c r="BM242" i="8"/>
  <c r="BM88" i="8"/>
  <c r="BJ150" i="8"/>
  <c r="BK233" i="8"/>
  <c r="BL103" i="8"/>
  <c r="BH127" i="8"/>
  <c r="BK126" i="8"/>
  <c r="BL166" i="8"/>
  <c r="BK150" i="8"/>
  <c r="BG132" i="8"/>
  <c r="BF112" i="8"/>
  <c r="BK103" i="8"/>
  <c r="BI40" i="8"/>
  <c r="BI17" i="8"/>
  <c r="BK43" i="8"/>
  <c r="BH148" i="8"/>
  <c r="BH40" i="8"/>
  <c r="BH230" i="8"/>
  <c r="BG137" i="8"/>
  <c r="BJ94" i="8"/>
  <c r="BM46" i="8"/>
  <c r="BM262" i="8"/>
  <c r="BM54" i="8"/>
  <c r="BM252" i="8"/>
  <c r="BM130" i="8"/>
  <c r="BK230" i="8"/>
  <c r="BF22" i="8"/>
  <c r="BI22" i="8"/>
  <c r="BF40" i="8"/>
  <c r="BN133" i="8"/>
  <c r="BN136" i="8"/>
  <c r="BK127" i="8"/>
  <c r="BI233" i="8"/>
  <c r="BJ151" i="8"/>
  <c r="BJ158" i="8"/>
  <c r="BH242" i="8"/>
  <c r="BG88" i="8"/>
  <c r="BM43" i="8"/>
  <c r="BM84" i="8"/>
  <c r="BN54" i="8"/>
  <c r="BM146" i="8"/>
  <c r="BK133" i="8"/>
  <c r="BN22" i="8"/>
  <c r="BM78" i="8"/>
  <c r="BM82" i="8"/>
  <c r="BL22" i="8"/>
  <c r="BK70" i="8"/>
  <c r="BF204" i="8"/>
  <c r="BF54" i="8"/>
  <c r="BK54" i="8"/>
  <c r="BI133" i="8"/>
  <c r="BK175" i="8"/>
  <c r="BL88" i="8"/>
  <c r="BI41" i="8"/>
  <c r="BI158" i="8"/>
  <c r="BK48" i="8"/>
  <c r="BH41" i="8"/>
  <c r="BH254" i="8"/>
  <c r="V120" i="7"/>
  <c r="W120" i="7"/>
  <c r="X120" i="7"/>
  <c r="Y120" i="7"/>
  <c r="Z120" i="7"/>
  <c r="AA120" i="7"/>
  <c r="AB120" i="7"/>
  <c r="AC120" i="7"/>
  <c r="AD120" i="7"/>
  <c r="AG120" i="7"/>
  <c r="AH120" i="7"/>
  <c r="AI120" i="7"/>
  <c r="AJ120" i="7"/>
  <c r="AK120" i="7"/>
  <c r="AL120" i="7"/>
  <c r="AM120" i="7"/>
  <c r="AN120" i="7"/>
  <c r="AO120" i="7"/>
  <c r="AP120" i="7"/>
  <c r="AS120" i="7"/>
  <c r="AT120" i="7"/>
  <c r="AU120" i="7"/>
  <c r="AV120" i="7"/>
  <c r="AW120" i="7"/>
  <c r="AX120" i="7"/>
  <c r="AY120" i="7"/>
  <c r="AZ120" i="7"/>
  <c r="BA120" i="7"/>
  <c r="BB120" i="7"/>
  <c r="BE120" i="7"/>
  <c r="BF120" i="7"/>
  <c r="BG120" i="7"/>
  <c r="BH120" i="7"/>
  <c r="BI120" i="7"/>
  <c r="BJ120" i="7"/>
  <c r="BK120" i="7"/>
  <c r="BL120" i="7"/>
  <c r="BM120" i="7"/>
  <c r="BN120" i="7"/>
  <c r="U120" i="7"/>
  <c r="AW123" i="7" l="1"/>
  <c r="AK123" i="7"/>
  <c r="BN118" i="7"/>
  <c r="BM118" i="7"/>
  <c r="BL118" i="7"/>
  <c r="BK118" i="7"/>
  <c r="BJ118" i="7"/>
  <c r="BI118" i="7"/>
  <c r="BH118" i="7"/>
  <c r="BG118" i="7"/>
  <c r="BF118" i="7"/>
  <c r="BE118" i="7"/>
  <c r="BN117" i="7"/>
  <c r="BM117" i="7"/>
  <c r="BL117" i="7"/>
  <c r="BK117" i="7"/>
  <c r="BJ117" i="7"/>
  <c r="BI117" i="7"/>
  <c r="BH117" i="7"/>
  <c r="BG117" i="7"/>
  <c r="BF117" i="7"/>
  <c r="BE117" i="7"/>
  <c r="BN116" i="7"/>
  <c r="BM116" i="7"/>
  <c r="BL116" i="7"/>
  <c r="BK116" i="7"/>
  <c r="BJ116" i="7"/>
  <c r="BI116" i="7"/>
  <c r="BH116" i="7"/>
  <c r="BG116" i="7"/>
  <c r="BF116" i="7"/>
  <c r="BE116" i="7"/>
  <c r="BN115" i="7"/>
  <c r="BM115" i="7"/>
  <c r="BL115" i="7"/>
  <c r="BK115" i="7"/>
  <c r="BJ115" i="7"/>
  <c r="BI115" i="7"/>
  <c r="BH115" i="7"/>
  <c r="BG115" i="7"/>
  <c r="BF115" i="7"/>
  <c r="BE115" i="7"/>
  <c r="BD13" i="7"/>
  <c r="BD14" i="7" s="1"/>
  <c r="BD15" i="7" s="1"/>
  <c r="BD16" i="7" s="1"/>
  <c r="BD17" i="7" s="1"/>
  <c r="BD18" i="7" s="1"/>
  <c r="BD19" i="7" s="1"/>
  <c r="BD20" i="7" s="1"/>
  <c r="BD21" i="7" s="1"/>
  <c r="BD22" i="7" s="1"/>
  <c r="BD23" i="7" s="1"/>
  <c r="BD24" i="7" s="1"/>
  <c r="BD25" i="7" s="1"/>
  <c r="BD26" i="7" s="1"/>
  <c r="BD27" i="7" s="1"/>
  <c r="BD28" i="7" s="1"/>
  <c r="BD29" i="7" s="1"/>
  <c r="BD30" i="7" s="1"/>
  <c r="BD31" i="7" s="1"/>
  <c r="BD32" i="7" s="1"/>
  <c r="BD33" i="7" s="1"/>
  <c r="BD34" i="7" s="1"/>
  <c r="BD35" i="7" s="1"/>
  <c r="BD36" i="7" s="1"/>
  <c r="BD37" i="7" s="1"/>
  <c r="BD38" i="7" s="1"/>
  <c r="BD39" i="7" s="1"/>
  <c r="BD40" i="7" s="1"/>
  <c r="BD41" i="7" s="1"/>
  <c r="BD42" i="7" s="1"/>
  <c r="BD43" i="7" s="1"/>
  <c r="BD44" i="7" s="1"/>
  <c r="BD45" i="7" s="1"/>
  <c r="BD46" i="7" s="1"/>
  <c r="BD47" i="7" s="1"/>
  <c r="BD48" i="7" s="1"/>
  <c r="BD49" i="7" s="1"/>
  <c r="BD50" i="7" s="1"/>
  <c r="BD51" i="7" s="1"/>
  <c r="BD52" i="7" s="1"/>
  <c r="BD53" i="7" s="1"/>
  <c r="BD54" i="7" s="1"/>
  <c r="BD55" i="7" s="1"/>
  <c r="BD56" i="7" s="1"/>
  <c r="BD57" i="7" s="1"/>
  <c r="BD58" i="7" s="1"/>
  <c r="BD59" i="7" s="1"/>
  <c r="BD60" i="7" s="1"/>
  <c r="BD61" i="7" s="1"/>
  <c r="BD62" i="7" s="1"/>
  <c r="BD63" i="7" s="1"/>
  <c r="BD64" i="7" s="1"/>
  <c r="BD65" i="7" s="1"/>
  <c r="BD66" i="7" s="1"/>
  <c r="BD67" i="7" s="1"/>
  <c r="BD68" i="7" s="1"/>
  <c r="BD69" i="7" s="1"/>
  <c r="BD70" i="7" s="1"/>
  <c r="BD71" i="7" s="1"/>
  <c r="BD72" i="7" s="1"/>
  <c r="BD73" i="7" s="1"/>
  <c r="BD74" i="7" s="1"/>
  <c r="BD75" i="7" s="1"/>
  <c r="BD76" i="7" s="1"/>
  <c r="BD77" i="7" s="1"/>
  <c r="BD78" i="7" s="1"/>
  <c r="BD79" i="7" s="1"/>
  <c r="BD80" i="7" s="1"/>
  <c r="BD81" i="7" s="1"/>
  <c r="BD82" i="7" s="1"/>
  <c r="BD83" i="7" s="1"/>
  <c r="BD84" i="7" s="1"/>
  <c r="BD85" i="7" s="1"/>
  <c r="BD86" i="7" s="1"/>
  <c r="BD87" i="7" s="1"/>
  <c r="BD88" i="7" s="1"/>
  <c r="BD89" i="7" s="1"/>
  <c r="BD90" i="7" s="1"/>
  <c r="BD91" i="7" s="1"/>
  <c r="BD92" i="7" s="1"/>
  <c r="BD93" i="7" s="1"/>
  <c r="BD94" i="7" s="1"/>
  <c r="BD95" i="7" s="1"/>
  <c r="BD96" i="7" s="1"/>
  <c r="BD97" i="7" s="1"/>
  <c r="BD98" i="7" s="1"/>
  <c r="BD99" i="7" s="1"/>
  <c r="BD100" i="7" s="1"/>
  <c r="BD101" i="7" s="1"/>
  <c r="BD102" i="7" s="1"/>
  <c r="BD103" i="7" s="1"/>
  <c r="BD104" i="7" s="1"/>
  <c r="BD105" i="7" s="1"/>
  <c r="BD106" i="7" s="1"/>
  <c r="BD107" i="7" s="1"/>
  <c r="BD108" i="7" s="1"/>
  <c r="BD109" i="7" s="1"/>
  <c r="BD110" i="7" s="1"/>
  <c r="BD111" i="7" s="1"/>
  <c r="BB118" i="7"/>
  <c r="BA118" i="7"/>
  <c r="AZ118" i="7"/>
  <c r="AY118" i="7"/>
  <c r="AX118" i="7"/>
  <c r="AW118" i="7"/>
  <c r="AV118" i="7"/>
  <c r="AU118" i="7"/>
  <c r="AT118" i="7"/>
  <c r="AS118" i="7"/>
  <c r="BB117" i="7"/>
  <c r="BA117" i="7"/>
  <c r="AZ117" i="7"/>
  <c r="AY117" i="7"/>
  <c r="AX117" i="7"/>
  <c r="AW117" i="7"/>
  <c r="AV117" i="7"/>
  <c r="AU117" i="7"/>
  <c r="AT117" i="7"/>
  <c r="AS117" i="7"/>
  <c r="BB116" i="7"/>
  <c r="BA116" i="7"/>
  <c r="AZ116" i="7"/>
  <c r="AY116" i="7"/>
  <c r="AX116" i="7"/>
  <c r="AW116" i="7"/>
  <c r="AV116" i="7"/>
  <c r="AU116" i="7"/>
  <c r="AT116" i="7"/>
  <c r="AS116" i="7"/>
  <c r="BB115" i="7"/>
  <c r="BA115" i="7"/>
  <c r="AZ115" i="7"/>
  <c r="AY115" i="7"/>
  <c r="AX115" i="7"/>
  <c r="AW115" i="7"/>
  <c r="AV115" i="7"/>
  <c r="AU115" i="7"/>
  <c r="AT115" i="7"/>
  <c r="AS115" i="7"/>
  <c r="AR13" i="7"/>
  <c r="AR14" i="7" s="1"/>
  <c r="AR15" i="7" s="1"/>
  <c r="AR16" i="7" s="1"/>
  <c r="AR17" i="7" s="1"/>
  <c r="AR18" i="7" s="1"/>
  <c r="AR19" i="7" s="1"/>
  <c r="AR20" i="7" s="1"/>
  <c r="AR21" i="7" s="1"/>
  <c r="AR22" i="7" s="1"/>
  <c r="AR23" i="7" s="1"/>
  <c r="AR24" i="7" s="1"/>
  <c r="AR25" i="7" s="1"/>
  <c r="AR26" i="7" s="1"/>
  <c r="AR27" i="7" s="1"/>
  <c r="AR28" i="7" s="1"/>
  <c r="AR29" i="7" s="1"/>
  <c r="AR30" i="7" s="1"/>
  <c r="AR31" i="7" s="1"/>
  <c r="AR32" i="7" s="1"/>
  <c r="AR33" i="7" s="1"/>
  <c r="AR34" i="7" s="1"/>
  <c r="AR35" i="7" s="1"/>
  <c r="AR36" i="7" s="1"/>
  <c r="AR37" i="7" s="1"/>
  <c r="AR38" i="7" s="1"/>
  <c r="AR39" i="7" s="1"/>
  <c r="AR40" i="7" s="1"/>
  <c r="AR41" i="7" s="1"/>
  <c r="AR42" i="7" s="1"/>
  <c r="AR43" i="7" s="1"/>
  <c r="AR44" i="7" s="1"/>
  <c r="AR45" i="7" s="1"/>
  <c r="AR46" i="7" s="1"/>
  <c r="AR47" i="7" s="1"/>
  <c r="AR48" i="7" s="1"/>
  <c r="AR49" i="7" s="1"/>
  <c r="AR50" i="7" s="1"/>
  <c r="AR51" i="7" s="1"/>
  <c r="AR52" i="7" s="1"/>
  <c r="AR53" i="7" s="1"/>
  <c r="AR54" i="7" s="1"/>
  <c r="AR55" i="7" s="1"/>
  <c r="AR56" i="7" s="1"/>
  <c r="AR57" i="7" s="1"/>
  <c r="AR58" i="7" s="1"/>
  <c r="AR59" i="7" s="1"/>
  <c r="AR60" i="7" s="1"/>
  <c r="AR61" i="7" s="1"/>
  <c r="AR62" i="7" s="1"/>
  <c r="AR63" i="7" s="1"/>
  <c r="AR64" i="7" s="1"/>
  <c r="AR65" i="7" s="1"/>
  <c r="AR66" i="7" s="1"/>
  <c r="AR67" i="7" s="1"/>
  <c r="AR68" i="7" s="1"/>
  <c r="AR69" i="7" s="1"/>
  <c r="AR70" i="7" s="1"/>
  <c r="AR71" i="7" s="1"/>
  <c r="AR72" i="7" s="1"/>
  <c r="AR73" i="7" s="1"/>
  <c r="AR74" i="7" s="1"/>
  <c r="AR75" i="7" s="1"/>
  <c r="AR76" i="7" s="1"/>
  <c r="AR77" i="7" s="1"/>
  <c r="AR78" i="7" s="1"/>
  <c r="AR79" i="7" s="1"/>
  <c r="AR80" i="7" s="1"/>
  <c r="AR81" i="7" s="1"/>
  <c r="AR82" i="7" s="1"/>
  <c r="AR83" i="7" s="1"/>
  <c r="AR84" i="7" s="1"/>
  <c r="AR85" i="7" s="1"/>
  <c r="AR86" i="7" s="1"/>
  <c r="AR87" i="7" s="1"/>
  <c r="AR88" i="7" s="1"/>
  <c r="AR89" i="7" s="1"/>
  <c r="AR90" i="7" s="1"/>
  <c r="AR91" i="7" s="1"/>
  <c r="AR92" i="7" s="1"/>
  <c r="AR93" i="7" s="1"/>
  <c r="AR94" i="7" s="1"/>
  <c r="AR95" i="7" s="1"/>
  <c r="AR96" i="7" s="1"/>
  <c r="AR97" i="7" s="1"/>
  <c r="AR98" i="7" s="1"/>
  <c r="AR99" i="7" s="1"/>
  <c r="AR100" i="7" s="1"/>
  <c r="AR101" i="7" s="1"/>
  <c r="AR102" i="7" s="1"/>
  <c r="AR103" i="7" s="1"/>
  <c r="AR104" i="7" s="1"/>
  <c r="AR105" i="7" s="1"/>
  <c r="AR106" i="7" s="1"/>
  <c r="AR107" i="7" s="1"/>
  <c r="AR108" i="7" s="1"/>
  <c r="AR109" i="7" s="1"/>
  <c r="AR110" i="7" s="1"/>
  <c r="AR111" i="7" s="1"/>
  <c r="AP118" i="7"/>
  <c r="AO118" i="7"/>
  <c r="AN118" i="7"/>
  <c r="AM118" i="7"/>
  <c r="AL118" i="7"/>
  <c r="AK118" i="7"/>
  <c r="AJ118" i="7"/>
  <c r="AI118" i="7"/>
  <c r="AH118" i="7"/>
  <c r="AG118" i="7"/>
  <c r="AP117" i="7"/>
  <c r="AO117" i="7"/>
  <c r="AN117" i="7"/>
  <c r="AM117" i="7"/>
  <c r="AL117" i="7"/>
  <c r="AK117" i="7"/>
  <c r="AJ117" i="7"/>
  <c r="AI117" i="7"/>
  <c r="AH117" i="7"/>
  <c r="AG117" i="7"/>
  <c r="AP116" i="7"/>
  <c r="AO116" i="7"/>
  <c r="AN116" i="7"/>
  <c r="AM116" i="7"/>
  <c r="AL116" i="7"/>
  <c r="AK116" i="7"/>
  <c r="AJ116" i="7"/>
  <c r="AI116" i="7"/>
  <c r="AH116" i="7"/>
  <c r="AG116" i="7"/>
  <c r="AP115" i="7"/>
  <c r="AO115" i="7"/>
  <c r="AN115" i="7"/>
  <c r="AM115" i="7"/>
  <c r="AL115" i="7"/>
  <c r="AK115" i="7"/>
  <c r="AJ115" i="7"/>
  <c r="AI115" i="7"/>
  <c r="AH115" i="7"/>
  <c r="AG115" i="7"/>
  <c r="AF13" i="7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F27" i="7" s="1"/>
  <c r="AF28" i="7" s="1"/>
  <c r="AF29" i="7" s="1"/>
  <c r="AF30" i="7" s="1"/>
  <c r="AF31" i="7" s="1"/>
  <c r="AF32" i="7" s="1"/>
  <c r="AF33" i="7" s="1"/>
  <c r="AF34" i="7" s="1"/>
  <c r="AF35" i="7" s="1"/>
  <c r="AF36" i="7" s="1"/>
  <c r="AF37" i="7" s="1"/>
  <c r="AF38" i="7" s="1"/>
  <c r="AF39" i="7" s="1"/>
  <c r="AF40" i="7" s="1"/>
  <c r="AF41" i="7" s="1"/>
  <c r="AF42" i="7" s="1"/>
  <c r="AF43" i="7" s="1"/>
  <c r="AF44" i="7" s="1"/>
  <c r="AF45" i="7" s="1"/>
  <c r="AF46" i="7" s="1"/>
  <c r="AF47" i="7" s="1"/>
  <c r="AF48" i="7" s="1"/>
  <c r="AF49" i="7" s="1"/>
  <c r="AF50" i="7" s="1"/>
  <c r="AF51" i="7" s="1"/>
  <c r="AF52" i="7" s="1"/>
  <c r="AF53" i="7" s="1"/>
  <c r="AF54" i="7" s="1"/>
  <c r="AF55" i="7" s="1"/>
  <c r="AF56" i="7" s="1"/>
  <c r="AF57" i="7" s="1"/>
  <c r="AF58" i="7" s="1"/>
  <c r="AF59" i="7" s="1"/>
  <c r="AF60" i="7" s="1"/>
  <c r="AF61" i="7" s="1"/>
  <c r="AF62" i="7" s="1"/>
  <c r="AF63" i="7" s="1"/>
  <c r="AF64" i="7" s="1"/>
  <c r="AF65" i="7" s="1"/>
  <c r="AF66" i="7" s="1"/>
  <c r="AF67" i="7" s="1"/>
  <c r="AF68" i="7" s="1"/>
  <c r="AF69" i="7" s="1"/>
  <c r="AF70" i="7" s="1"/>
  <c r="AF71" i="7" s="1"/>
  <c r="AF72" i="7" s="1"/>
  <c r="AF73" i="7" s="1"/>
  <c r="AF74" i="7" s="1"/>
  <c r="AF75" i="7" s="1"/>
  <c r="AF76" i="7" s="1"/>
  <c r="AF77" i="7" s="1"/>
  <c r="AF78" i="7" s="1"/>
  <c r="AF79" i="7" s="1"/>
  <c r="AF80" i="7" s="1"/>
  <c r="AF81" i="7" s="1"/>
  <c r="AF82" i="7" s="1"/>
  <c r="AF83" i="7" s="1"/>
  <c r="AF84" i="7" s="1"/>
  <c r="AF85" i="7" s="1"/>
  <c r="AF86" i="7" s="1"/>
  <c r="AF87" i="7" s="1"/>
  <c r="AF88" i="7" s="1"/>
  <c r="AF89" i="7" s="1"/>
  <c r="AF90" i="7" s="1"/>
  <c r="AF91" i="7" s="1"/>
  <c r="AF92" i="7" s="1"/>
  <c r="AF93" i="7" s="1"/>
  <c r="AF94" i="7" s="1"/>
  <c r="AF95" i="7" s="1"/>
  <c r="AF96" i="7" s="1"/>
  <c r="AF97" i="7" s="1"/>
  <c r="AF98" i="7" s="1"/>
  <c r="AF99" i="7" s="1"/>
  <c r="AF100" i="7" s="1"/>
  <c r="AF101" i="7" s="1"/>
  <c r="AF102" i="7" s="1"/>
  <c r="AF103" i="7" s="1"/>
  <c r="AF104" i="7" s="1"/>
  <c r="AF105" i="7" s="1"/>
  <c r="AF106" i="7" s="1"/>
  <c r="AF107" i="7" s="1"/>
  <c r="AF108" i="7" s="1"/>
  <c r="AF109" i="7" s="1"/>
  <c r="AF110" i="7" s="1"/>
  <c r="AF111" i="7" s="1"/>
  <c r="V115" i="7"/>
  <c r="W115" i="7"/>
  <c r="X115" i="7"/>
  <c r="Y115" i="7"/>
  <c r="Z115" i="7"/>
  <c r="AA115" i="7"/>
  <c r="AB115" i="7"/>
  <c r="AC115" i="7"/>
  <c r="AD115" i="7"/>
  <c r="V116" i="7"/>
  <c r="W116" i="7"/>
  <c r="X116" i="7"/>
  <c r="Y116" i="7"/>
  <c r="Z116" i="7"/>
  <c r="AA116" i="7"/>
  <c r="AB116" i="7"/>
  <c r="AC116" i="7"/>
  <c r="AD116" i="7"/>
  <c r="V117" i="7"/>
  <c r="W117" i="7"/>
  <c r="X117" i="7"/>
  <c r="Y117" i="7"/>
  <c r="Z117" i="7"/>
  <c r="AA117" i="7"/>
  <c r="AB117" i="7"/>
  <c r="AC117" i="7"/>
  <c r="AD117" i="7"/>
  <c r="V118" i="7"/>
  <c r="W118" i="7"/>
  <c r="X118" i="7"/>
  <c r="Y118" i="7"/>
  <c r="Z118" i="7"/>
  <c r="AA118" i="7"/>
  <c r="AB118" i="7"/>
  <c r="AC118" i="7"/>
  <c r="AD118" i="7"/>
  <c r="U118" i="7"/>
  <c r="U117" i="7"/>
  <c r="U116" i="7"/>
  <c r="U115" i="7"/>
  <c r="T13" i="7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Q276" i="7" l="1"/>
  <c r="P276" i="7"/>
  <c r="O276" i="7"/>
  <c r="N276" i="7"/>
  <c r="M276" i="7"/>
  <c r="L276" i="7"/>
  <c r="K276" i="7"/>
  <c r="J276" i="7"/>
  <c r="I276" i="7"/>
  <c r="H276" i="7"/>
  <c r="Q275" i="7"/>
  <c r="P275" i="7"/>
  <c r="O275" i="7"/>
  <c r="N275" i="7"/>
  <c r="M275" i="7"/>
  <c r="L275" i="7"/>
  <c r="K275" i="7"/>
  <c r="J275" i="7"/>
  <c r="I275" i="7"/>
  <c r="H275" i="7"/>
  <c r="Q274" i="7"/>
  <c r="P274" i="7"/>
  <c r="O274" i="7"/>
  <c r="N274" i="7"/>
  <c r="M274" i="7"/>
  <c r="L274" i="7"/>
  <c r="K274" i="7"/>
  <c r="J274" i="7"/>
  <c r="I274" i="7"/>
  <c r="H274" i="7"/>
  <c r="Q273" i="7"/>
  <c r="P273" i="7"/>
  <c r="O273" i="7"/>
  <c r="N273" i="7"/>
  <c r="M273" i="7"/>
  <c r="L273" i="7"/>
  <c r="K273" i="7"/>
  <c r="J273" i="7"/>
  <c r="I273" i="7"/>
  <c r="H273" i="7"/>
  <c r="Q272" i="7"/>
  <c r="P272" i="7"/>
  <c r="O272" i="7"/>
  <c r="N272" i="7"/>
  <c r="M272" i="7"/>
  <c r="L272" i="7"/>
  <c r="K272" i="7"/>
  <c r="J272" i="7"/>
  <c r="I272" i="7"/>
  <c r="H272" i="7"/>
  <c r="E13" i="7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AT272" i="6" l="1"/>
  <c r="I310" i="6" s="1"/>
  <c r="AQ274" i="6"/>
  <c r="J307" i="6" s="1"/>
  <c r="I271" i="6"/>
  <c r="J271" i="6"/>
  <c r="K271" i="6"/>
  <c r="L271" i="6"/>
  <c r="M271" i="6"/>
  <c r="N271" i="6"/>
  <c r="O271" i="6"/>
  <c r="P271" i="6"/>
  <c r="Q271" i="6"/>
  <c r="S271" i="6"/>
  <c r="H285" i="6" s="1"/>
  <c r="T271" i="6"/>
  <c r="H286" i="6" s="1"/>
  <c r="U271" i="6"/>
  <c r="H287" i="6" s="1"/>
  <c r="V271" i="6"/>
  <c r="H288" i="6" s="1"/>
  <c r="W271" i="6"/>
  <c r="H289" i="6" s="1"/>
  <c r="X271" i="6"/>
  <c r="H290" i="6" s="1"/>
  <c r="Y271" i="6"/>
  <c r="H291" i="6" s="1"/>
  <c r="Z271" i="6"/>
  <c r="H292" i="6" s="1"/>
  <c r="AA271" i="6"/>
  <c r="H293" i="6" s="1"/>
  <c r="AB271" i="6"/>
  <c r="H294" i="6" s="1"/>
  <c r="AD271" i="6"/>
  <c r="H295" i="6" s="1"/>
  <c r="AE271" i="6"/>
  <c r="H296" i="6" s="1"/>
  <c r="AF271" i="6"/>
  <c r="H297" i="6" s="1"/>
  <c r="AG271" i="6"/>
  <c r="H298" i="6" s="1"/>
  <c r="AH271" i="6"/>
  <c r="H299" i="6" s="1"/>
  <c r="AI271" i="6"/>
  <c r="H300" i="6" s="1"/>
  <c r="AJ271" i="6"/>
  <c r="H301" i="6" s="1"/>
  <c r="AK271" i="6"/>
  <c r="H302" i="6" s="1"/>
  <c r="AL271" i="6"/>
  <c r="H303" i="6" s="1"/>
  <c r="AM271" i="6"/>
  <c r="H304" i="6" s="1"/>
  <c r="AO271" i="6"/>
  <c r="H305" i="6" s="1"/>
  <c r="AP271" i="6"/>
  <c r="H306" i="6" s="1"/>
  <c r="AQ271" i="6"/>
  <c r="H307" i="6" s="1"/>
  <c r="AR271" i="6"/>
  <c r="H308" i="6" s="1"/>
  <c r="AS271" i="6"/>
  <c r="H309" i="6" s="1"/>
  <c r="AT271" i="6"/>
  <c r="H310" i="6" s="1"/>
  <c r="AU271" i="6"/>
  <c r="H311" i="6" s="1"/>
  <c r="AV271" i="6"/>
  <c r="H312" i="6" s="1"/>
  <c r="AW271" i="6"/>
  <c r="H313" i="6" s="1"/>
  <c r="AX271" i="6"/>
  <c r="H314" i="6" s="1"/>
  <c r="H271" i="6"/>
  <c r="J271" i="1" l="1"/>
  <c r="K271" i="1"/>
  <c r="M271" i="1"/>
  <c r="K283" i="1" s="1"/>
  <c r="N271" i="1"/>
  <c r="K284" i="1" s="1"/>
  <c r="O271" i="1"/>
  <c r="K285" i="1" s="1"/>
  <c r="P271" i="1"/>
  <c r="K286" i="1" s="1"/>
  <c r="Q271" i="1"/>
  <c r="K287" i="1" s="1"/>
  <c r="R271" i="1"/>
  <c r="S271" i="1"/>
  <c r="U271" i="1"/>
  <c r="K289" i="1" s="1"/>
  <c r="V271" i="1"/>
  <c r="K290" i="1" s="1"/>
  <c r="H271" i="1"/>
  <c r="AB275" i="6" l="1"/>
  <c r="L294" i="6" s="1"/>
  <c r="AB272" i="6"/>
  <c r="I294" i="6" s="1"/>
  <c r="AB273" i="6"/>
  <c r="K294" i="6" s="1"/>
  <c r="AB274" i="6"/>
  <c r="J294" i="6" s="1"/>
  <c r="AX275" i="6"/>
  <c r="L314" i="6" s="1"/>
  <c r="AW275" i="6"/>
  <c r="L313" i="6" s="1"/>
  <c r="AV275" i="6"/>
  <c r="L312" i="6" s="1"/>
  <c r="AU275" i="6"/>
  <c r="L311" i="6" s="1"/>
  <c r="AT275" i="6"/>
  <c r="L310" i="6" s="1"/>
  <c r="AS275" i="6"/>
  <c r="L309" i="6" s="1"/>
  <c r="AR275" i="6"/>
  <c r="L308" i="6" s="1"/>
  <c r="AQ275" i="6"/>
  <c r="L307" i="6" s="1"/>
  <c r="AP275" i="6"/>
  <c r="L306" i="6" s="1"/>
  <c r="AO275" i="6"/>
  <c r="L305" i="6" s="1"/>
  <c r="AM275" i="6"/>
  <c r="L304" i="6" s="1"/>
  <c r="AL275" i="6"/>
  <c r="L303" i="6" s="1"/>
  <c r="AK275" i="6"/>
  <c r="L302" i="6" s="1"/>
  <c r="AJ275" i="6"/>
  <c r="L301" i="6" s="1"/>
  <c r="AI275" i="6"/>
  <c r="L300" i="6" s="1"/>
  <c r="AH275" i="6"/>
  <c r="L299" i="6" s="1"/>
  <c r="AG275" i="6"/>
  <c r="L298" i="6" s="1"/>
  <c r="AF275" i="6"/>
  <c r="L297" i="6" s="1"/>
  <c r="AE275" i="6"/>
  <c r="L296" i="6" s="1"/>
  <c r="AD275" i="6"/>
  <c r="L295" i="6" s="1"/>
  <c r="AA275" i="6"/>
  <c r="L293" i="6" s="1"/>
  <c r="Z275" i="6"/>
  <c r="L292" i="6" s="1"/>
  <c r="Y275" i="6"/>
  <c r="L291" i="6" s="1"/>
  <c r="X275" i="6"/>
  <c r="L290" i="6" s="1"/>
  <c r="W275" i="6"/>
  <c r="L289" i="6" s="1"/>
  <c r="V275" i="6"/>
  <c r="L288" i="6" s="1"/>
  <c r="U275" i="6"/>
  <c r="L287" i="6" s="1"/>
  <c r="T275" i="6"/>
  <c r="L286" i="6" s="1"/>
  <c r="S275" i="6"/>
  <c r="L285" i="6" s="1"/>
  <c r="Q275" i="6"/>
  <c r="P275" i="6"/>
  <c r="O275" i="6"/>
  <c r="N275" i="6"/>
  <c r="M275" i="6"/>
  <c r="L275" i="6"/>
  <c r="K275" i="6"/>
  <c r="J275" i="6"/>
  <c r="I275" i="6"/>
  <c r="H275" i="6"/>
  <c r="AX274" i="6"/>
  <c r="J314" i="6" s="1"/>
  <c r="AW274" i="6"/>
  <c r="J313" i="6" s="1"/>
  <c r="AV274" i="6"/>
  <c r="J312" i="6" s="1"/>
  <c r="AU274" i="6"/>
  <c r="J311" i="6" s="1"/>
  <c r="AT274" i="6"/>
  <c r="J310" i="6" s="1"/>
  <c r="AS274" i="6"/>
  <c r="J309" i="6" s="1"/>
  <c r="AR274" i="6"/>
  <c r="J308" i="6" s="1"/>
  <c r="AP274" i="6"/>
  <c r="J306" i="6" s="1"/>
  <c r="AO274" i="6"/>
  <c r="J305" i="6" s="1"/>
  <c r="AM274" i="6"/>
  <c r="J304" i="6" s="1"/>
  <c r="AL274" i="6"/>
  <c r="J303" i="6" s="1"/>
  <c r="AK274" i="6"/>
  <c r="J302" i="6" s="1"/>
  <c r="AJ274" i="6"/>
  <c r="J301" i="6" s="1"/>
  <c r="AI274" i="6"/>
  <c r="J300" i="6" s="1"/>
  <c r="AH274" i="6"/>
  <c r="J299" i="6" s="1"/>
  <c r="AG274" i="6"/>
  <c r="J298" i="6" s="1"/>
  <c r="AF274" i="6"/>
  <c r="J297" i="6" s="1"/>
  <c r="AE274" i="6"/>
  <c r="J296" i="6" s="1"/>
  <c r="AD274" i="6"/>
  <c r="J295" i="6" s="1"/>
  <c r="AA274" i="6"/>
  <c r="J293" i="6" s="1"/>
  <c r="Z274" i="6"/>
  <c r="J292" i="6" s="1"/>
  <c r="Y274" i="6"/>
  <c r="J291" i="6" s="1"/>
  <c r="X274" i="6"/>
  <c r="J290" i="6" s="1"/>
  <c r="W274" i="6"/>
  <c r="J289" i="6" s="1"/>
  <c r="V274" i="6"/>
  <c r="J288" i="6" s="1"/>
  <c r="U274" i="6"/>
  <c r="J287" i="6" s="1"/>
  <c r="T274" i="6"/>
  <c r="J286" i="6" s="1"/>
  <c r="S274" i="6"/>
  <c r="J285" i="6" s="1"/>
  <c r="Q274" i="6"/>
  <c r="P274" i="6"/>
  <c r="O274" i="6"/>
  <c r="N274" i="6"/>
  <c r="M274" i="6"/>
  <c r="L274" i="6"/>
  <c r="K274" i="6"/>
  <c r="J274" i="6"/>
  <c r="I274" i="6"/>
  <c r="H274" i="6"/>
  <c r="AX273" i="6"/>
  <c r="K314" i="6" s="1"/>
  <c r="AW273" i="6"/>
  <c r="K313" i="6" s="1"/>
  <c r="AV273" i="6"/>
  <c r="K312" i="6" s="1"/>
  <c r="AU273" i="6"/>
  <c r="K311" i="6" s="1"/>
  <c r="AT273" i="6"/>
  <c r="K310" i="6" s="1"/>
  <c r="AS273" i="6"/>
  <c r="K309" i="6" s="1"/>
  <c r="AR273" i="6"/>
  <c r="K308" i="6" s="1"/>
  <c r="AQ273" i="6"/>
  <c r="K307" i="6" s="1"/>
  <c r="AP273" i="6"/>
  <c r="K306" i="6" s="1"/>
  <c r="AO273" i="6"/>
  <c r="K305" i="6" s="1"/>
  <c r="AM273" i="6"/>
  <c r="K304" i="6" s="1"/>
  <c r="AL273" i="6"/>
  <c r="K303" i="6" s="1"/>
  <c r="AK273" i="6"/>
  <c r="K302" i="6" s="1"/>
  <c r="AJ273" i="6"/>
  <c r="K301" i="6" s="1"/>
  <c r="AI273" i="6"/>
  <c r="K300" i="6" s="1"/>
  <c r="AH273" i="6"/>
  <c r="K299" i="6" s="1"/>
  <c r="AG273" i="6"/>
  <c r="K298" i="6" s="1"/>
  <c r="AF273" i="6"/>
  <c r="K297" i="6" s="1"/>
  <c r="AE273" i="6"/>
  <c r="K296" i="6" s="1"/>
  <c r="AD273" i="6"/>
  <c r="K295" i="6" s="1"/>
  <c r="AA273" i="6"/>
  <c r="K293" i="6" s="1"/>
  <c r="Z273" i="6"/>
  <c r="K292" i="6" s="1"/>
  <c r="Y273" i="6"/>
  <c r="K291" i="6" s="1"/>
  <c r="X273" i="6"/>
  <c r="K290" i="6" s="1"/>
  <c r="W273" i="6"/>
  <c r="K289" i="6" s="1"/>
  <c r="V273" i="6"/>
  <c r="K288" i="6" s="1"/>
  <c r="U273" i="6"/>
  <c r="K287" i="6" s="1"/>
  <c r="T273" i="6"/>
  <c r="K286" i="6" s="1"/>
  <c r="S273" i="6"/>
  <c r="K285" i="6" s="1"/>
  <c r="Q273" i="6"/>
  <c r="P273" i="6"/>
  <c r="O273" i="6"/>
  <c r="N273" i="6"/>
  <c r="M273" i="6"/>
  <c r="L273" i="6"/>
  <c r="K273" i="6"/>
  <c r="J273" i="6"/>
  <c r="I273" i="6"/>
  <c r="H273" i="6"/>
  <c r="AX272" i="6"/>
  <c r="I314" i="6" s="1"/>
  <c r="AW272" i="6"/>
  <c r="I313" i="6" s="1"/>
  <c r="AV272" i="6"/>
  <c r="I312" i="6" s="1"/>
  <c r="AU272" i="6"/>
  <c r="I311" i="6" s="1"/>
  <c r="AS272" i="6"/>
  <c r="I309" i="6" s="1"/>
  <c r="AR272" i="6"/>
  <c r="I308" i="6" s="1"/>
  <c r="AQ272" i="6"/>
  <c r="I307" i="6" s="1"/>
  <c r="AP272" i="6"/>
  <c r="I306" i="6" s="1"/>
  <c r="AO272" i="6"/>
  <c r="I305" i="6" s="1"/>
  <c r="AM272" i="6"/>
  <c r="I304" i="6" s="1"/>
  <c r="AL272" i="6"/>
  <c r="I303" i="6" s="1"/>
  <c r="AK272" i="6"/>
  <c r="I302" i="6" s="1"/>
  <c r="AJ272" i="6"/>
  <c r="I301" i="6" s="1"/>
  <c r="AI272" i="6"/>
  <c r="I300" i="6" s="1"/>
  <c r="AH272" i="6"/>
  <c r="I299" i="6" s="1"/>
  <c r="AG272" i="6"/>
  <c r="I298" i="6" s="1"/>
  <c r="AF272" i="6"/>
  <c r="I297" i="6" s="1"/>
  <c r="AE272" i="6"/>
  <c r="I296" i="6" s="1"/>
  <c r="AD272" i="6"/>
  <c r="I295" i="6" s="1"/>
  <c r="AA272" i="6"/>
  <c r="I293" i="6" s="1"/>
  <c r="Z272" i="6"/>
  <c r="I292" i="6" s="1"/>
  <c r="Y272" i="6"/>
  <c r="I291" i="6" s="1"/>
  <c r="X272" i="6"/>
  <c r="I290" i="6" s="1"/>
  <c r="W272" i="6"/>
  <c r="I289" i="6" s="1"/>
  <c r="V272" i="6"/>
  <c r="I288" i="6" s="1"/>
  <c r="U272" i="6"/>
  <c r="I287" i="6" s="1"/>
  <c r="T272" i="6"/>
  <c r="I286" i="6" s="1"/>
  <c r="S272" i="6"/>
  <c r="I285" i="6" s="1"/>
  <c r="Q272" i="6"/>
  <c r="P272" i="6"/>
  <c r="O272" i="6"/>
  <c r="N272" i="6"/>
  <c r="M272" i="6"/>
  <c r="L272" i="6"/>
  <c r="K272" i="6"/>
  <c r="J272" i="6"/>
  <c r="I272" i="6"/>
  <c r="H272" i="6"/>
  <c r="E12" i="6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O272" i="1" l="1"/>
  <c r="L285" i="1" s="1"/>
  <c r="O273" i="1"/>
  <c r="N285" i="1" s="1"/>
  <c r="O274" i="1"/>
  <c r="M285" i="1" s="1"/>
  <c r="O275" i="1"/>
  <c r="O285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11" i="1"/>
  <c r="L276" i="1" l="1"/>
  <c r="Y150" i="1"/>
  <c r="Z150" i="1"/>
  <c r="AB150" i="1"/>
  <c r="AC150" i="1"/>
  <c r="AD150" i="1"/>
  <c r="AA150" i="1"/>
  <c r="AG150" i="1"/>
  <c r="AF150" i="1"/>
  <c r="AB221" i="1"/>
  <c r="AC221" i="1"/>
  <c r="AD221" i="1"/>
  <c r="AF221" i="1"/>
  <c r="AG221" i="1"/>
  <c r="AA221" i="1"/>
  <c r="Z221" i="1"/>
  <c r="Y221" i="1"/>
  <c r="Y220" i="1"/>
  <c r="AD220" i="1"/>
  <c r="AB220" i="1"/>
  <c r="AC220" i="1"/>
  <c r="AF220" i="1"/>
  <c r="Z220" i="1"/>
  <c r="AG220" i="1"/>
  <c r="AA220" i="1"/>
  <c r="AB267" i="1"/>
  <c r="AC267" i="1"/>
  <c r="AD267" i="1"/>
  <c r="AF267" i="1"/>
  <c r="AG267" i="1"/>
  <c r="AA267" i="1"/>
  <c r="Y267" i="1"/>
  <c r="Z267" i="1"/>
  <c r="AF98" i="1"/>
  <c r="AG98" i="1"/>
  <c r="AA98" i="1"/>
  <c r="AD98" i="1"/>
  <c r="Y98" i="1"/>
  <c r="AB98" i="1"/>
  <c r="AC98" i="1"/>
  <c r="Z98" i="1"/>
  <c r="Y265" i="1"/>
  <c r="AC265" i="1"/>
  <c r="Z265" i="1"/>
  <c r="AA265" i="1"/>
  <c r="AB265" i="1"/>
  <c r="AG265" i="1"/>
  <c r="AD265" i="1"/>
  <c r="AF265" i="1"/>
  <c r="Y216" i="1"/>
  <c r="AB216" i="1"/>
  <c r="AC216" i="1"/>
  <c r="AD216" i="1"/>
  <c r="Z216" i="1"/>
  <c r="AA216" i="1"/>
  <c r="AF216" i="1"/>
  <c r="AG216" i="1"/>
  <c r="Z120" i="1"/>
  <c r="AA120" i="1"/>
  <c r="AB120" i="1"/>
  <c r="AC120" i="1"/>
  <c r="AD120" i="1"/>
  <c r="AF120" i="1"/>
  <c r="AG120" i="1"/>
  <c r="Y120" i="1"/>
  <c r="Z96" i="1"/>
  <c r="AA96" i="1"/>
  <c r="AB96" i="1"/>
  <c r="AC96" i="1"/>
  <c r="AD96" i="1"/>
  <c r="AF96" i="1"/>
  <c r="Y96" i="1"/>
  <c r="AG96" i="1"/>
  <c r="Z72" i="1"/>
  <c r="AA72" i="1"/>
  <c r="AB72" i="1"/>
  <c r="AC72" i="1"/>
  <c r="AD72" i="1"/>
  <c r="AF72" i="1"/>
  <c r="AG72" i="1"/>
  <c r="Y72" i="1"/>
  <c r="Z48" i="1"/>
  <c r="AA48" i="1"/>
  <c r="AB48" i="1"/>
  <c r="AC48" i="1"/>
  <c r="AD48" i="1"/>
  <c r="AF48" i="1"/>
  <c r="Y48" i="1"/>
  <c r="AG48" i="1"/>
  <c r="Z24" i="1"/>
  <c r="AA24" i="1"/>
  <c r="AB24" i="1"/>
  <c r="AC24" i="1"/>
  <c r="AD24" i="1"/>
  <c r="AF24" i="1"/>
  <c r="Y24" i="1"/>
  <c r="AG24" i="1"/>
  <c r="Z31" i="1"/>
  <c r="AA31" i="1"/>
  <c r="Y31" i="1"/>
  <c r="AC31" i="1"/>
  <c r="AB31" i="1"/>
  <c r="AF31" i="1"/>
  <c r="AD31" i="1"/>
  <c r="AG31" i="1"/>
  <c r="Y123" i="1"/>
  <c r="Z123" i="1"/>
  <c r="AA123" i="1"/>
  <c r="AB123" i="1"/>
  <c r="AC123" i="1"/>
  <c r="AF123" i="1"/>
  <c r="AG123" i="1"/>
  <c r="AD123" i="1"/>
  <c r="Y190" i="1"/>
  <c r="AB190" i="1"/>
  <c r="AC190" i="1"/>
  <c r="AD190" i="1"/>
  <c r="Z190" i="1"/>
  <c r="AA190" i="1"/>
  <c r="AF190" i="1"/>
  <c r="AG190" i="1"/>
  <c r="Y166" i="1"/>
  <c r="Z166" i="1"/>
  <c r="AB166" i="1"/>
  <c r="AC166" i="1"/>
  <c r="AD166" i="1"/>
  <c r="AF166" i="1"/>
  <c r="AA166" i="1"/>
  <c r="AG166" i="1"/>
  <c r="Y142" i="1"/>
  <c r="Z142" i="1"/>
  <c r="AB142" i="1"/>
  <c r="AC142" i="1"/>
  <c r="AD142" i="1"/>
  <c r="AA142" i="1"/>
  <c r="AF142" i="1"/>
  <c r="AG142" i="1"/>
  <c r="Y118" i="1"/>
  <c r="Z118" i="1"/>
  <c r="AB118" i="1"/>
  <c r="AC118" i="1"/>
  <c r="AD118" i="1"/>
  <c r="AA118" i="1"/>
  <c r="AF118" i="1"/>
  <c r="AG118" i="1"/>
  <c r="Y94" i="1"/>
  <c r="Z94" i="1"/>
  <c r="AB94" i="1"/>
  <c r="AC94" i="1"/>
  <c r="AD94" i="1"/>
  <c r="AA94" i="1"/>
  <c r="AG94" i="1"/>
  <c r="AF94" i="1"/>
  <c r="Y70" i="1"/>
  <c r="Z70" i="1"/>
  <c r="AB70" i="1"/>
  <c r="AC70" i="1"/>
  <c r="AD70" i="1"/>
  <c r="AA70" i="1"/>
  <c r="AF70" i="1"/>
  <c r="AG70" i="1"/>
  <c r="Y46" i="1"/>
  <c r="Z46" i="1"/>
  <c r="AB46" i="1"/>
  <c r="AC46" i="1"/>
  <c r="AD46" i="1"/>
  <c r="AF46" i="1"/>
  <c r="AA46" i="1"/>
  <c r="AG46" i="1"/>
  <c r="Y22" i="1"/>
  <c r="Z22" i="1"/>
  <c r="AB22" i="1"/>
  <c r="AC22" i="1"/>
  <c r="AD22" i="1"/>
  <c r="AA22" i="1"/>
  <c r="AF22" i="1"/>
  <c r="AG22" i="1"/>
  <c r="AC53" i="1"/>
  <c r="AD53" i="1"/>
  <c r="AF53" i="1"/>
  <c r="AG53" i="1"/>
  <c r="Y53" i="1"/>
  <c r="AA53" i="1"/>
  <c r="Z53" i="1"/>
  <c r="AB53" i="1"/>
  <c r="AF219" i="1"/>
  <c r="AG219" i="1"/>
  <c r="Z219" i="1"/>
  <c r="AA219" i="1"/>
  <c r="AB219" i="1"/>
  <c r="Y219" i="1"/>
  <c r="AD219" i="1"/>
  <c r="AC219" i="1"/>
  <c r="AF189" i="1"/>
  <c r="AG189" i="1"/>
  <c r="AC189" i="1"/>
  <c r="AD189" i="1"/>
  <c r="AB189" i="1"/>
  <c r="AA189" i="1"/>
  <c r="Y189" i="1"/>
  <c r="Z189" i="1"/>
  <c r="AC165" i="1"/>
  <c r="AF165" i="1"/>
  <c r="AG165" i="1"/>
  <c r="Y165" i="1"/>
  <c r="Z165" i="1"/>
  <c r="AA165" i="1"/>
  <c r="AB165" i="1"/>
  <c r="AD165" i="1"/>
  <c r="AC141" i="1"/>
  <c r="AF141" i="1"/>
  <c r="AG141" i="1"/>
  <c r="Y141" i="1"/>
  <c r="Z141" i="1"/>
  <c r="AA141" i="1"/>
  <c r="AB141" i="1"/>
  <c r="AD141" i="1"/>
  <c r="AC117" i="1"/>
  <c r="AD117" i="1"/>
  <c r="AF117" i="1"/>
  <c r="AG117" i="1"/>
  <c r="Y117" i="1"/>
  <c r="Z117" i="1"/>
  <c r="AB117" i="1"/>
  <c r="AA117" i="1"/>
  <c r="AC93" i="1"/>
  <c r="AD93" i="1"/>
  <c r="AF93" i="1"/>
  <c r="AG93" i="1"/>
  <c r="AB93" i="1"/>
  <c r="Y93" i="1"/>
  <c r="Z93" i="1"/>
  <c r="AA93" i="1"/>
  <c r="AC69" i="1"/>
  <c r="AD69" i="1"/>
  <c r="AF69" i="1"/>
  <c r="AG69" i="1"/>
  <c r="AA69" i="1"/>
  <c r="Y69" i="1"/>
  <c r="Z69" i="1"/>
  <c r="AB69" i="1"/>
  <c r="AC45" i="1"/>
  <c r="AD45" i="1"/>
  <c r="AF45" i="1"/>
  <c r="AG45" i="1"/>
  <c r="Y45" i="1"/>
  <c r="Z45" i="1"/>
  <c r="AA45" i="1"/>
  <c r="AB45" i="1"/>
  <c r="AC21" i="1"/>
  <c r="AD21" i="1"/>
  <c r="AF21" i="1"/>
  <c r="AG21" i="1"/>
  <c r="Y21" i="1"/>
  <c r="Z21" i="1"/>
  <c r="AA21" i="1"/>
  <c r="AB21" i="1"/>
  <c r="Z55" i="1"/>
  <c r="AA55" i="1"/>
  <c r="AF55" i="1"/>
  <c r="AG55" i="1"/>
  <c r="AC55" i="1"/>
  <c r="AD55" i="1"/>
  <c r="Y55" i="1"/>
  <c r="AB55" i="1"/>
  <c r="Y124" i="1"/>
  <c r="AD124" i="1"/>
  <c r="AA124" i="1"/>
  <c r="AF124" i="1"/>
  <c r="Z124" i="1"/>
  <c r="AB124" i="1"/>
  <c r="AC124" i="1"/>
  <c r="AG124" i="1"/>
  <c r="Y188" i="1"/>
  <c r="AD188" i="1"/>
  <c r="Z188" i="1"/>
  <c r="AG188" i="1"/>
  <c r="AA188" i="1"/>
  <c r="AB188" i="1"/>
  <c r="AC188" i="1"/>
  <c r="AF188" i="1"/>
  <c r="Y164" i="1"/>
  <c r="AD164" i="1"/>
  <c r="AF164" i="1"/>
  <c r="AG164" i="1"/>
  <c r="Z164" i="1"/>
  <c r="AA164" i="1"/>
  <c r="AB164" i="1"/>
  <c r="AC164" i="1"/>
  <c r="Y140" i="1"/>
  <c r="AD140" i="1"/>
  <c r="Z140" i="1"/>
  <c r="AA140" i="1"/>
  <c r="AG140" i="1"/>
  <c r="AC140" i="1"/>
  <c r="AF140" i="1"/>
  <c r="AB140" i="1"/>
  <c r="Y116" i="1"/>
  <c r="AD116" i="1"/>
  <c r="AB116" i="1"/>
  <c r="AC116" i="1"/>
  <c r="AF116" i="1"/>
  <c r="AG116" i="1"/>
  <c r="Z116" i="1"/>
  <c r="AA116" i="1"/>
  <c r="Y92" i="1"/>
  <c r="AD92" i="1"/>
  <c r="Z92" i="1"/>
  <c r="AB92" i="1"/>
  <c r="AG92" i="1"/>
  <c r="AC92" i="1"/>
  <c r="AA92" i="1"/>
  <c r="AF92" i="1"/>
  <c r="Y68" i="1"/>
  <c r="AC68" i="1"/>
  <c r="AD68" i="1"/>
  <c r="Z68" i="1"/>
  <c r="AA68" i="1"/>
  <c r="AB68" i="1"/>
  <c r="AF68" i="1"/>
  <c r="AG68" i="1"/>
  <c r="Y44" i="1"/>
  <c r="AC44" i="1"/>
  <c r="AD44" i="1"/>
  <c r="AF44" i="1"/>
  <c r="AG44" i="1"/>
  <c r="Z44" i="1"/>
  <c r="AA44" i="1"/>
  <c r="AB44" i="1"/>
  <c r="Y20" i="1"/>
  <c r="AC20" i="1"/>
  <c r="AD20" i="1"/>
  <c r="AA20" i="1"/>
  <c r="AB20" i="1"/>
  <c r="AF20" i="1"/>
  <c r="Z20" i="1"/>
  <c r="AG20" i="1"/>
  <c r="Y28" i="1"/>
  <c r="AC28" i="1"/>
  <c r="AD28" i="1"/>
  <c r="AG28" i="1"/>
  <c r="Z28" i="1"/>
  <c r="AA28" i="1"/>
  <c r="AB28" i="1"/>
  <c r="AF28" i="1"/>
  <c r="AF211" i="1"/>
  <c r="AG211" i="1"/>
  <c r="Z211" i="1"/>
  <c r="AA211" i="1"/>
  <c r="AB211" i="1"/>
  <c r="AC211" i="1"/>
  <c r="AD211" i="1"/>
  <c r="Y211" i="1"/>
  <c r="Z163" i="1"/>
  <c r="AA163" i="1"/>
  <c r="AB163" i="1"/>
  <c r="AC163" i="1"/>
  <c r="AF163" i="1"/>
  <c r="AG163" i="1"/>
  <c r="AD163" i="1"/>
  <c r="Y163" i="1"/>
  <c r="Y139" i="1"/>
  <c r="Z139" i="1"/>
  <c r="AA139" i="1"/>
  <c r="AB139" i="1"/>
  <c r="AC139" i="1"/>
  <c r="AF139" i="1"/>
  <c r="AG139" i="1"/>
  <c r="AD139" i="1"/>
  <c r="Y115" i="1"/>
  <c r="Z115" i="1"/>
  <c r="AA115" i="1"/>
  <c r="AB115" i="1"/>
  <c r="AC115" i="1"/>
  <c r="AF115" i="1"/>
  <c r="AG115" i="1"/>
  <c r="AD115" i="1"/>
  <c r="Y91" i="1"/>
  <c r="Z91" i="1"/>
  <c r="AA91" i="1"/>
  <c r="AB91" i="1"/>
  <c r="AC91" i="1"/>
  <c r="AF91" i="1"/>
  <c r="AG91" i="1"/>
  <c r="AD91" i="1"/>
  <c r="Y67" i="1"/>
  <c r="Z67" i="1"/>
  <c r="AA67" i="1"/>
  <c r="AB67" i="1"/>
  <c r="AC67" i="1"/>
  <c r="AF67" i="1"/>
  <c r="AG67" i="1"/>
  <c r="AD67" i="1"/>
  <c r="Y43" i="1"/>
  <c r="Z43" i="1"/>
  <c r="AA43" i="1"/>
  <c r="AB43" i="1"/>
  <c r="AC43" i="1"/>
  <c r="AF43" i="1"/>
  <c r="AG43" i="1"/>
  <c r="AD43" i="1"/>
  <c r="Y19" i="1"/>
  <c r="Z19" i="1"/>
  <c r="AA19" i="1"/>
  <c r="AB19" i="1"/>
  <c r="AC19" i="1"/>
  <c r="AF19" i="1"/>
  <c r="AG19" i="1"/>
  <c r="AD19" i="1"/>
  <c r="AA175" i="1"/>
  <c r="Y175" i="1"/>
  <c r="AB175" i="1"/>
  <c r="AC175" i="1"/>
  <c r="AF175" i="1"/>
  <c r="AG175" i="1"/>
  <c r="Z175" i="1"/>
  <c r="AD175" i="1"/>
  <c r="Y174" i="1"/>
  <c r="AB174" i="1"/>
  <c r="AC174" i="1"/>
  <c r="AD174" i="1"/>
  <c r="Z174" i="1"/>
  <c r="AA174" i="1"/>
  <c r="AF174" i="1"/>
  <c r="AG174" i="1"/>
  <c r="AG197" i="1"/>
  <c r="AB197" i="1"/>
  <c r="AC197" i="1"/>
  <c r="AD197" i="1"/>
  <c r="AF197" i="1"/>
  <c r="Z197" i="1"/>
  <c r="Y197" i="1"/>
  <c r="AA197" i="1"/>
  <c r="Y196" i="1"/>
  <c r="AD196" i="1"/>
  <c r="AA196" i="1"/>
  <c r="AF196" i="1"/>
  <c r="AB196" i="1"/>
  <c r="Z196" i="1"/>
  <c r="AC196" i="1"/>
  <c r="AG196" i="1"/>
  <c r="AB242" i="1"/>
  <c r="AA242" i="1"/>
  <c r="AC242" i="1"/>
  <c r="AD242" i="1"/>
  <c r="AF242" i="1"/>
  <c r="AG242" i="1"/>
  <c r="Z242" i="1"/>
  <c r="Y242" i="1"/>
  <c r="Y241" i="1"/>
  <c r="Z241" i="1"/>
  <c r="AA241" i="1"/>
  <c r="AB241" i="1"/>
  <c r="AC241" i="1"/>
  <c r="AF241" i="1"/>
  <c r="AG241" i="1"/>
  <c r="AD241" i="1"/>
  <c r="AA95" i="1"/>
  <c r="Y95" i="1"/>
  <c r="Z95" i="1"/>
  <c r="AB95" i="1"/>
  <c r="AC95" i="1"/>
  <c r="AD95" i="1"/>
  <c r="AF95" i="1"/>
  <c r="AG95" i="1"/>
  <c r="Z187" i="1"/>
  <c r="AA187" i="1"/>
  <c r="AB187" i="1"/>
  <c r="AF187" i="1"/>
  <c r="AG187" i="1"/>
  <c r="Y187" i="1"/>
  <c r="AC187" i="1"/>
  <c r="AD187" i="1"/>
  <c r="Y258" i="1"/>
  <c r="AC258" i="1"/>
  <c r="AB258" i="1"/>
  <c r="AD258" i="1"/>
  <c r="AA258" i="1"/>
  <c r="AG258" i="1"/>
  <c r="AF258" i="1"/>
  <c r="Z258" i="1"/>
  <c r="AF234" i="1"/>
  <c r="AG234" i="1"/>
  <c r="AB234" i="1"/>
  <c r="AA234" i="1"/>
  <c r="Y234" i="1"/>
  <c r="Z234" i="1"/>
  <c r="AC234" i="1"/>
  <c r="AD234" i="1"/>
  <c r="AB210" i="1"/>
  <c r="AC210" i="1"/>
  <c r="AD210" i="1"/>
  <c r="AF210" i="1"/>
  <c r="AG210" i="1"/>
  <c r="Z210" i="1"/>
  <c r="AA210" i="1"/>
  <c r="Y210" i="1"/>
  <c r="Y186" i="1"/>
  <c r="Z186" i="1"/>
  <c r="AA186" i="1"/>
  <c r="AB186" i="1"/>
  <c r="AC186" i="1"/>
  <c r="AD186" i="1"/>
  <c r="AG186" i="1"/>
  <c r="AF186" i="1"/>
  <c r="AF162" i="1"/>
  <c r="Y162" i="1"/>
  <c r="Z162" i="1"/>
  <c r="AB162" i="1"/>
  <c r="AD162" i="1"/>
  <c r="AG162" i="1"/>
  <c r="AA162" i="1"/>
  <c r="AC162" i="1"/>
  <c r="AF138" i="1"/>
  <c r="Y138" i="1"/>
  <c r="Z138" i="1"/>
  <c r="AA138" i="1"/>
  <c r="AC138" i="1"/>
  <c r="AB138" i="1"/>
  <c r="AD138" i="1"/>
  <c r="AG138" i="1"/>
  <c r="AF114" i="1"/>
  <c r="AG114" i="1"/>
  <c r="AA114" i="1"/>
  <c r="Y114" i="1"/>
  <c r="Z114" i="1"/>
  <c r="AB114" i="1"/>
  <c r="AC114" i="1"/>
  <c r="AD114" i="1"/>
  <c r="AF90" i="1"/>
  <c r="AG90" i="1"/>
  <c r="Y90" i="1"/>
  <c r="Z90" i="1"/>
  <c r="AA90" i="1"/>
  <c r="AB90" i="1"/>
  <c r="AC90" i="1"/>
  <c r="AD90" i="1"/>
  <c r="AF66" i="1"/>
  <c r="AG66" i="1"/>
  <c r="Y66" i="1"/>
  <c r="AB66" i="1"/>
  <c r="Z66" i="1"/>
  <c r="AA66" i="1"/>
  <c r="AC66" i="1"/>
  <c r="AD66" i="1"/>
  <c r="AF42" i="1"/>
  <c r="AG42" i="1"/>
  <c r="AB42" i="1"/>
  <c r="AC42" i="1"/>
  <c r="Y42" i="1"/>
  <c r="AD42" i="1"/>
  <c r="Z42" i="1"/>
  <c r="AA42" i="1"/>
  <c r="AF18" i="1"/>
  <c r="AG18" i="1"/>
  <c r="Y18" i="1"/>
  <c r="Z18" i="1"/>
  <c r="AA18" i="1"/>
  <c r="AD18" i="1"/>
  <c r="AB18" i="1"/>
  <c r="AC18" i="1"/>
  <c r="AA79" i="1"/>
  <c r="Y79" i="1"/>
  <c r="Z79" i="1"/>
  <c r="AB79" i="1"/>
  <c r="AC79" i="1"/>
  <c r="AD79" i="1"/>
  <c r="AF79" i="1"/>
  <c r="AG79" i="1"/>
  <c r="AC29" i="1"/>
  <c r="AD29" i="1"/>
  <c r="AF29" i="1"/>
  <c r="AG29" i="1"/>
  <c r="Y29" i="1"/>
  <c r="Z29" i="1"/>
  <c r="AA29" i="1"/>
  <c r="AB29" i="1"/>
  <c r="Y51" i="1"/>
  <c r="Z51" i="1"/>
  <c r="AA51" i="1"/>
  <c r="AB51" i="1"/>
  <c r="AC51" i="1"/>
  <c r="AF51" i="1"/>
  <c r="AG51" i="1"/>
  <c r="AD51" i="1"/>
  <c r="Z47" i="1"/>
  <c r="AA47" i="1"/>
  <c r="Y47" i="1"/>
  <c r="AB47" i="1"/>
  <c r="AC47" i="1"/>
  <c r="AG47" i="1"/>
  <c r="AD47" i="1"/>
  <c r="AF47" i="1"/>
  <c r="AF235" i="1"/>
  <c r="AG235" i="1"/>
  <c r="AD235" i="1"/>
  <c r="Y235" i="1"/>
  <c r="Z235" i="1"/>
  <c r="AA235" i="1"/>
  <c r="AB235" i="1"/>
  <c r="AC235" i="1"/>
  <c r="Y257" i="1"/>
  <c r="Z257" i="1"/>
  <c r="AA257" i="1"/>
  <c r="AB257" i="1"/>
  <c r="AC257" i="1"/>
  <c r="AF257" i="1"/>
  <c r="AG257" i="1"/>
  <c r="AD257" i="1"/>
  <c r="Y233" i="1"/>
  <c r="Z233" i="1"/>
  <c r="AA233" i="1"/>
  <c r="AB233" i="1"/>
  <c r="AG233" i="1"/>
  <c r="AC233" i="1"/>
  <c r="AD233" i="1"/>
  <c r="AF233" i="1"/>
  <c r="Y209" i="1"/>
  <c r="Z209" i="1"/>
  <c r="AA209" i="1"/>
  <c r="AB209" i="1"/>
  <c r="AG209" i="1"/>
  <c r="AC209" i="1"/>
  <c r="AD209" i="1"/>
  <c r="AF209" i="1"/>
  <c r="Y185" i="1"/>
  <c r="Z185" i="1"/>
  <c r="AA185" i="1"/>
  <c r="AB185" i="1"/>
  <c r="AG185" i="1"/>
  <c r="AF185" i="1"/>
  <c r="AC185" i="1"/>
  <c r="AD185" i="1"/>
  <c r="Y161" i="1"/>
  <c r="Z161" i="1"/>
  <c r="AA161" i="1"/>
  <c r="AB161" i="1"/>
  <c r="AG161" i="1"/>
  <c r="AC161" i="1"/>
  <c r="AD161" i="1"/>
  <c r="AF161" i="1"/>
  <c r="Y137" i="1"/>
  <c r="Z137" i="1"/>
  <c r="AA137" i="1"/>
  <c r="AB137" i="1"/>
  <c r="AG137" i="1"/>
  <c r="AC137" i="1"/>
  <c r="AD137" i="1"/>
  <c r="AF137" i="1"/>
  <c r="Y113" i="1"/>
  <c r="Z113" i="1"/>
  <c r="AA113" i="1"/>
  <c r="AB113" i="1"/>
  <c r="AG113" i="1"/>
  <c r="AC113" i="1"/>
  <c r="AD113" i="1"/>
  <c r="AF113" i="1"/>
  <c r="Y89" i="1"/>
  <c r="Z89" i="1"/>
  <c r="AA89" i="1"/>
  <c r="AB89" i="1"/>
  <c r="AG89" i="1"/>
  <c r="AF89" i="1"/>
  <c r="AC89" i="1"/>
  <c r="AD89" i="1"/>
  <c r="Y65" i="1"/>
  <c r="Z65" i="1"/>
  <c r="AA65" i="1"/>
  <c r="AB65" i="1"/>
  <c r="AF65" i="1"/>
  <c r="AG65" i="1"/>
  <c r="AC65" i="1"/>
  <c r="AD65" i="1"/>
  <c r="Y41" i="1"/>
  <c r="Z41" i="1"/>
  <c r="AA41" i="1"/>
  <c r="AB41" i="1"/>
  <c r="AF41" i="1"/>
  <c r="AG41" i="1"/>
  <c r="AC41" i="1"/>
  <c r="AD41" i="1"/>
  <c r="Y17" i="1"/>
  <c r="Z17" i="1"/>
  <c r="AA17" i="1"/>
  <c r="AB17" i="1"/>
  <c r="AF17" i="1"/>
  <c r="AG17" i="1"/>
  <c r="AD17" i="1"/>
  <c r="AC17" i="1"/>
  <c r="AA199" i="1"/>
  <c r="Y199" i="1"/>
  <c r="Z199" i="1"/>
  <c r="AB199" i="1"/>
  <c r="AC199" i="1"/>
  <c r="AD199" i="1"/>
  <c r="AF199" i="1"/>
  <c r="AG199" i="1"/>
  <c r="Y126" i="1"/>
  <c r="Z126" i="1"/>
  <c r="AB126" i="1"/>
  <c r="AC126" i="1"/>
  <c r="AD126" i="1"/>
  <c r="AF126" i="1"/>
  <c r="AG126" i="1"/>
  <c r="AA126" i="1"/>
  <c r="AC149" i="1"/>
  <c r="AF149" i="1"/>
  <c r="AG149" i="1"/>
  <c r="Z149" i="1"/>
  <c r="AD149" i="1"/>
  <c r="Y149" i="1"/>
  <c r="AA149" i="1"/>
  <c r="AB149" i="1"/>
  <c r="Y147" i="1"/>
  <c r="Z147" i="1"/>
  <c r="AA147" i="1"/>
  <c r="AB147" i="1"/>
  <c r="AC147" i="1"/>
  <c r="AF147" i="1"/>
  <c r="AG147" i="1"/>
  <c r="AD147" i="1"/>
  <c r="AF122" i="1"/>
  <c r="Y122" i="1"/>
  <c r="Z122" i="1"/>
  <c r="AA122" i="1"/>
  <c r="AB122" i="1"/>
  <c r="AC122" i="1"/>
  <c r="AD122" i="1"/>
  <c r="AG122" i="1"/>
  <c r="AF74" i="1"/>
  <c r="AG74" i="1"/>
  <c r="Y74" i="1"/>
  <c r="Z74" i="1"/>
  <c r="AA74" i="1"/>
  <c r="AB74" i="1"/>
  <c r="AC74" i="1"/>
  <c r="AD74" i="1"/>
  <c r="Z71" i="1"/>
  <c r="AA71" i="1"/>
  <c r="AD71" i="1"/>
  <c r="AB71" i="1"/>
  <c r="AG71" i="1"/>
  <c r="AF71" i="1"/>
  <c r="AC71" i="1"/>
  <c r="Y71" i="1"/>
  <c r="Z260" i="1"/>
  <c r="Y260" i="1"/>
  <c r="AB260" i="1"/>
  <c r="AA260" i="1"/>
  <c r="AC260" i="1"/>
  <c r="AF260" i="1"/>
  <c r="AD260" i="1"/>
  <c r="AG260" i="1"/>
  <c r="AF256" i="1"/>
  <c r="AG256" i="1"/>
  <c r="Z256" i="1"/>
  <c r="AA256" i="1"/>
  <c r="Y256" i="1"/>
  <c r="AB256" i="1"/>
  <c r="AC256" i="1"/>
  <c r="AD256" i="1"/>
  <c r="AB232" i="1"/>
  <c r="Y232" i="1"/>
  <c r="Z232" i="1"/>
  <c r="AA232" i="1"/>
  <c r="AD232" i="1"/>
  <c r="AG232" i="1"/>
  <c r="AC232" i="1"/>
  <c r="AF232" i="1"/>
  <c r="Y208" i="1"/>
  <c r="Z208" i="1"/>
  <c r="AA208" i="1"/>
  <c r="AB208" i="1"/>
  <c r="AC208" i="1"/>
  <c r="AD208" i="1"/>
  <c r="AG208" i="1"/>
  <c r="AF208" i="1"/>
  <c r="AC184" i="1"/>
  <c r="AD184" i="1"/>
  <c r="AF184" i="1"/>
  <c r="AG184" i="1"/>
  <c r="AA184" i="1"/>
  <c r="AB184" i="1"/>
  <c r="Y184" i="1"/>
  <c r="Z184" i="1"/>
  <c r="Z160" i="1"/>
  <c r="AC160" i="1"/>
  <c r="AD160" i="1"/>
  <c r="AE160" i="1"/>
  <c r="AF160" i="1"/>
  <c r="Y160" i="1"/>
  <c r="AA160" i="1"/>
  <c r="AB160" i="1"/>
  <c r="AG160" i="1"/>
  <c r="Z136" i="1"/>
  <c r="AB136" i="1"/>
  <c r="AC136" i="1"/>
  <c r="AD136" i="1"/>
  <c r="AF136" i="1"/>
  <c r="Y136" i="1"/>
  <c r="AA136" i="1"/>
  <c r="AG136" i="1"/>
  <c r="Z112" i="1"/>
  <c r="AA112" i="1"/>
  <c r="AB112" i="1"/>
  <c r="AC112" i="1"/>
  <c r="AD112" i="1"/>
  <c r="AF112" i="1"/>
  <c r="Y112" i="1"/>
  <c r="AG112" i="1"/>
  <c r="Z88" i="1"/>
  <c r="AA88" i="1"/>
  <c r="AB88" i="1"/>
  <c r="AC88" i="1"/>
  <c r="AD88" i="1"/>
  <c r="AF88" i="1"/>
  <c r="Y88" i="1"/>
  <c r="AG88" i="1"/>
  <c r="Z64" i="1"/>
  <c r="AA64" i="1"/>
  <c r="AB64" i="1"/>
  <c r="AC64" i="1"/>
  <c r="AD64" i="1"/>
  <c r="AF64" i="1"/>
  <c r="Y64" i="1"/>
  <c r="AG64" i="1"/>
  <c r="Z40" i="1"/>
  <c r="AA40" i="1"/>
  <c r="AB40" i="1"/>
  <c r="AC40" i="1"/>
  <c r="AD40" i="1"/>
  <c r="AF40" i="1"/>
  <c r="Y40" i="1"/>
  <c r="AG40" i="1"/>
  <c r="Z16" i="1"/>
  <c r="AA16" i="1"/>
  <c r="AB16" i="1"/>
  <c r="AC16" i="1"/>
  <c r="AD16" i="1"/>
  <c r="AF16" i="1"/>
  <c r="Y16" i="1"/>
  <c r="AG16" i="1"/>
  <c r="AA151" i="1"/>
  <c r="Z151" i="1"/>
  <c r="AB151" i="1"/>
  <c r="AC151" i="1"/>
  <c r="AD151" i="1"/>
  <c r="AF151" i="1"/>
  <c r="AG151" i="1"/>
  <c r="Y151" i="1"/>
  <c r="Y246" i="1"/>
  <c r="Z246" i="1"/>
  <c r="AA246" i="1"/>
  <c r="AB246" i="1"/>
  <c r="AF246" i="1"/>
  <c r="AC246" i="1"/>
  <c r="AD246" i="1"/>
  <c r="AG246" i="1"/>
  <c r="AC125" i="1"/>
  <c r="AF125" i="1"/>
  <c r="AG125" i="1"/>
  <c r="AA125" i="1"/>
  <c r="Y125" i="1"/>
  <c r="Z125" i="1"/>
  <c r="AB125" i="1"/>
  <c r="AD125" i="1"/>
  <c r="Z244" i="1"/>
  <c r="Y244" i="1"/>
  <c r="AB244" i="1"/>
  <c r="AG244" i="1"/>
  <c r="AF244" i="1"/>
  <c r="AA244" i="1"/>
  <c r="AC244" i="1"/>
  <c r="AD244" i="1"/>
  <c r="Z171" i="1"/>
  <c r="AA171" i="1"/>
  <c r="AB171" i="1"/>
  <c r="AC171" i="1"/>
  <c r="AF171" i="1"/>
  <c r="AG171" i="1"/>
  <c r="Y171" i="1"/>
  <c r="AD171" i="1"/>
  <c r="Y99" i="1"/>
  <c r="Z99" i="1"/>
  <c r="AA99" i="1"/>
  <c r="AB99" i="1"/>
  <c r="AC99" i="1"/>
  <c r="AF99" i="1"/>
  <c r="AG99" i="1"/>
  <c r="AD99" i="1"/>
  <c r="Y217" i="1"/>
  <c r="Z217" i="1"/>
  <c r="AA217" i="1"/>
  <c r="AB217" i="1"/>
  <c r="AG217" i="1"/>
  <c r="AD217" i="1"/>
  <c r="AC217" i="1"/>
  <c r="AF217" i="1"/>
  <c r="Y97" i="1"/>
  <c r="Z97" i="1"/>
  <c r="AA97" i="1"/>
  <c r="AB97" i="1"/>
  <c r="AG97" i="1"/>
  <c r="AC97" i="1"/>
  <c r="AD97" i="1"/>
  <c r="AF97" i="1"/>
  <c r="AF240" i="1"/>
  <c r="AG240" i="1"/>
  <c r="Z240" i="1"/>
  <c r="AB240" i="1"/>
  <c r="AD240" i="1"/>
  <c r="Y240" i="1"/>
  <c r="AA240" i="1"/>
  <c r="AC240" i="1"/>
  <c r="Z168" i="1"/>
  <c r="AC168" i="1"/>
  <c r="AD168" i="1"/>
  <c r="AF168" i="1"/>
  <c r="AB168" i="1"/>
  <c r="AA168" i="1"/>
  <c r="AG168" i="1"/>
  <c r="Y168" i="1"/>
  <c r="AA215" i="1"/>
  <c r="Y215" i="1"/>
  <c r="Z215" i="1"/>
  <c r="AB215" i="1"/>
  <c r="AC215" i="1"/>
  <c r="AD215" i="1"/>
  <c r="AG215" i="1"/>
  <c r="AF215" i="1"/>
  <c r="Y262" i="1"/>
  <c r="Z262" i="1"/>
  <c r="AA262" i="1"/>
  <c r="AB262" i="1"/>
  <c r="AC262" i="1"/>
  <c r="AF262" i="1"/>
  <c r="AD262" i="1"/>
  <c r="AG262" i="1"/>
  <c r="AB259" i="1"/>
  <c r="AC259" i="1"/>
  <c r="AD259" i="1"/>
  <c r="AF259" i="1"/>
  <c r="AG259" i="1"/>
  <c r="Y259" i="1"/>
  <c r="Z259" i="1"/>
  <c r="AA259" i="1"/>
  <c r="Y255" i="1"/>
  <c r="AB255" i="1"/>
  <c r="AC255" i="1"/>
  <c r="AD255" i="1"/>
  <c r="AF255" i="1"/>
  <c r="AG255" i="1"/>
  <c r="Z255" i="1"/>
  <c r="AA255" i="1"/>
  <c r="AA231" i="1"/>
  <c r="AD231" i="1"/>
  <c r="AF231" i="1"/>
  <c r="AG231" i="1"/>
  <c r="AC231" i="1"/>
  <c r="Y231" i="1"/>
  <c r="AB231" i="1"/>
  <c r="Z231" i="1"/>
  <c r="AA207" i="1"/>
  <c r="AG207" i="1"/>
  <c r="Z207" i="1"/>
  <c r="AD207" i="1"/>
  <c r="Y207" i="1"/>
  <c r="AB207" i="1"/>
  <c r="AC207" i="1"/>
  <c r="AF207" i="1"/>
  <c r="AA183" i="1"/>
  <c r="Y183" i="1"/>
  <c r="AB183" i="1"/>
  <c r="AC183" i="1"/>
  <c r="Z183" i="1"/>
  <c r="AG183" i="1"/>
  <c r="AF183" i="1"/>
  <c r="AD183" i="1"/>
  <c r="AA159" i="1"/>
  <c r="AG159" i="1"/>
  <c r="AD159" i="1"/>
  <c r="Y159" i="1"/>
  <c r="Z159" i="1"/>
  <c r="AB159" i="1"/>
  <c r="AC159" i="1"/>
  <c r="AF159" i="1"/>
  <c r="AA135" i="1"/>
  <c r="AG135" i="1"/>
  <c r="AE135" i="1"/>
  <c r="Y135" i="1"/>
  <c r="Z135" i="1"/>
  <c r="AB135" i="1"/>
  <c r="AC135" i="1"/>
  <c r="AD135" i="1"/>
  <c r="AF135" i="1"/>
  <c r="AA111" i="1"/>
  <c r="Y111" i="1"/>
  <c r="Z111" i="1"/>
  <c r="AB111" i="1"/>
  <c r="AC111" i="1"/>
  <c r="AD111" i="1"/>
  <c r="AF111" i="1"/>
  <c r="AG111" i="1"/>
  <c r="AA87" i="1"/>
  <c r="Y87" i="1"/>
  <c r="AD87" i="1"/>
  <c r="AF87" i="1"/>
  <c r="Z87" i="1"/>
  <c r="AG87" i="1"/>
  <c r="AB87" i="1"/>
  <c r="AC87" i="1"/>
  <c r="Z63" i="1"/>
  <c r="AA63" i="1"/>
  <c r="Y63" i="1"/>
  <c r="AB63" i="1"/>
  <c r="AC63" i="1"/>
  <c r="AD63" i="1"/>
  <c r="AF63" i="1"/>
  <c r="AG63" i="1"/>
  <c r="Z39" i="1"/>
  <c r="AA39" i="1"/>
  <c r="Y39" i="1"/>
  <c r="AB39" i="1"/>
  <c r="AC39" i="1"/>
  <c r="AD39" i="1"/>
  <c r="AF39" i="1"/>
  <c r="AG39" i="1"/>
  <c r="Z15" i="1"/>
  <c r="AA15" i="1"/>
  <c r="AC15" i="1"/>
  <c r="AD15" i="1"/>
  <c r="AF15" i="1"/>
  <c r="AG15" i="1"/>
  <c r="Y15" i="1"/>
  <c r="AB15" i="1"/>
  <c r="Y247" i="1"/>
  <c r="Z247" i="1"/>
  <c r="AA247" i="1"/>
  <c r="AB247" i="1"/>
  <c r="AF247" i="1"/>
  <c r="AC247" i="1"/>
  <c r="AD247" i="1"/>
  <c r="AG247" i="1"/>
  <c r="Y78" i="1"/>
  <c r="Z78" i="1"/>
  <c r="AB78" i="1"/>
  <c r="AC78" i="1"/>
  <c r="AD78" i="1"/>
  <c r="AE78" i="1"/>
  <c r="AG78" i="1"/>
  <c r="AA78" i="1"/>
  <c r="AF78" i="1"/>
  <c r="AF245" i="1"/>
  <c r="Y245" i="1"/>
  <c r="AB245" i="1"/>
  <c r="AG245" i="1"/>
  <c r="AC245" i="1"/>
  <c r="AA245" i="1"/>
  <c r="AD245" i="1"/>
  <c r="Z245" i="1"/>
  <c r="Y100" i="1"/>
  <c r="AD100" i="1"/>
  <c r="AB100" i="1"/>
  <c r="AC100" i="1"/>
  <c r="AF100" i="1"/>
  <c r="AG100" i="1"/>
  <c r="Z100" i="1"/>
  <c r="AA100" i="1"/>
  <c r="AF170" i="1"/>
  <c r="Y170" i="1"/>
  <c r="Z170" i="1"/>
  <c r="AA170" i="1"/>
  <c r="AB170" i="1"/>
  <c r="AC170" i="1"/>
  <c r="AG170" i="1"/>
  <c r="AD170" i="1"/>
  <c r="AF26" i="1"/>
  <c r="AG26" i="1"/>
  <c r="AD26" i="1"/>
  <c r="AC26" i="1"/>
  <c r="Y26" i="1"/>
  <c r="Z26" i="1"/>
  <c r="AA26" i="1"/>
  <c r="AB26" i="1"/>
  <c r="AA143" i="1"/>
  <c r="Y143" i="1"/>
  <c r="Z143" i="1"/>
  <c r="AB143" i="1"/>
  <c r="AD143" i="1"/>
  <c r="AG143" i="1"/>
  <c r="AF143" i="1"/>
  <c r="AC143" i="1"/>
  <c r="AG237" i="1"/>
  <c r="AD237" i="1"/>
  <c r="AB237" i="1"/>
  <c r="AF237" i="1"/>
  <c r="Z237" i="1"/>
  <c r="AA237" i="1"/>
  <c r="Y237" i="1"/>
  <c r="AC237" i="1"/>
  <c r="Y254" i="1"/>
  <c r="Z254" i="1"/>
  <c r="AA254" i="1"/>
  <c r="AF254" i="1"/>
  <c r="AB254" i="1"/>
  <c r="AC254" i="1"/>
  <c r="AD254" i="1"/>
  <c r="AG254" i="1"/>
  <c r="AB230" i="1"/>
  <c r="AC230" i="1"/>
  <c r="AD230" i="1"/>
  <c r="AA230" i="1"/>
  <c r="AF230" i="1"/>
  <c r="Y230" i="1"/>
  <c r="Z230" i="1"/>
  <c r="AG230" i="1"/>
  <c r="AB206" i="1"/>
  <c r="AC206" i="1"/>
  <c r="AD206" i="1"/>
  <c r="Y206" i="1"/>
  <c r="AA206" i="1"/>
  <c r="AF206" i="1"/>
  <c r="Z206" i="1"/>
  <c r="AG206" i="1"/>
  <c r="Y182" i="1"/>
  <c r="AB182" i="1"/>
  <c r="AC182" i="1"/>
  <c r="AD182" i="1"/>
  <c r="Z182" i="1"/>
  <c r="AA182" i="1"/>
  <c r="AF182" i="1"/>
  <c r="AG182" i="1"/>
  <c r="Y158" i="1"/>
  <c r="Z158" i="1"/>
  <c r="AB158" i="1"/>
  <c r="AC158" i="1"/>
  <c r="AD158" i="1"/>
  <c r="AG158" i="1"/>
  <c r="AA158" i="1"/>
  <c r="AF158" i="1"/>
  <c r="Y134" i="1"/>
  <c r="Z134" i="1"/>
  <c r="AB134" i="1"/>
  <c r="AC134" i="1"/>
  <c r="AD134" i="1"/>
  <c r="AG134" i="1"/>
  <c r="AA134" i="1"/>
  <c r="AF134" i="1"/>
  <c r="Y110" i="1"/>
  <c r="Z110" i="1"/>
  <c r="AB110" i="1"/>
  <c r="AC110" i="1"/>
  <c r="AD110" i="1"/>
  <c r="AA110" i="1"/>
  <c r="AF110" i="1"/>
  <c r="AG110" i="1"/>
  <c r="Y86" i="1"/>
  <c r="Z86" i="1"/>
  <c r="AB86" i="1"/>
  <c r="AC86" i="1"/>
  <c r="AD86" i="1"/>
  <c r="AA86" i="1"/>
  <c r="AF86" i="1"/>
  <c r="AG86" i="1"/>
  <c r="Y62" i="1"/>
  <c r="Z62" i="1"/>
  <c r="AB62" i="1"/>
  <c r="AC62" i="1"/>
  <c r="AD62" i="1"/>
  <c r="AA62" i="1"/>
  <c r="AF62" i="1"/>
  <c r="AG62" i="1"/>
  <c r="Y38" i="1"/>
  <c r="Z38" i="1"/>
  <c r="AB38" i="1"/>
  <c r="AC38" i="1"/>
  <c r="AD38" i="1"/>
  <c r="AG38" i="1"/>
  <c r="AA38" i="1"/>
  <c r="AF38" i="1"/>
  <c r="Y14" i="1"/>
  <c r="Z14" i="1"/>
  <c r="AB14" i="1"/>
  <c r="AC14" i="1"/>
  <c r="AD14" i="1"/>
  <c r="AA14" i="1"/>
  <c r="AF14" i="1"/>
  <c r="AG14" i="1"/>
  <c r="Y54" i="1"/>
  <c r="Z54" i="1"/>
  <c r="AB54" i="1"/>
  <c r="AC54" i="1"/>
  <c r="AD54" i="1"/>
  <c r="AA54" i="1"/>
  <c r="AF54" i="1"/>
  <c r="AG54" i="1"/>
  <c r="Y52" i="1"/>
  <c r="AC52" i="1"/>
  <c r="AD52" i="1"/>
  <c r="AB52" i="1"/>
  <c r="Z52" i="1"/>
  <c r="AA52" i="1"/>
  <c r="AF52" i="1"/>
  <c r="AG52" i="1"/>
  <c r="AG266" i="1"/>
  <c r="AA266" i="1"/>
  <c r="Z266" i="1"/>
  <c r="Y266" i="1"/>
  <c r="AD266" i="1"/>
  <c r="AB266" i="1"/>
  <c r="AF266" i="1"/>
  <c r="AC266" i="1"/>
  <c r="Y193" i="1"/>
  <c r="Z193" i="1"/>
  <c r="AA193" i="1"/>
  <c r="AB193" i="1"/>
  <c r="AG193" i="1"/>
  <c r="AF193" i="1"/>
  <c r="AC193" i="1"/>
  <c r="AD193" i="1"/>
  <c r="AA119" i="1"/>
  <c r="Y119" i="1"/>
  <c r="AD119" i="1"/>
  <c r="AG119" i="1"/>
  <c r="Z119" i="1"/>
  <c r="AF119" i="1"/>
  <c r="AC119" i="1"/>
  <c r="AB119" i="1"/>
  <c r="AD213" i="1"/>
  <c r="AB213" i="1"/>
  <c r="Y213" i="1"/>
  <c r="Z213" i="1"/>
  <c r="AG213" i="1"/>
  <c r="AA213" i="1"/>
  <c r="AC213" i="1"/>
  <c r="AF213" i="1"/>
  <c r="AD253" i="1"/>
  <c r="Y253" i="1"/>
  <c r="Z253" i="1"/>
  <c r="AA253" i="1"/>
  <c r="AB253" i="1"/>
  <c r="AC253" i="1"/>
  <c r="AF253" i="1"/>
  <c r="AG253" i="1"/>
  <c r="Z229" i="1"/>
  <c r="Y229" i="1"/>
  <c r="AB229" i="1"/>
  <c r="AC229" i="1"/>
  <c r="AD229" i="1"/>
  <c r="AA229" i="1"/>
  <c r="AF229" i="1"/>
  <c r="AG229" i="1"/>
  <c r="Y205" i="1"/>
  <c r="Z205" i="1"/>
  <c r="AA205" i="1"/>
  <c r="AB205" i="1"/>
  <c r="AC205" i="1"/>
  <c r="AF205" i="1"/>
  <c r="AD205" i="1"/>
  <c r="AG205" i="1"/>
  <c r="AF181" i="1"/>
  <c r="AG181" i="1"/>
  <c r="AC181" i="1"/>
  <c r="AD181" i="1"/>
  <c r="AB181" i="1"/>
  <c r="Y181" i="1"/>
  <c r="Z181" i="1"/>
  <c r="AA181" i="1"/>
  <c r="AC157" i="1"/>
  <c r="AF157" i="1"/>
  <c r="AG157" i="1"/>
  <c r="Y157" i="1"/>
  <c r="Z157" i="1"/>
  <c r="AA157" i="1"/>
  <c r="AD157" i="1"/>
  <c r="AB157" i="1"/>
  <c r="AC133" i="1"/>
  <c r="AF133" i="1"/>
  <c r="AG133" i="1"/>
  <c r="Y133" i="1"/>
  <c r="Z133" i="1"/>
  <c r="AB133" i="1"/>
  <c r="AD133" i="1"/>
  <c r="AA133" i="1"/>
  <c r="AC109" i="1"/>
  <c r="AD109" i="1"/>
  <c r="AF109" i="1"/>
  <c r="AG109" i="1"/>
  <c r="Z109" i="1"/>
  <c r="AA109" i="1"/>
  <c r="AB109" i="1"/>
  <c r="Y109" i="1"/>
  <c r="AC85" i="1"/>
  <c r="AD85" i="1"/>
  <c r="AF85" i="1"/>
  <c r="AG85" i="1"/>
  <c r="Y85" i="1"/>
  <c r="Z85" i="1"/>
  <c r="AB85" i="1"/>
  <c r="AA85" i="1"/>
  <c r="AC61" i="1"/>
  <c r="AD61" i="1"/>
  <c r="AF61" i="1"/>
  <c r="AG61" i="1"/>
  <c r="AB61" i="1"/>
  <c r="Y61" i="1"/>
  <c r="Z61" i="1"/>
  <c r="AA61" i="1"/>
  <c r="AC37" i="1"/>
  <c r="AD37" i="1"/>
  <c r="AF37" i="1"/>
  <c r="AG37" i="1"/>
  <c r="Y37" i="1"/>
  <c r="Z37" i="1"/>
  <c r="AB37" i="1"/>
  <c r="AA37" i="1"/>
  <c r="AC13" i="1"/>
  <c r="AD13" i="1"/>
  <c r="AF13" i="1"/>
  <c r="AG13" i="1"/>
  <c r="Z13" i="1"/>
  <c r="Y13" i="1"/>
  <c r="AA13" i="1"/>
  <c r="AB13" i="1"/>
  <c r="AA103" i="1"/>
  <c r="Y103" i="1"/>
  <c r="AD103" i="1"/>
  <c r="AC103" i="1"/>
  <c r="Z103" i="1"/>
  <c r="AB103" i="1"/>
  <c r="AF103" i="1"/>
  <c r="AG103" i="1"/>
  <c r="AC101" i="1"/>
  <c r="AD101" i="1"/>
  <c r="AF101" i="1"/>
  <c r="AG101" i="1"/>
  <c r="Y101" i="1"/>
  <c r="Z101" i="1"/>
  <c r="AA101" i="1"/>
  <c r="AB101" i="1"/>
  <c r="Y172" i="1"/>
  <c r="AD172" i="1"/>
  <c r="Z172" i="1"/>
  <c r="AA172" i="1"/>
  <c r="AB172" i="1"/>
  <c r="AC172" i="1"/>
  <c r="AF172" i="1"/>
  <c r="AG172" i="1"/>
  <c r="Y75" i="1"/>
  <c r="Z75" i="1"/>
  <c r="AA75" i="1"/>
  <c r="AB75" i="1"/>
  <c r="AC75" i="1"/>
  <c r="AE75" i="1"/>
  <c r="AF75" i="1"/>
  <c r="AG75" i="1"/>
  <c r="AD75" i="1"/>
  <c r="Y169" i="1"/>
  <c r="Z169" i="1"/>
  <c r="AA169" i="1"/>
  <c r="AB169" i="1"/>
  <c r="AG169" i="1"/>
  <c r="AD169" i="1"/>
  <c r="AF169" i="1"/>
  <c r="AC169" i="1"/>
  <c r="Y49" i="1"/>
  <c r="Z49" i="1"/>
  <c r="AA49" i="1"/>
  <c r="AB49" i="1"/>
  <c r="AF49" i="1"/>
  <c r="AG49" i="1"/>
  <c r="AC49" i="1"/>
  <c r="AD49" i="1"/>
  <c r="AF264" i="1"/>
  <c r="AG264" i="1"/>
  <c r="AC264" i="1"/>
  <c r="Y264" i="1"/>
  <c r="Z264" i="1"/>
  <c r="AA264" i="1"/>
  <c r="AB264" i="1"/>
  <c r="AD264" i="1"/>
  <c r="AA167" i="1"/>
  <c r="Y167" i="1"/>
  <c r="AF167" i="1"/>
  <c r="AG167" i="1"/>
  <c r="Z167" i="1"/>
  <c r="AB167" i="1"/>
  <c r="AC167" i="1"/>
  <c r="AD167" i="1"/>
  <c r="Y212" i="1"/>
  <c r="AD212" i="1"/>
  <c r="Z212" i="1"/>
  <c r="AA212" i="1"/>
  <c r="AB212" i="1"/>
  <c r="AF212" i="1"/>
  <c r="AC212" i="1"/>
  <c r="AG212" i="1"/>
  <c r="Z252" i="1"/>
  <c r="Y252" i="1"/>
  <c r="AB252" i="1"/>
  <c r="AC252" i="1"/>
  <c r="AD252" i="1"/>
  <c r="AG252" i="1"/>
  <c r="AA252" i="1"/>
  <c r="AF252" i="1"/>
  <c r="Y228" i="1"/>
  <c r="AD228" i="1"/>
  <c r="AA228" i="1"/>
  <c r="AB228" i="1"/>
  <c r="AC228" i="1"/>
  <c r="AF228" i="1"/>
  <c r="AG228" i="1"/>
  <c r="Z228" i="1"/>
  <c r="Y204" i="1"/>
  <c r="AD204" i="1"/>
  <c r="AF204" i="1"/>
  <c r="AG204" i="1"/>
  <c r="AA204" i="1"/>
  <c r="AB204" i="1"/>
  <c r="AC204" i="1"/>
  <c r="Z204" i="1"/>
  <c r="Y180" i="1"/>
  <c r="AD180" i="1"/>
  <c r="Z180" i="1"/>
  <c r="AA180" i="1"/>
  <c r="AB180" i="1"/>
  <c r="AC180" i="1"/>
  <c r="AF180" i="1"/>
  <c r="AG180" i="1"/>
  <c r="Y156" i="1"/>
  <c r="AD156" i="1"/>
  <c r="Z156" i="1"/>
  <c r="AA156" i="1"/>
  <c r="AB156" i="1"/>
  <c r="AC156" i="1"/>
  <c r="AF156" i="1"/>
  <c r="AG156" i="1"/>
  <c r="Y132" i="1"/>
  <c r="AD132" i="1"/>
  <c r="Z132" i="1"/>
  <c r="AA132" i="1"/>
  <c r="AB132" i="1"/>
  <c r="AC132" i="1"/>
  <c r="AG132" i="1"/>
  <c r="AF132" i="1"/>
  <c r="Y108" i="1"/>
  <c r="AD108" i="1"/>
  <c r="Z108" i="1"/>
  <c r="AB108" i="1"/>
  <c r="AG108" i="1"/>
  <c r="AF108" i="1"/>
  <c r="AC108" i="1"/>
  <c r="AA108" i="1"/>
  <c r="Y84" i="1"/>
  <c r="AD84" i="1"/>
  <c r="AB84" i="1"/>
  <c r="AC84" i="1"/>
  <c r="AF84" i="1"/>
  <c r="AG84" i="1"/>
  <c r="Z84" i="1"/>
  <c r="AA84" i="1"/>
  <c r="Y60" i="1"/>
  <c r="AC60" i="1"/>
  <c r="AD60" i="1"/>
  <c r="AA60" i="1"/>
  <c r="AG60" i="1"/>
  <c r="AB60" i="1"/>
  <c r="AF60" i="1"/>
  <c r="Z60" i="1"/>
  <c r="Y36" i="1"/>
  <c r="AC36" i="1"/>
  <c r="AD36" i="1"/>
  <c r="Z36" i="1"/>
  <c r="AF36" i="1"/>
  <c r="AA36" i="1"/>
  <c r="AB36" i="1"/>
  <c r="AG36" i="1"/>
  <c r="Y12" i="1"/>
  <c r="AC12" i="1"/>
  <c r="AD12" i="1"/>
  <c r="Z12" i="1"/>
  <c r="AA12" i="1"/>
  <c r="AB12" i="1"/>
  <c r="AF12" i="1"/>
  <c r="AG12" i="1"/>
  <c r="AA127" i="1"/>
  <c r="Y127" i="1"/>
  <c r="Z127" i="1"/>
  <c r="AB127" i="1"/>
  <c r="AF127" i="1"/>
  <c r="AC127" i="1"/>
  <c r="AD127" i="1"/>
  <c r="AG127" i="1"/>
  <c r="Y198" i="1"/>
  <c r="AB198" i="1"/>
  <c r="AC198" i="1"/>
  <c r="AD198" i="1"/>
  <c r="Z198" i="1"/>
  <c r="AA198" i="1"/>
  <c r="AF198" i="1"/>
  <c r="AG198" i="1"/>
  <c r="AF173" i="1"/>
  <c r="AG173" i="1"/>
  <c r="AC173" i="1"/>
  <c r="AD173" i="1"/>
  <c r="Z173" i="1"/>
  <c r="Y173" i="1"/>
  <c r="AA173" i="1"/>
  <c r="AB173" i="1"/>
  <c r="Z268" i="1"/>
  <c r="Y268" i="1"/>
  <c r="AB268" i="1"/>
  <c r="AA268" i="1"/>
  <c r="AD268" i="1"/>
  <c r="AC268" i="1"/>
  <c r="AE268" i="1"/>
  <c r="AF268" i="1"/>
  <c r="AG268" i="1"/>
  <c r="Y27" i="1"/>
  <c r="Z27" i="1"/>
  <c r="AA27" i="1"/>
  <c r="AB27" i="1"/>
  <c r="AC27" i="1"/>
  <c r="AF27" i="1"/>
  <c r="AG27" i="1"/>
  <c r="AD27" i="1"/>
  <c r="Z23" i="1"/>
  <c r="AA23" i="1"/>
  <c r="AB23" i="1"/>
  <c r="Y23" i="1"/>
  <c r="AC23" i="1"/>
  <c r="AD23" i="1"/>
  <c r="AF23" i="1"/>
  <c r="AG23" i="1"/>
  <c r="Y236" i="1"/>
  <c r="AA236" i="1"/>
  <c r="AG236" i="1"/>
  <c r="AC236" i="1"/>
  <c r="AD236" i="1"/>
  <c r="Z236" i="1"/>
  <c r="AB236" i="1"/>
  <c r="AF236" i="1"/>
  <c r="AB251" i="1"/>
  <c r="AC251" i="1"/>
  <c r="AD251" i="1"/>
  <c r="AF251" i="1"/>
  <c r="AG251" i="1"/>
  <c r="Y251" i="1"/>
  <c r="Z251" i="1"/>
  <c r="AA251" i="1"/>
  <c r="AF227" i="1"/>
  <c r="AG227" i="1"/>
  <c r="Z227" i="1"/>
  <c r="AA227" i="1"/>
  <c r="AB227" i="1"/>
  <c r="AC227" i="1"/>
  <c r="AD227" i="1"/>
  <c r="Y227" i="1"/>
  <c r="AF203" i="1"/>
  <c r="AG203" i="1"/>
  <c r="AB203" i="1"/>
  <c r="Y203" i="1"/>
  <c r="AC203" i="1"/>
  <c r="AD203" i="1"/>
  <c r="AA203" i="1"/>
  <c r="Z203" i="1"/>
  <c r="Z179" i="1"/>
  <c r="AA179" i="1"/>
  <c r="AB179" i="1"/>
  <c r="AF179" i="1"/>
  <c r="AG179" i="1"/>
  <c r="Y179" i="1"/>
  <c r="AC179" i="1"/>
  <c r="AD179" i="1"/>
  <c r="Z155" i="1"/>
  <c r="AA155" i="1"/>
  <c r="AB155" i="1"/>
  <c r="AC155" i="1"/>
  <c r="AF155" i="1"/>
  <c r="AG155" i="1"/>
  <c r="AD155" i="1"/>
  <c r="Y155" i="1"/>
  <c r="Y131" i="1"/>
  <c r="Z131" i="1"/>
  <c r="AA131" i="1"/>
  <c r="AB131" i="1"/>
  <c r="AC131" i="1"/>
  <c r="AF131" i="1"/>
  <c r="AG131" i="1"/>
  <c r="AD131" i="1"/>
  <c r="Y107" i="1"/>
  <c r="Z107" i="1"/>
  <c r="AA107" i="1"/>
  <c r="AB107" i="1"/>
  <c r="AC107" i="1"/>
  <c r="AF107" i="1"/>
  <c r="AG107" i="1"/>
  <c r="AD107" i="1"/>
  <c r="Y83" i="1"/>
  <c r="Z83" i="1"/>
  <c r="AA83" i="1"/>
  <c r="AB83" i="1"/>
  <c r="AC83" i="1"/>
  <c r="AF83" i="1"/>
  <c r="AG83" i="1"/>
  <c r="AD83" i="1"/>
  <c r="Y59" i="1"/>
  <c r="Z59" i="1"/>
  <c r="AA59" i="1"/>
  <c r="AB59" i="1"/>
  <c r="AC59" i="1"/>
  <c r="AF59" i="1"/>
  <c r="AG59" i="1"/>
  <c r="AD59" i="1"/>
  <c r="Y35" i="1"/>
  <c r="Z35" i="1"/>
  <c r="AA35" i="1"/>
  <c r="AB35" i="1"/>
  <c r="AC35" i="1"/>
  <c r="AF35" i="1"/>
  <c r="AG35" i="1"/>
  <c r="AD35" i="1"/>
  <c r="Y30" i="1"/>
  <c r="Z30" i="1"/>
  <c r="AB30" i="1"/>
  <c r="AC30" i="1"/>
  <c r="AD30" i="1"/>
  <c r="AG30" i="1"/>
  <c r="AA30" i="1"/>
  <c r="AF30" i="1"/>
  <c r="Y148" i="1"/>
  <c r="AD148" i="1"/>
  <c r="Z148" i="1"/>
  <c r="AA148" i="1"/>
  <c r="AB148" i="1"/>
  <c r="AC148" i="1"/>
  <c r="AF148" i="1"/>
  <c r="AG148" i="1"/>
  <c r="AB243" i="1"/>
  <c r="AC243" i="1"/>
  <c r="AD243" i="1"/>
  <c r="AF243" i="1"/>
  <c r="AG243" i="1"/>
  <c r="AA243" i="1"/>
  <c r="Y243" i="1"/>
  <c r="Z243" i="1"/>
  <c r="Y194" i="1"/>
  <c r="Z194" i="1"/>
  <c r="AA194" i="1"/>
  <c r="AB194" i="1"/>
  <c r="AC194" i="1"/>
  <c r="AD194" i="1"/>
  <c r="AG194" i="1"/>
  <c r="AF194" i="1"/>
  <c r="Y121" i="1"/>
  <c r="Z121" i="1"/>
  <c r="AA121" i="1"/>
  <c r="AB121" i="1"/>
  <c r="AG121" i="1"/>
  <c r="AF121" i="1"/>
  <c r="AD121" i="1"/>
  <c r="AC121" i="1"/>
  <c r="Y25" i="1"/>
  <c r="Z25" i="1"/>
  <c r="AA25" i="1"/>
  <c r="AB25" i="1"/>
  <c r="AF25" i="1"/>
  <c r="AG25" i="1"/>
  <c r="AC25" i="1"/>
  <c r="AD25" i="1"/>
  <c r="AA191" i="1"/>
  <c r="Y191" i="1"/>
  <c r="AB191" i="1"/>
  <c r="AC191" i="1"/>
  <c r="AG191" i="1"/>
  <c r="Z191" i="1"/>
  <c r="AD191" i="1"/>
  <c r="AF191" i="1"/>
  <c r="AB261" i="1"/>
  <c r="AC261" i="1"/>
  <c r="AA261" i="1"/>
  <c r="AD261" i="1"/>
  <c r="Y261" i="1"/>
  <c r="Z261" i="1"/>
  <c r="AE261" i="1"/>
  <c r="AG261" i="1"/>
  <c r="AF261" i="1"/>
  <c r="AF250" i="1"/>
  <c r="AG250" i="1"/>
  <c r="AA250" i="1"/>
  <c r="AB250" i="1"/>
  <c r="AD250" i="1"/>
  <c r="AC250" i="1"/>
  <c r="Z250" i="1"/>
  <c r="Y250" i="1"/>
  <c r="Z226" i="1"/>
  <c r="Y226" i="1"/>
  <c r="AC226" i="1"/>
  <c r="AF226" i="1"/>
  <c r="AD226" i="1"/>
  <c r="AG226" i="1"/>
  <c r="AB226" i="1"/>
  <c r="AA226" i="1"/>
  <c r="Y202" i="1"/>
  <c r="Z202" i="1"/>
  <c r="AA202" i="1"/>
  <c r="AC202" i="1"/>
  <c r="AD202" i="1"/>
  <c r="AE202" i="1"/>
  <c r="AF202" i="1"/>
  <c r="AB202" i="1"/>
  <c r="AG202" i="1"/>
  <c r="Y178" i="1"/>
  <c r="Z178" i="1"/>
  <c r="AA178" i="1"/>
  <c r="AB178" i="1"/>
  <c r="AC178" i="1"/>
  <c r="AD178" i="1"/>
  <c r="AG178" i="1"/>
  <c r="AF178" i="1"/>
  <c r="AF154" i="1"/>
  <c r="Z154" i="1"/>
  <c r="AB154" i="1"/>
  <c r="AC154" i="1"/>
  <c r="AD154" i="1"/>
  <c r="AA154" i="1"/>
  <c r="AG154" i="1"/>
  <c r="Y154" i="1"/>
  <c r="AF130" i="1"/>
  <c r="AG130" i="1"/>
  <c r="Z130" i="1"/>
  <c r="AB130" i="1"/>
  <c r="AA130" i="1"/>
  <c r="AD130" i="1"/>
  <c r="Y130" i="1"/>
  <c r="AC130" i="1"/>
  <c r="AF106" i="1"/>
  <c r="AG106" i="1"/>
  <c r="Y106" i="1"/>
  <c r="Z106" i="1"/>
  <c r="AA106" i="1"/>
  <c r="AB106" i="1"/>
  <c r="AC106" i="1"/>
  <c r="AD106" i="1"/>
  <c r="AF82" i="1"/>
  <c r="AG82" i="1"/>
  <c r="AA82" i="1"/>
  <c r="AC82" i="1"/>
  <c r="AD82" i="1"/>
  <c r="Y82" i="1"/>
  <c r="Z82" i="1"/>
  <c r="AB82" i="1"/>
  <c r="AF58" i="1"/>
  <c r="AG58" i="1"/>
  <c r="Y58" i="1"/>
  <c r="Z58" i="1"/>
  <c r="AA58" i="1"/>
  <c r="AB58" i="1"/>
  <c r="AC58" i="1"/>
  <c r="AD58" i="1"/>
  <c r="AF34" i="1"/>
  <c r="AG34" i="1"/>
  <c r="AC34" i="1"/>
  <c r="Y34" i="1"/>
  <c r="Z34" i="1"/>
  <c r="AA34" i="1"/>
  <c r="AB34" i="1"/>
  <c r="AD34" i="1"/>
  <c r="AA223" i="1"/>
  <c r="Y223" i="1"/>
  <c r="Z223" i="1"/>
  <c r="AB223" i="1"/>
  <c r="AC223" i="1"/>
  <c r="AF223" i="1"/>
  <c r="AD223" i="1"/>
  <c r="AG223" i="1"/>
  <c r="AB222" i="1"/>
  <c r="AC222" i="1"/>
  <c r="AD222" i="1"/>
  <c r="Z222" i="1"/>
  <c r="Y222" i="1"/>
  <c r="AF222" i="1"/>
  <c r="AG222" i="1"/>
  <c r="AA222" i="1"/>
  <c r="AC77" i="1"/>
  <c r="AD77" i="1"/>
  <c r="AF77" i="1"/>
  <c r="AG77" i="1"/>
  <c r="Y77" i="1"/>
  <c r="Z77" i="1"/>
  <c r="AA77" i="1"/>
  <c r="AB77" i="1"/>
  <c r="AA195" i="1"/>
  <c r="AB195" i="1"/>
  <c r="AF195" i="1"/>
  <c r="AG195" i="1"/>
  <c r="Y195" i="1"/>
  <c r="AC195" i="1"/>
  <c r="Z195" i="1"/>
  <c r="AD195" i="1"/>
  <c r="AF146" i="1"/>
  <c r="Z146" i="1"/>
  <c r="AA146" i="1"/>
  <c r="AB146" i="1"/>
  <c r="AC146" i="1"/>
  <c r="AD146" i="1"/>
  <c r="AG146" i="1"/>
  <c r="Y146" i="1"/>
  <c r="AF50" i="1"/>
  <c r="AG50" i="1"/>
  <c r="AA50" i="1"/>
  <c r="AB50" i="1"/>
  <c r="AC50" i="1"/>
  <c r="AD50" i="1"/>
  <c r="Y50" i="1"/>
  <c r="Z50" i="1"/>
  <c r="Z144" i="1"/>
  <c r="AB144" i="1"/>
  <c r="AC144" i="1"/>
  <c r="AD144" i="1"/>
  <c r="AE144" i="1"/>
  <c r="AF144" i="1"/>
  <c r="Y144" i="1"/>
  <c r="AA144" i="1"/>
  <c r="AG144" i="1"/>
  <c r="Y263" i="1"/>
  <c r="AF263" i="1"/>
  <c r="AA263" i="1"/>
  <c r="AG263" i="1"/>
  <c r="Z263" i="1"/>
  <c r="AB263" i="1"/>
  <c r="AC263" i="1"/>
  <c r="AD263" i="1"/>
  <c r="AB214" i="1"/>
  <c r="AC214" i="1"/>
  <c r="AD214" i="1"/>
  <c r="AF214" i="1"/>
  <c r="AG214" i="1"/>
  <c r="Y214" i="1"/>
  <c r="AA214" i="1"/>
  <c r="Z214" i="1"/>
  <c r="Y249" i="1"/>
  <c r="Z249" i="1"/>
  <c r="AA249" i="1"/>
  <c r="AC249" i="1"/>
  <c r="AB249" i="1"/>
  <c r="AD249" i="1"/>
  <c r="AG249" i="1"/>
  <c r="AF249" i="1"/>
  <c r="Y225" i="1"/>
  <c r="Z225" i="1"/>
  <c r="AA225" i="1"/>
  <c r="AB225" i="1"/>
  <c r="AG225" i="1"/>
  <c r="AC225" i="1"/>
  <c r="AF225" i="1"/>
  <c r="AD225" i="1"/>
  <c r="Y201" i="1"/>
  <c r="Z201" i="1"/>
  <c r="AA201" i="1"/>
  <c r="AB201" i="1"/>
  <c r="AG201" i="1"/>
  <c r="AC201" i="1"/>
  <c r="AD201" i="1"/>
  <c r="AF201" i="1"/>
  <c r="Y177" i="1"/>
  <c r="Z177" i="1"/>
  <c r="AA177" i="1"/>
  <c r="AB177" i="1"/>
  <c r="AG177" i="1"/>
  <c r="AF177" i="1"/>
  <c r="AC177" i="1"/>
  <c r="AD177" i="1"/>
  <c r="Y153" i="1"/>
  <c r="Z153" i="1"/>
  <c r="AA153" i="1"/>
  <c r="AB153" i="1"/>
  <c r="AG153" i="1"/>
  <c r="AD153" i="1"/>
  <c r="AF153" i="1"/>
  <c r="AC153" i="1"/>
  <c r="Y129" i="1"/>
  <c r="Z129" i="1"/>
  <c r="AA129" i="1"/>
  <c r="AB129" i="1"/>
  <c r="AG129" i="1"/>
  <c r="AF129" i="1"/>
  <c r="AD129" i="1"/>
  <c r="AC129" i="1"/>
  <c r="Y105" i="1"/>
  <c r="Z105" i="1"/>
  <c r="AA105" i="1"/>
  <c r="AB105" i="1"/>
  <c r="AG105" i="1"/>
  <c r="AF105" i="1"/>
  <c r="AC105" i="1"/>
  <c r="AD105" i="1"/>
  <c r="Y81" i="1"/>
  <c r="Z81" i="1"/>
  <c r="AA81" i="1"/>
  <c r="AB81" i="1"/>
  <c r="AG81" i="1"/>
  <c r="AC81" i="1"/>
  <c r="AD81" i="1"/>
  <c r="AF81" i="1"/>
  <c r="Y57" i="1"/>
  <c r="Z57" i="1"/>
  <c r="AA57" i="1"/>
  <c r="AB57" i="1"/>
  <c r="AF57" i="1"/>
  <c r="AG57" i="1"/>
  <c r="AC57" i="1"/>
  <c r="AD57" i="1"/>
  <c r="Y33" i="1"/>
  <c r="Z33" i="1"/>
  <c r="AA33" i="1"/>
  <c r="AB33" i="1"/>
  <c r="AF33" i="1"/>
  <c r="AG33" i="1"/>
  <c r="AC33" i="1"/>
  <c r="AD33" i="1"/>
  <c r="Y102" i="1"/>
  <c r="Z102" i="1"/>
  <c r="AB102" i="1"/>
  <c r="AC102" i="1"/>
  <c r="AD102" i="1"/>
  <c r="AA102" i="1"/>
  <c r="AF102" i="1"/>
  <c r="AG102" i="1"/>
  <c r="AC11" i="1"/>
  <c r="Y11" i="1"/>
  <c r="Z11" i="1"/>
  <c r="AF11" i="1"/>
  <c r="AG11" i="1"/>
  <c r="AD11" i="1"/>
  <c r="AB11" i="1"/>
  <c r="AA11" i="1"/>
  <c r="L271" i="1"/>
  <c r="K282" i="1" s="1"/>
  <c r="Y76" i="1"/>
  <c r="AD76" i="1"/>
  <c r="Z76" i="1"/>
  <c r="AA76" i="1"/>
  <c r="AB76" i="1"/>
  <c r="AG76" i="1"/>
  <c r="AC76" i="1"/>
  <c r="AF76" i="1"/>
  <c r="Z218" i="1"/>
  <c r="AA218" i="1"/>
  <c r="AB218" i="1"/>
  <c r="AC218" i="1"/>
  <c r="AD218" i="1"/>
  <c r="AF218" i="1"/>
  <c r="AG218" i="1"/>
  <c r="Y218" i="1"/>
  <c r="Y145" i="1"/>
  <c r="Z145" i="1"/>
  <c r="AA145" i="1"/>
  <c r="AB145" i="1"/>
  <c r="AG145" i="1"/>
  <c r="AC145" i="1"/>
  <c r="AD145" i="1"/>
  <c r="AE145" i="1"/>
  <c r="AF145" i="1"/>
  <c r="Y73" i="1"/>
  <c r="Z73" i="1"/>
  <c r="AA73" i="1"/>
  <c r="AB73" i="1"/>
  <c r="AG73" i="1"/>
  <c r="AF73" i="1"/>
  <c r="AC73" i="1"/>
  <c r="AD73" i="1"/>
  <c r="AC192" i="1"/>
  <c r="AD192" i="1"/>
  <c r="Y192" i="1"/>
  <c r="Z192" i="1"/>
  <c r="AA192" i="1"/>
  <c r="AB192" i="1"/>
  <c r="AF192" i="1"/>
  <c r="AG192" i="1"/>
  <c r="Y239" i="1"/>
  <c r="AC239" i="1"/>
  <c r="Z239" i="1"/>
  <c r="AA239" i="1"/>
  <c r="AD239" i="1"/>
  <c r="AB239" i="1"/>
  <c r="AG239" i="1"/>
  <c r="AF239" i="1"/>
  <c r="AC238" i="1"/>
  <c r="Y238" i="1"/>
  <c r="Z238" i="1"/>
  <c r="AF238" i="1"/>
  <c r="AA238" i="1"/>
  <c r="AB238" i="1"/>
  <c r="AD238" i="1"/>
  <c r="AG238" i="1"/>
  <c r="AF248" i="1"/>
  <c r="AG248" i="1"/>
  <c r="AD248" i="1"/>
  <c r="AC248" i="1"/>
  <c r="AB248" i="1"/>
  <c r="AA248" i="1"/>
  <c r="Y248" i="1"/>
  <c r="Z248" i="1"/>
  <c r="AD224" i="1"/>
  <c r="AF224" i="1"/>
  <c r="AG224" i="1"/>
  <c r="AC224" i="1"/>
  <c r="AB224" i="1"/>
  <c r="AA224" i="1"/>
  <c r="Z224" i="1"/>
  <c r="Y224" i="1"/>
  <c r="AG200" i="1"/>
  <c r="Y200" i="1"/>
  <c r="Z200" i="1"/>
  <c r="AA200" i="1"/>
  <c r="AB200" i="1"/>
  <c r="AC200" i="1"/>
  <c r="AD200" i="1"/>
  <c r="AF200" i="1"/>
  <c r="AC176" i="1"/>
  <c r="AD176" i="1"/>
  <c r="AB176" i="1"/>
  <c r="AG176" i="1"/>
  <c r="AA176" i="1"/>
  <c r="Z176" i="1"/>
  <c r="AF176" i="1"/>
  <c r="Y176" i="1"/>
  <c r="Z152" i="1"/>
  <c r="AC152" i="1"/>
  <c r="AD152" i="1"/>
  <c r="AF152" i="1"/>
  <c r="AA152" i="1"/>
  <c r="Y152" i="1"/>
  <c r="AB152" i="1"/>
  <c r="AG152" i="1"/>
  <c r="Z128" i="1"/>
  <c r="AB128" i="1"/>
  <c r="AC128" i="1"/>
  <c r="AD128" i="1"/>
  <c r="AF128" i="1"/>
  <c r="Y128" i="1"/>
  <c r="AG128" i="1"/>
  <c r="AA128" i="1"/>
  <c r="Z104" i="1"/>
  <c r="AA104" i="1"/>
  <c r="AB104" i="1"/>
  <c r="AC104" i="1"/>
  <c r="AD104" i="1"/>
  <c r="AF104" i="1"/>
  <c r="Y104" i="1"/>
  <c r="AG104" i="1"/>
  <c r="Z80" i="1"/>
  <c r="AA80" i="1"/>
  <c r="AB80" i="1"/>
  <c r="AC80" i="1"/>
  <c r="AD80" i="1"/>
  <c r="AF80" i="1"/>
  <c r="Y80" i="1"/>
  <c r="AG80" i="1"/>
  <c r="Z56" i="1"/>
  <c r="AA56" i="1"/>
  <c r="AB56" i="1"/>
  <c r="AC56" i="1"/>
  <c r="AD56" i="1"/>
  <c r="AF56" i="1"/>
  <c r="Y56" i="1"/>
  <c r="AG56" i="1"/>
  <c r="Z32" i="1"/>
  <c r="AA32" i="1"/>
  <c r="AB32" i="1"/>
  <c r="AC32" i="1"/>
  <c r="AD32" i="1"/>
  <c r="AF32" i="1"/>
  <c r="AG32" i="1"/>
  <c r="Y32" i="1"/>
  <c r="L272" i="1"/>
  <c r="L282" i="1" s="1"/>
  <c r="L275" i="1"/>
  <c r="O282" i="1" s="1"/>
  <c r="L274" i="1"/>
  <c r="M282" i="1" s="1"/>
  <c r="L273" i="1"/>
  <c r="N282" i="1" s="1"/>
  <c r="K275" i="1"/>
  <c r="K274" i="1"/>
  <c r="K273" i="1"/>
  <c r="K272" i="1"/>
  <c r="J275" i="1"/>
  <c r="J274" i="1"/>
  <c r="J273" i="1"/>
  <c r="J272" i="1"/>
  <c r="V275" i="1"/>
  <c r="O290" i="1" s="1"/>
  <c r="V274" i="1"/>
  <c r="M290" i="1" s="1"/>
  <c r="V273" i="1"/>
  <c r="N290" i="1" s="1"/>
  <c r="V272" i="1"/>
  <c r="L290" i="1" s="1"/>
  <c r="U275" i="1"/>
  <c r="O289" i="1" s="1"/>
  <c r="U274" i="1"/>
  <c r="M289" i="1" s="1"/>
  <c r="U273" i="1"/>
  <c r="N289" i="1" s="1"/>
  <c r="U272" i="1"/>
  <c r="L289" i="1" s="1"/>
  <c r="T235" i="1" l="1"/>
  <c r="AE235" i="1" s="1"/>
  <c r="H275" i="1" l="1"/>
  <c r="H274" i="1"/>
  <c r="H273" i="1"/>
  <c r="H272" i="1"/>
  <c r="N272" i="1"/>
  <c r="L284" i="1" s="1"/>
  <c r="P272" i="1"/>
  <c r="L286" i="1" s="1"/>
  <c r="Q272" i="1"/>
  <c r="L287" i="1" s="1"/>
  <c r="R272" i="1"/>
  <c r="S272" i="1"/>
  <c r="N273" i="1"/>
  <c r="N284" i="1" s="1"/>
  <c r="P273" i="1"/>
  <c r="N286" i="1" s="1"/>
  <c r="Q273" i="1"/>
  <c r="N287" i="1" s="1"/>
  <c r="R273" i="1"/>
  <c r="S273" i="1"/>
  <c r="N274" i="1"/>
  <c r="M284" i="1" s="1"/>
  <c r="P274" i="1"/>
  <c r="M286" i="1" s="1"/>
  <c r="Q274" i="1"/>
  <c r="M287" i="1" s="1"/>
  <c r="R274" i="1"/>
  <c r="S274" i="1"/>
  <c r="N275" i="1"/>
  <c r="O284" i="1" s="1"/>
  <c r="P275" i="1"/>
  <c r="O286" i="1" s="1"/>
  <c r="Q275" i="1"/>
  <c r="O287" i="1" s="1"/>
  <c r="R275" i="1"/>
  <c r="S275" i="1"/>
  <c r="M275" i="1"/>
  <c r="O283" i="1" s="1"/>
  <c r="M274" i="1"/>
  <c r="M283" i="1" s="1"/>
  <c r="M273" i="1"/>
  <c r="N283" i="1" s="1"/>
  <c r="M272" i="1"/>
  <c r="L283" i="1" s="1"/>
  <c r="T43" i="1"/>
  <c r="AE43" i="1" s="1"/>
  <c r="T44" i="1"/>
  <c r="AE44" i="1" s="1"/>
  <c r="T45" i="1"/>
  <c r="AE45" i="1" s="1"/>
  <c r="T46" i="1"/>
  <c r="AE46" i="1" s="1"/>
  <c r="T47" i="1"/>
  <c r="AE47" i="1" s="1"/>
  <c r="T48" i="1"/>
  <c r="AE48" i="1" s="1"/>
  <c r="T49" i="1"/>
  <c r="AE49" i="1" s="1"/>
  <c r="T50" i="1"/>
  <c r="AE50" i="1" s="1"/>
  <c r="T51" i="1"/>
  <c r="AE51" i="1" s="1"/>
  <c r="T52" i="1"/>
  <c r="AE52" i="1" s="1"/>
  <c r="T53" i="1"/>
  <c r="AE53" i="1" s="1"/>
  <c r="T54" i="1"/>
  <c r="AE54" i="1" s="1"/>
  <c r="T55" i="1"/>
  <c r="AE55" i="1" s="1"/>
  <c r="T56" i="1"/>
  <c r="AE56" i="1" s="1"/>
  <c r="T57" i="1"/>
  <c r="AE57" i="1" s="1"/>
  <c r="T58" i="1"/>
  <c r="AE58" i="1" s="1"/>
  <c r="T59" i="1"/>
  <c r="AE59" i="1" s="1"/>
  <c r="T60" i="1"/>
  <c r="AE60" i="1" s="1"/>
  <c r="T61" i="1"/>
  <c r="AE61" i="1" s="1"/>
  <c r="T62" i="1"/>
  <c r="AE62" i="1" s="1"/>
  <c r="T63" i="1"/>
  <c r="AE63" i="1" s="1"/>
  <c r="T64" i="1"/>
  <c r="AE64" i="1" s="1"/>
  <c r="T65" i="1"/>
  <c r="AE65" i="1" s="1"/>
  <c r="T66" i="1"/>
  <c r="AE66" i="1" s="1"/>
  <c r="T67" i="1"/>
  <c r="AE67" i="1" s="1"/>
  <c r="T68" i="1"/>
  <c r="AE68" i="1" s="1"/>
  <c r="T69" i="1"/>
  <c r="AE69" i="1" s="1"/>
  <c r="T70" i="1"/>
  <c r="AE70" i="1" s="1"/>
  <c r="T71" i="1"/>
  <c r="AE71" i="1" s="1"/>
  <c r="T72" i="1"/>
  <c r="AE72" i="1" s="1"/>
  <c r="T73" i="1"/>
  <c r="AE73" i="1" s="1"/>
  <c r="T74" i="1"/>
  <c r="AE74" i="1" s="1"/>
  <c r="T76" i="1"/>
  <c r="AE76" i="1" s="1"/>
  <c r="T77" i="1"/>
  <c r="AE77" i="1" s="1"/>
  <c r="T79" i="1"/>
  <c r="AE79" i="1" s="1"/>
  <c r="T80" i="1"/>
  <c r="AE80" i="1" s="1"/>
  <c r="T81" i="1"/>
  <c r="AE81" i="1" s="1"/>
  <c r="T82" i="1"/>
  <c r="AE82" i="1" s="1"/>
  <c r="T83" i="1"/>
  <c r="AE83" i="1" s="1"/>
  <c r="T84" i="1"/>
  <c r="AE84" i="1" s="1"/>
  <c r="T85" i="1"/>
  <c r="AE85" i="1" s="1"/>
  <c r="T86" i="1"/>
  <c r="AE86" i="1" s="1"/>
  <c r="T87" i="1"/>
  <c r="AE87" i="1" s="1"/>
  <c r="T88" i="1"/>
  <c r="AE88" i="1" s="1"/>
  <c r="T89" i="1"/>
  <c r="AE89" i="1" s="1"/>
  <c r="T90" i="1"/>
  <c r="AE90" i="1" s="1"/>
  <c r="T91" i="1"/>
  <c r="AE91" i="1" s="1"/>
  <c r="T92" i="1"/>
  <c r="AE92" i="1" s="1"/>
  <c r="T93" i="1"/>
  <c r="AE93" i="1" s="1"/>
  <c r="T94" i="1"/>
  <c r="AE94" i="1" s="1"/>
  <c r="T95" i="1"/>
  <c r="AE95" i="1" s="1"/>
  <c r="T96" i="1"/>
  <c r="AE96" i="1" s="1"/>
  <c r="T97" i="1"/>
  <c r="AE97" i="1" s="1"/>
  <c r="T98" i="1"/>
  <c r="AE98" i="1" s="1"/>
  <c r="T99" i="1"/>
  <c r="AE99" i="1" s="1"/>
  <c r="T100" i="1"/>
  <c r="AE100" i="1" s="1"/>
  <c r="T101" i="1"/>
  <c r="AE101" i="1" s="1"/>
  <c r="T102" i="1"/>
  <c r="AE102" i="1" s="1"/>
  <c r="T103" i="1"/>
  <c r="AE103" i="1" s="1"/>
  <c r="T104" i="1"/>
  <c r="AE104" i="1" s="1"/>
  <c r="T105" i="1"/>
  <c r="AE105" i="1" s="1"/>
  <c r="T106" i="1"/>
  <c r="AE106" i="1" s="1"/>
  <c r="T107" i="1"/>
  <c r="AE107" i="1" s="1"/>
  <c r="T108" i="1"/>
  <c r="AE108" i="1" s="1"/>
  <c r="T109" i="1"/>
  <c r="AE109" i="1" s="1"/>
  <c r="T110" i="1"/>
  <c r="AE110" i="1" s="1"/>
  <c r="T111" i="1"/>
  <c r="AE111" i="1" s="1"/>
  <c r="T112" i="1"/>
  <c r="AE112" i="1" s="1"/>
  <c r="T113" i="1"/>
  <c r="AE113" i="1" s="1"/>
  <c r="T114" i="1"/>
  <c r="AE114" i="1" s="1"/>
  <c r="T115" i="1"/>
  <c r="AE115" i="1" s="1"/>
  <c r="T116" i="1"/>
  <c r="AE116" i="1" s="1"/>
  <c r="T117" i="1"/>
  <c r="AE117" i="1" s="1"/>
  <c r="T118" i="1"/>
  <c r="AE118" i="1" s="1"/>
  <c r="T119" i="1"/>
  <c r="AE119" i="1" s="1"/>
  <c r="T120" i="1"/>
  <c r="AE120" i="1" s="1"/>
  <c r="T121" i="1"/>
  <c r="AE121" i="1" s="1"/>
  <c r="T122" i="1"/>
  <c r="AE122" i="1" s="1"/>
  <c r="T123" i="1"/>
  <c r="AE123" i="1" s="1"/>
  <c r="T124" i="1"/>
  <c r="AE124" i="1" s="1"/>
  <c r="T125" i="1"/>
  <c r="AE125" i="1" s="1"/>
  <c r="T126" i="1"/>
  <c r="AE126" i="1" s="1"/>
  <c r="T127" i="1"/>
  <c r="AE127" i="1" s="1"/>
  <c r="T128" i="1"/>
  <c r="AE128" i="1" s="1"/>
  <c r="T129" i="1"/>
  <c r="AE129" i="1" s="1"/>
  <c r="T130" i="1"/>
  <c r="AE130" i="1" s="1"/>
  <c r="T131" i="1"/>
  <c r="AE131" i="1" s="1"/>
  <c r="T132" i="1"/>
  <c r="AE132" i="1" s="1"/>
  <c r="T133" i="1"/>
  <c r="AE133" i="1" s="1"/>
  <c r="T134" i="1"/>
  <c r="AE134" i="1" s="1"/>
  <c r="T136" i="1"/>
  <c r="AE136" i="1" s="1"/>
  <c r="T137" i="1"/>
  <c r="AE137" i="1" s="1"/>
  <c r="T138" i="1"/>
  <c r="AE138" i="1" s="1"/>
  <c r="T139" i="1"/>
  <c r="AE139" i="1" s="1"/>
  <c r="T140" i="1"/>
  <c r="AE140" i="1" s="1"/>
  <c r="T141" i="1"/>
  <c r="AE141" i="1" s="1"/>
  <c r="T142" i="1"/>
  <c r="AE142" i="1" s="1"/>
  <c r="T143" i="1"/>
  <c r="AE143" i="1" s="1"/>
  <c r="T146" i="1"/>
  <c r="AE146" i="1" s="1"/>
  <c r="T147" i="1"/>
  <c r="AE147" i="1" s="1"/>
  <c r="T148" i="1"/>
  <c r="AE148" i="1" s="1"/>
  <c r="T149" i="1"/>
  <c r="AE149" i="1" s="1"/>
  <c r="T150" i="1"/>
  <c r="AE150" i="1" s="1"/>
  <c r="T151" i="1"/>
  <c r="AE151" i="1" s="1"/>
  <c r="T152" i="1"/>
  <c r="AE152" i="1" s="1"/>
  <c r="T153" i="1"/>
  <c r="AE153" i="1" s="1"/>
  <c r="T154" i="1"/>
  <c r="AE154" i="1" s="1"/>
  <c r="T155" i="1"/>
  <c r="AE155" i="1" s="1"/>
  <c r="T156" i="1"/>
  <c r="AE156" i="1" s="1"/>
  <c r="T157" i="1"/>
  <c r="AE157" i="1" s="1"/>
  <c r="T158" i="1"/>
  <c r="AE158" i="1" s="1"/>
  <c r="T159" i="1"/>
  <c r="AE159" i="1" s="1"/>
  <c r="T161" i="1"/>
  <c r="AE161" i="1" s="1"/>
  <c r="T162" i="1"/>
  <c r="AE162" i="1" s="1"/>
  <c r="T163" i="1"/>
  <c r="AE163" i="1" s="1"/>
  <c r="T164" i="1"/>
  <c r="AE164" i="1" s="1"/>
  <c r="T165" i="1"/>
  <c r="AE165" i="1" s="1"/>
  <c r="T166" i="1"/>
  <c r="AE166" i="1" s="1"/>
  <c r="T167" i="1"/>
  <c r="AE167" i="1" s="1"/>
  <c r="T168" i="1"/>
  <c r="AE168" i="1" s="1"/>
  <c r="T169" i="1"/>
  <c r="AE169" i="1" s="1"/>
  <c r="T170" i="1"/>
  <c r="AE170" i="1" s="1"/>
  <c r="T171" i="1"/>
  <c r="AE171" i="1" s="1"/>
  <c r="T172" i="1"/>
  <c r="AE172" i="1" s="1"/>
  <c r="T173" i="1"/>
  <c r="AE173" i="1" s="1"/>
  <c r="T174" i="1"/>
  <c r="AE174" i="1" s="1"/>
  <c r="T175" i="1"/>
  <c r="AE175" i="1" s="1"/>
  <c r="T176" i="1"/>
  <c r="AE176" i="1" s="1"/>
  <c r="T177" i="1"/>
  <c r="AE177" i="1" s="1"/>
  <c r="T178" i="1"/>
  <c r="AE178" i="1" s="1"/>
  <c r="T179" i="1"/>
  <c r="AE179" i="1" s="1"/>
  <c r="T180" i="1"/>
  <c r="AE180" i="1" s="1"/>
  <c r="T181" i="1"/>
  <c r="AE181" i="1" s="1"/>
  <c r="T182" i="1"/>
  <c r="AE182" i="1" s="1"/>
  <c r="T183" i="1"/>
  <c r="AE183" i="1" s="1"/>
  <c r="T184" i="1"/>
  <c r="AE184" i="1" s="1"/>
  <c r="T185" i="1"/>
  <c r="AE185" i="1" s="1"/>
  <c r="T186" i="1"/>
  <c r="AE186" i="1" s="1"/>
  <c r="T187" i="1"/>
  <c r="AE187" i="1" s="1"/>
  <c r="T188" i="1"/>
  <c r="AE188" i="1" s="1"/>
  <c r="T189" i="1"/>
  <c r="AE189" i="1" s="1"/>
  <c r="T190" i="1"/>
  <c r="AE190" i="1" s="1"/>
  <c r="T191" i="1"/>
  <c r="AE191" i="1" s="1"/>
  <c r="T192" i="1"/>
  <c r="AE192" i="1" s="1"/>
  <c r="T193" i="1"/>
  <c r="AE193" i="1" s="1"/>
  <c r="T194" i="1"/>
  <c r="AE194" i="1" s="1"/>
  <c r="T195" i="1"/>
  <c r="AE195" i="1" s="1"/>
  <c r="T196" i="1"/>
  <c r="AE196" i="1" s="1"/>
  <c r="T197" i="1"/>
  <c r="AE197" i="1" s="1"/>
  <c r="T198" i="1"/>
  <c r="AE198" i="1" s="1"/>
  <c r="T199" i="1"/>
  <c r="AE199" i="1" s="1"/>
  <c r="T200" i="1"/>
  <c r="AE200" i="1" s="1"/>
  <c r="T201" i="1"/>
  <c r="AE201" i="1" s="1"/>
  <c r="T203" i="1"/>
  <c r="AE203" i="1" s="1"/>
  <c r="T204" i="1"/>
  <c r="AE204" i="1" s="1"/>
  <c r="T205" i="1"/>
  <c r="AE205" i="1" s="1"/>
  <c r="T206" i="1"/>
  <c r="AE206" i="1" s="1"/>
  <c r="T207" i="1"/>
  <c r="AE207" i="1" s="1"/>
  <c r="T208" i="1"/>
  <c r="AE208" i="1" s="1"/>
  <c r="T209" i="1"/>
  <c r="AE209" i="1" s="1"/>
  <c r="T210" i="1"/>
  <c r="AE210" i="1" s="1"/>
  <c r="T211" i="1"/>
  <c r="AE211" i="1" s="1"/>
  <c r="T212" i="1"/>
  <c r="AE212" i="1" s="1"/>
  <c r="T213" i="1"/>
  <c r="AE213" i="1" s="1"/>
  <c r="T214" i="1"/>
  <c r="AE214" i="1" s="1"/>
  <c r="T215" i="1"/>
  <c r="AE215" i="1" s="1"/>
  <c r="T216" i="1"/>
  <c r="AE216" i="1" s="1"/>
  <c r="T217" i="1"/>
  <c r="AE217" i="1" s="1"/>
  <c r="T218" i="1"/>
  <c r="AE218" i="1" s="1"/>
  <c r="T219" i="1"/>
  <c r="AE219" i="1" s="1"/>
  <c r="T220" i="1"/>
  <c r="AE220" i="1" s="1"/>
  <c r="T221" i="1"/>
  <c r="AE221" i="1" s="1"/>
  <c r="T222" i="1"/>
  <c r="AE222" i="1" s="1"/>
  <c r="T223" i="1"/>
  <c r="AE223" i="1" s="1"/>
  <c r="T224" i="1"/>
  <c r="AE224" i="1" s="1"/>
  <c r="T225" i="1"/>
  <c r="AE225" i="1" s="1"/>
  <c r="T226" i="1"/>
  <c r="AE226" i="1" s="1"/>
  <c r="T227" i="1"/>
  <c r="AE227" i="1" s="1"/>
  <c r="T228" i="1"/>
  <c r="AE228" i="1" s="1"/>
  <c r="T229" i="1"/>
  <c r="AE229" i="1" s="1"/>
  <c r="T230" i="1"/>
  <c r="AE230" i="1" s="1"/>
  <c r="T231" i="1"/>
  <c r="AE231" i="1" s="1"/>
  <c r="T232" i="1"/>
  <c r="AE232" i="1" s="1"/>
  <c r="T233" i="1"/>
  <c r="AE233" i="1" s="1"/>
  <c r="T234" i="1"/>
  <c r="AE234" i="1" s="1"/>
  <c r="T236" i="1"/>
  <c r="AE236" i="1" s="1"/>
  <c r="T237" i="1"/>
  <c r="AE237" i="1" s="1"/>
  <c r="T238" i="1"/>
  <c r="AE238" i="1" s="1"/>
  <c r="T239" i="1"/>
  <c r="AE239" i="1" s="1"/>
  <c r="T240" i="1"/>
  <c r="AE240" i="1" s="1"/>
  <c r="T241" i="1"/>
  <c r="AE241" i="1" s="1"/>
  <c r="T242" i="1"/>
  <c r="AE242" i="1" s="1"/>
  <c r="T243" i="1"/>
  <c r="AE243" i="1" s="1"/>
  <c r="T244" i="1"/>
  <c r="AE244" i="1" s="1"/>
  <c r="T245" i="1"/>
  <c r="AE245" i="1" s="1"/>
  <c r="T246" i="1"/>
  <c r="AE246" i="1" s="1"/>
  <c r="T247" i="1"/>
  <c r="AE247" i="1" s="1"/>
  <c r="T248" i="1"/>
  <c r="AE248" i="1" s="1"/>
  <c r="T249" i="1"/>
  <c r="AE249" i="1" s="1"/>
  <c r="T250" i="1"/>
  <c r="AE250" i="1" s="1"/>
  <c r="T251" i="1"/>
  <c r="AE251" i="1" s="1"/>
  <c r="T252" i="1"/>
  <c r="AE252" i="1" s="1"/>
  <c r="T253" i="1"/>
  <c r="AE253" i="1" s="1"/>
  <c r="T254" i="1"/>
  <c r="AE254" i="1" s="1"/>
  <c r="T255" i="1"/>
  <c r="AE255" i="1" s="1"/>
  <c r="T256" i="1"/>
  <c r="AE256" i="1" s="1"/>
  <c r="T257" i="1"/>
  <c r="AE257" i="1" s="1"/>
  <c r="T258" i="1"/>
  <c r="AE258" i="1" s="1"/>
  <c r="T259" i="1"/>
  <c r="AE259" i="1" s="1"/>
  <c r="T260" i="1"/>
  <c r="AE260" i="1" s="1"/>
  <c r="T262" i="1"/>
  <c r="AE262" i="1" s="1"/>
  <c r="T263" i="1"/>
  <c r="AE263" i="1" s="1"/>
  <c r="T264" i="1"/>
  <c r="AE264" i="1" s="1"/>
  <c r="T265" i="1"/>
  <c r="AE265" i="1" s="1"/>
  <c r="T266" i="1"/>
  <c r="AE266" i="1" s="1"/>
  <c r="T267" i="1"/>
  <c r="AE267" i="1" s="1"/>
  <c r="T275" i="1" l="1"/>
  <c r="O288" i="1" s="1"/>
  <c r="T272" i="1"/>
  <c r="L288" i="1" s="1"/>
  <c r="T274" i="1"/>
  <c r="M288" i="1" s="1"/>
  <c r="T273" i="1"/>
  <c r="N288" i="1" s="1"/>
  <c r="T42" i="1"/>
  <c r="AE42" i="1" s="1"/>
  <c r="T30" i="1"/>
  <c r="AE30" i="1" s="1"/>
  <c r="T31" i="1"/>
  <c r="AE31" i="1" s="1"/>
  <c r="T32" i="1"/>
  <c r="AE32" i="1" s="1"/>
  <c r="T33" i="1"/>
  <c r="AE33" i="1" s="1"/>
  <c r="T34" i="1"/>
  <c r="AE34" i="1" s="1"/>
  <c r="T35" i="1"/>
  <c r="AE35" i="1" s="1"/>
  <c r="T36" i="1"/>
  <c r="AE36" i="1" s="1"/>
  <c r="T37" i="1"/>
  <c r="AE37" i="1" s="1"/>
  <c r="T38" i="1"/>
  <c r="AE38" i="1" s="1"/>
  <c r="T39" i="1"/>
  <c r="AE39" i="1" s="1"/>
  <c r="T40" i="1"/>
  <c r="AE40" i="1" s="1"/>
  <c r="T41" i="1"/>
  <c r="AE41" i="1" s="1"/>
  <c r="T29" i="1" l="1"/>
  <c r="AE29" i="1" s="1"/>
  <c r="T28" i="1"/>
  <c r="AE28" i="1" s="1"/>
  <c r="T27" i="1"/>
  <c r="AE27" i="1" s="1"/>
  <c r="T26" i="1"/>
  <c r="AE26" i="1" s="1"/>
  <c r="T25" i="1"/>
  <c r="AE25" i="1" s="1"/>
  <c r="T24" i="1"/>
  <c r="AE24" i="1" s="1"/>
  <c r="T23" i="1"/>
  <c r="AE23" i="1" s="1"/>
  <c r="T22" i="1"/>
  <c r="AE22" i="1" s="1"/>
  <c r="T21" i="1"/>
  <c r="AE21" i="1" s="1"/>
  <c r="T20" i="1"/>
  <c r="AE20" i="1" s="1"/>
  <c r="T14" i="1"/>
  <c r="AE14" i="1" s="1"/>
  <c r="T15" i="1"/>
  <c r="AE15" i="1" s="1"/>
  <c r="T16" i="1"/>
  <c r="AE16" i="1" s="1"/>
  <c r="T17" i="1"/>
  <c r="AE17" i="1" s="1"/>
  <c r="T18" i="1"/>
  <c r="AE18" i="1" s="1"/>
  <c r="T19" i="1"/>
  <c r="AE19" i="1" s="1"/>
  <c r="T12" i="1"/>
  <c r="AE12" i="1" s="1"/>
  <c r="T13" i="1"/>
  <c r="AE13" i="1" s="1"/>
  <c r="T11" i="1"/>
  <c r="T276" i="1" l="1"/>
  <c r="AE11" i="1"/>
  <c r="T271" i="1"/>
  <c r="K288" i="1" s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</calcChain>
</file>

<file path=xl/sharedStrings.xml><?xml version="1.0" encoding="utf-8"?>
<sst xmlns="http://schemas.openxmlformats.org/spreadsheetml/2006/main" count="1452" uniqueCount="145">
  <si>
    <t>Tortuosity</t>
  </si>
  <si>
    <t>Age</t>
  </si>
  <si>
    <t>Gender</t>
  </si>
  <si>
    <t>Length</t>
  </si>
  <si>
    <t>Aortic Neck = Landing Zone</t>
  </si>
  <si>
    <t>Aneurysm</t>
  </si>
  <si>
    <t>Renal to Bifurcation</t>
  </si>
  <si>
    <t>M</t>
  </si>
  <si>
    <t>A</t>
  </si>
  <si>
    <t>F</t>
  </si>
  <si>
    <t>B</t>
  </si>
  <si>
    <t>C</t>
  </si>
  <si>
    <t>_</t>
  </si>
  <si>
    <t>D</t>
  </si>
  <si>
    <t>E</t>
  </si>
  <si>
    <t>G</t>
  </si>
  <si>
    <t>H</t>
  </si>
  <si>
    <t>I</t>
  </si>
  <si>
    <t>J</t>
  </si>
  <si>
    <t>K</t>
  </si>
  <si>
    <t>All lengths are measured in mm</t>
  </si>
  <si>
    <t>L</t>
  </si>
  <si>
    <t>N</t>
  </si>
  <si>
    <t>O</t>
  </si>
  <si>
    <t>P</t>
  </si>
  <si>
    <t>Q</t>
  </si>
  <si>
    <t>R</t>
  </si>
  <si>
    <t>S</t>
  </si>
  <si>
    <t>T</t>
  </si>
  <si>
    <t>V</t>
  </si>
  <si>
    <t>W</t>
  </si>
  <si>
    <t>Y</t>
  </si>
  <si>
    <t>Z</t>
  </si>
  <si>
    <r>
      <t>Volume ±5%
(cm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</rPr>
      <t/>
    </r>
  </si>
  <si>
    <t>Patient 
No.</t>
  </si>
  <si>
    <t>Combined
with TAA</t>
  </si>
  <si>
    <t>⃝</t>
  </si>
  <si>
    <t>No post-op</t>
  </si>
  <si>
    <t>Mutliple 
pre-ops</t>
  </si>
  <si>
    <t>Max D</t>
  </si>
  <si>
    <t>NOTES:</t>
  </si>
  <si>
    <t>All data are pre-op (the latest pre-op prior to surgery)</t>
  </si>
  <si>
    <t>STATS</t>
  </si>
  <si>
    <t>MEAN</t>
  </si>
  <si>
    <t>MAX</t>
  </si>
  <si>
    <t>MIN</t>
  </si>
  <si>
    <t>STDV</t>
  </si>
  <si>
    <t>Neck Length</t>
  </si>
  <si>
    <t>Mean</t>
  </si>
  <si>
    <t>Tortuosity Index
(Ao to right iliac)</t>
  </si>
  <si>
    <t>Tortuosity Index
(Ao to left iliac)</t>
  </si>
  <si>
    <t>Tortuosity Index
(Average)</t>
  </si>
  <si>
    <t>Neck Diameter 1</t>
  </si>
  <si>
    <t>Neck Diameter 2</t>
  </si>
  <si>
    <t>~ Plane 1</t>
  </si>
  <si>
    <t>~ Plane 2</t>
  </si>
  <si>
    <t>Illiacs</t>
  </si>
  <si>
    <t>Right landing D</t>
  </si>
  <si>
    <t>Left landing D</t>
  </si>
  <si>
    <t>Average
Neck Diam</t>
  </si>
  <si>
    <t>Distal D</t>
  </si>
  <si>
    <t>Right iliac landing D</t>
  </si>
  <si>
    <t>Left iliac landing D</t>
  </si>
  <si>
    <t>Average Tortuosity Index</t>
  </si>
  <si>
    <r>
      <t>Volume ±5% (cm</t>
    </r>
    <r>
      <rPr>
        <vertAlign val="superscript"/>
        <sz val="11"/>
        <rFont val="Calibri"/>
        <family val="2"/>
        <scheme val="minor"/>
      </rPr>
      <t>-3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</rPr>
      <t/>
    </r>
  </si>
  <si>
    <t>Max Diameter</t>
  </si>
  <si>
    <t>Distal Diameter</t>
  </si>
  <si>
    <t>Renal to Bi Length</t>
  </si>
  <si>
    <t>Average Neck Diameter</t>
  </si>
  <si>
    <t>Min</t>
  </si>
  <si>
    <t>Max</t>
  </si>
  <si>
    <t>Angle 1</t>
  </si>
  <si>
    <t>Angle 2</t>
  </si>
  <si>
    <t>Angle 3</t>
  </si>
  <si>
    <t>Angle 4</t>
  </si>
  <si>
    <t>Angle 5</t>
  </si>
  <si>
    <t>Angle 6</t>
  </si>
  <si>
    <t>Angle 7</t>
  </si>
  <si>
    <t>Angle 8</t>
  </si>
  <si>
    <t>Angle 9</t>
  </si>
  <si>
    <t>Angle 10</t>
  </si>
  <si>
    <t>Angles in 3D space (deg)</t>
  </si>
  <si>
    <t>Angles in XZ plane (frontal plane) (deg)</t>
  </si>
  <si>
    <t>Angles in YZ plane (sagittal plane) (deg)</t>
  </si>
  <si>
    <t>StDv</t>
  </si>
  <si>
    <t>MEDIAN</t>
  </si>
  <si>
    <t>Median</t>
  </si>
  <si>
    <t>XZ_angle1</t>
  </si>
  <si>
    <t>XZ_angle2</t>
  </si>
  <si>
    <t>XZ_angle3</t>
  </si>
  <si>
    <t>XZ_angle4</t>
  </si>
  <si>
    <t>XZ_angle5</t>
  </si>
  <si>
    <t>XZ_angle6</t>
  </si>
  <si>
    <t>XZ_angle7</t>
  </si>
  <si>
    <t>XZ_angle8</t>
  </si>
  <si>
    <t>XZ_angle9</t>
  </si>
  <si>
    <t>XZ_angle10</t>
  </si>
  <si>
    <t>YZ_angle1</t>
  </si>
  <si>
    <t>YZ_angle2</t>
  </si>
  <si>
    <t>YZ_angle3</t>
  </si>
  <si>
    <t>YZ_angle4</t>
  </si>
  <si>
    <t>YZ_angle5</t>
  </si>
  <si>
    <t>YZ_angle6</t>
  </si>
  <si>
    <t>YZ_angle7</t>
  </si>
  <si>
    <t>YZ_angle8</t>
  </si>
  <si>
    <t>YZ_angle9</t>
  </si>
  <si>
    <t>YZ_angle10</t>
  </si>
  <si>
    <t>XY_angle1</t>
  </si>
  <si>
    <t>XY_angle2</t>
  </si>
  <si>
    <t>XY_angle3</t>
  </si>
  <si>
    <t>XY_angle4</t>
  </si>
  <si>
    <t>XY_angle5</t>
  </si>
  <si>
    <t>XY_angle6</t>
  </si>
  <si>
    <t>XY_angle7</t>
  </si>
  <si>
    <t>XY_angle8</t>
  </si>
  <si>
    <t>XY_angle9</t>
  </si>
  <si>
    <t>XY_angle10</t>
  </si>
  <si>
    <t xml:space="preserve">Angles in XY plane (transverse plane) (deg) </t>
  </si>
  <si>
    <t>Volume ±5%
(cm-3)</t>
  </si>
  <si>
    <t>DEVIDE BY AVERAGE NECK DIAMETER</t>
  </si>
  <si>
    <t>No. of
Repetitions</t>
  </si>
  <si>
    <t xml:space="preserve">The original coordinates of each point were altered by a random value in the range of (-1,1). </t>
  </si>
  <si>
    <t>This proces produced new angle values, hence a new table like the one on the left.</t>
  </si>
  <si>
    <t>(i.e. each angle) was calculated. This process produced a 1x10 array.</t>
  </si>
  <si>
    <t>Median of the Differences 
between all repetitions and the original data</t>
  </si>
  <si>
    <t>The tables below correspond to the accumulation of all these arrays, since the above process was repeated 100 times.</t>
  </si>
  <si>
    <t>Maximum of the Differences 
between all repetitions and the original data</t>
  </si>
  <si>
    <t>Minimum of the Differences 
between all repetitions and the original data</t>
  </si>
  <si>
    <t>Standard Deviation of the Differences 
between all repetitions and the original data</t>
  </si>
  <si>
    <t>3.7143    3</t>
  </si>
  <si>
    <t>.7239    2</t>
  </si>
  <si>
    <t>.4476    2</t>
  </si>
  <si>
    <t>.2528    2</t>
  </si>
  <si>
    <t>.1501    2</t>
  </si>
  <si>
    <t>.3569    3</t>
  </si>
  <si>
    <t>.3009    2</t>
  </si>
  <si>
    <t>.2350    2</t>
  </si>
  <si>
    <t>Interquartile Range of the Differences 
between all repetitions and the original data</t>
  </si>
  <si>
    <t>Each new table was compared with the one on the left (i.e. with the original values) and the median, interquartile range etc. of each coloumn</t>
  </si>
  <si>
    <t>Sensitivity Analysis</t>
  </si>
  <si>
    <t>RANDOM NUMBERS (each at the correct range)</t>
  </si>
  <si>
    <t>Average</t>
  </si>
  <si>
    <t>Interquirtile range</t>
  </si>
  <si>
    <t xml:space="preserve">For the blank cells: Measurements could not be made due to limitations in the data set received by MMS </t>
  </si>
  <si>
    <t>Normalization [DEVIDE BY AVERAGE NECK DIAMETER]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</si>
</sst>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5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0" applyNumberFormat="0" applyBorder="0" applyAlignment="0" applyProtection="0"/>
    <xf numFmtId="0" fontId="32" fillId="6" borderId="4" applyNumberFormat="0" applyAlignment="0" applyProtection="0"/>
    <xf numFmtId="0" fontId="33" fillId="7" borderId="5" applyNumberFormat="0" applyAlignment="0" applyProtection="0"/>
    <xf numFmtId="0" fontId="34" fillId="7" borderId="4" applyNumberFormat="0" applyAlignment="0" applyProtection="0"/>
    <xf numFmtId="0" fontId="35" fillId="0" borderId="6" applyNumberFormat="0" applyFill="0" applyAlignment="0" applyProtection="0"/>
    <xf numFmtId="0" fontId="19" fillId="8" borderId="7" applyNumberFormat="0" applyAlignment="0" applyProtection="0"/>
    <xf numFmtId="0" fontId="36" fillId="0" borderId="0" applyNumberFormat="0" applyFill="0" applyBorder="0" applyAlignment="0" applyProtection="0"/>
    <xf numFmtId="0" fontId="24" fillId="9" borderId="8" applyNumberFormat="0" applyFont="0" applyAlignment="0" applyProtection="0"/>
    <xf numFmtId="0" fontId="3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8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38" fillId="33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 vertical="center"/>
    </xf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" fontId="8" fillId="0" borderId="0" xfId="0" applyNumberFormat="1" applyFont="1"/>
    <xf numFmtId="1" fontId="7" fillId="0" borderId="0" xfId="0" applyNumberFormat="1" applyFont="1"/>
    <xf numFmtId="1" fontId="9" fillId="0" borderId="0" xfId="0" applyNumberFormat="1" applyFont="1"/>
    <xf numFmtId="165" fontId="8" fillId="0" borderId="0" xfId="0" applyNumberFormat="1" applyFont="1"/>
    <xf numFmtId="165" fontId="7" fillId="0" borderId="0" xfId="0" applyNumberFormat="1" applyFont="1"/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/>
    <xf numFmtId="165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" fillId="0" borderId="0" xfId="0" applyFont="1"/>
    <xf numFmtId="165" fontId="18" fillId="0" borderId="0" xfId="0" applyNumberFormat="1" applyFont="1" applyAlignment="1">
      <alignment horizontal="left" vertical="center"/>
    </xf>
    <xf numFmtId="0" fontId="22" fillId="0" borderId="0" xfId="0" applyFon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vertical="center"/>
    </xf>
    <xf numFmtId="1" fontId="22" fillId="0" borderId="0" xfId="0" applyNumberFormat="1" applyFont="1"/>
    <xf numFmtId="1" fontId="14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left" vertical="center"/>
    </xf>
    <xf numFmtId="1" fontId="0" fillId="0" borderId="0" xfId="0" applyNumberFormat="1"/>
    <xf numFmtId="1" fontId="14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left" vertical="center"/>
    </xf>
    <xf numFmtId="1" fontId="1" fillId="0" borderId="0" xfId="0" applyNumberFormat="1" applyFont="1"/>
    <xf numFmtId="1" fontId="0" fillId="0" borderId="0" xfId="0" applyNumberForma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3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10" fillId="0" borderId="0" xfId="0" applyNumberFormat="1" applyFont="1"/>
    <xf numFmtId="1" fontId="2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 wrapText="1"/>
    </xf>
    <xf numFmtId="165" fontId="10" fillId="0" borderId="0" xfId="0" applyNumberFormat="1" applyFont="1" applyAlignment="1">
      <alignment horizontal="left" vertical="center" wrapText="1"/>
    </xf>
    <xf numFmtId="165" fontId="10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165" fontId="10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left" vertical="center" wrapText="1"/>
    </xf>
    <xf numFmtId="164" fontId="0" fillId="34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320"/>
  <sheetViews>
    <sheetView zoomScale="115" zoomScaleNormal="115" workbookViewId="0">
      <pane ySplit="10" topLeftCell="A11" activePane="bottomLeft" state="frozen"/>
      <selection pane="bottomLeft" activeCell="H5" sqref="H5"/>
    </sheetView>
  </sheetViews>
  <sheetFormatPr baseColWidth="10" defaultColWidth="9.1640625" defaultRowHeight="15" x14ac:dyDescent="0.2"/>
  <cols>
    <col min="1" max="1" width="3.33203125" style="1" customWidth="1"/>
    <col min="2" max="2" width="6.5" style="1" customWidth="1"/>
    <col min="3" max="3" width="5.33203125" style="1" customWidth="1"/>
    <col min="4" max="4" width="6.1640625" style="1" customWidth="1"/>
    <col min="5" max="5" width="9.33203125" style="1" customWidth="1"/>
    <col min="6" max="6" width="4.5" style="1" customWidth="1"/>
    <col min="7" max="7" width="4.5" style="8" customWidth="1"/>
    <col min="8" max="8" width="7" style="1" customWidth="1"/>
    <col min="9" max="9" width="7.5" style="1" customWidth="1"/>
    <col min="10" max="10" width="10.83203125" style="7" customWidth="1"/>
    <col min="11" max="12" width="11.6640625" style="7" customWidth="1"/>
    <col min="13" max="13" width="8.5" style="7" customWidth="1"/>
    <col min="14" max="15" width="9.6640625" style="7" customWidth="1"/>
    <col min="16" max="16" width="8.5" style="7" customWidth="1"/>
    <col min="17" max="17" width="11.83203125" style="7" customWidth="1"/>
    <col min="18" max="19" width="16.33203125" style="6" bestFit="1" customWidth="1"/>
    <col min="20" max="20" width="18.1640625" style="6" customWidth="1"/>
    <col min="21" max="21" width="15.5" style="7" bestFit="1" customWidth="1"/>
    <col min="22" max="22" width="14.33203125" style="7" bestFit="1" customWidth="1"/>
    <col min="23" max="24" width="9.1640625" style="1"/>
    <col min="25" max="25" width="11.5" style="1" bestFit="1" customWidth="1"/>
    <col min="26" max="29" width="9.1640625" style="1"/>
    <col min="30" max="30" width="17.83203125" style="1" bestFit="1" customWidth="1"/>
    <col min="31" max="31" width="16.33203125" style="1" bestFit="1" customWidth="1"/>
    <col min="32" max="32" width="14.5" style="1" bestFit="1" customWidth="1"/>
    <col min="33" max="33" width="13.33203125" style="1" bestFit="1" customWidth="1"/>
    <col min="34" max="16384" width="9.1640625" style="1"/>
  </cols>
  <sheetData>
    <row r="2" spans="2:33" x14ac:dyDescent="0.2">
      <c r="B2" s="2"/>
      <c r="D2" s="27" t="s">
        <v>40</v>
      </c>
      <c r="Q2" s="10"/>
    </row>
    <row r="3" spans="2:33" x14ac:dyDescent="0.2">
      <c r="B3" s="9"/>
      <c r="D3" s="10" t="s">
        <v>41</v>
      </c>
      <c r="I3" s="2"/>
      <c r="J3" s="10"/>
      <c r="K3" s="10"/>
      <c r="L3" s="10"/>
      <c r="M3" s="10"/>
      <c r="O3" s="1"/>
      <c r="P3" s="1"/>
      <c r="Q3" s="10"/>
    </row>
    <row r="4" spans="2:33" x14ac:dyDescent="0.2">
      <c r="B4" s="9"/>
      <c r="C4" s="2"/>
      <c r="D4" s="10" t="s">
        <v>20</v>
      </c>
      <c r="I4" s="2"/>
      <c r="J4" s="10"/>
      <c r="K4" s="10"/>
      <c r="L4" s="10"/>
      <c r="M4" s="10"/>
      <c r="N4" s="1"/>
      <c r="O4" s="1"/>
      <c r="P4" s="10"/>
      <c r="Q4" s="10"/>
    </row>
    <row r="5" spans="2:33" x14ac:dyDescent="0.2">
      <c r="B5" s="9"/>
      <c r="C5" s="2"/>
      <c r="D5" s="10" t="s">
        <v>143</v>
      </c>
      <c r="I5" s="2"/>
      <c r="J5" s="10"/>
      <c r="K5" s="10"/>
      <c r="L5" s="10"/>
      <c r="M5" s="10"/>
      <c r="N5" s="1"/>
      <c r="O5" s="1"/>
      <c r="P5" s="10"/>
      <c r="Q5" s="10"/>
    </row>
    <row r="6" spans="2:33" x14ac:dyDescent="0.2">
      <c r="B6" s="9"/>
      <c r="C6" s="2"/>
      <c r="D6" s="34"/>
      <c r="I6" s="2"/>
      <c r="J6" s="10"/>
      <c r="K6" s="10"/>
      <c r="L6" s="10"/>
      <c r="M6" s="10"/>
      <c r="N6" s="1"/>
      <c r="O6" s="1"/>
      <c r="P6" s="10"/>
      <c r="Q6" s="10"/>
    </row>
    <row r="7" spans="2:33" x14ac:dyDescent="0.2">
      <c r="G7" s="1"/>
      <c r="N7" s="1"/>
      <c r="O7" s="1"/>
    </row>
    <row r="8" spans="2:33" x14ac:dyDescent="0.2">
      <c r="B8" s="103" t="s">
        <v>35</v>
      </c>
      <c r="C8" s="103" t="s">
        <v>37</v>
      </c>
      <c r="D8" s="103" t="s">
        <v>38</v>
      </c>
      <c r="E8" s="101" t="s">
        <v>34</v>
      </c>
      <c r="G8" s="98"/>
      <c r="H8" s="98" t="s">
        <v>1</v>
      </c>
      <c r="I8" s="98" t="s">
        <v>2</v>
      </c>
      <c r="J8" s="98" t="s">
        <v>4</v>
      </c>
      <c r="K8" s="98"/>
      <c r="L8" s="98"/>
      <c r="M8" s="98"/>
      <c r="N8" s="1" t="s">
        <v>5</v>
      </c>
      <c r="O8" s="1"/>
      <c r="P8" s="98" t="s">
        <v>6</v>
      </c>
      <c r="Q8" s="98"/>
      <c r="R8" s="98"/>
      <c r="S8" s="98"/>
      <c r="T8" s="98"/>
      <c r="U8" s="97" t="s">
        <v>56</v>
      </c>
      <c r="V8" s="97"/>
      <c r="W8" s="3"/>
      <c r="X8" s="3"/>
      <c r="Y8" s="98"/>
      <c r="Z8" s="98"/>
      <c r="AA8" s="98"/>
      <c r="AB8" s="98"/>
    </row>
    <row r="9" spans="2:33" ht="16" x14ac:dyDescent="0.2">
      <c r="B9" s="103"/>
      <c r="C9" s="103"/>
      <c r="D9" s="104"/>
      <c r="E9" s="98"/>
      <c r="G9" s="98"/>
      <c r="H9" s="98"/>
      <c r="I9" s="98"/>
      <c r="J9" s="35" t="s">
        <v>54</v>
      </c>
      <c r="K9" s="35" t="s">
        <v>55</v>
      </c>
      <c r="L9" s="99" t="s">
        <v>59</v>
      </c>
      <c r="M9" s="105" t="s">
        <v>3</v>
      </c>
      <c r="N9" s="97" t="s">
        <v>39</v>
      </c>
      <c r="O9" s="97" t="s">
        <v>60</v>
      </c>
      <c r="P9" s="97" t="s">
        <v>3</v>
      </c>
      <c r="Q9" s="99" t="s">
        <v>33</v>
      </c>
      <c r="R9" s="98" t="s">
        <v>0</v>
      </c>
      <c r="S9" s="98"/>
      <c r="T9" s="98"/>
      <c r="U9" s="97" t="s">
        <v>57</v>
      </c>
      <c r="V9" s="97" t="s">
        <v>58</v>
      </c>
      <c r="W9" s="3"/>
      <c r="X9" s="3"/>
      <c r="Y9" s="102" t="s">
        <v>144</v>
      </c>
      <c r="Z9" s="102"/>
      <c r="AA9" s="102"/>
      <c r="AB9" s="102"/>
      <c r="AC9" s="102"/>
      <c r="AD9" s="102"/>
      <c r="AE9" s="102"/>
      <c r="AF9" s="102"/>
      <c r="AG9" s="102"/>
    </row>
    <row r="10" spans="2:33" ht="30.75" customHeight="1" x14ac:dyDescent="0.2">
      <c r="B10" s="103"/>
      <c r="C10" s="103"/>
      <c r="D10" s="104"/>
      <c r="E10" s="98"/>
      <c r="G10" s="98"/>
      <c r="H10" s="98"/>
      <c r="I10" s="98"/>
      <c r="J10" s="35" t="s">
        <v>52</v>
      </c>
      <c r="K10" s="35" t="s">
        <v>53</v>
      </c>
      <c r="L10" s="99"/>
      <c r="M10" s="105"/>
      <c r="N10" s="97"/>
      <c r="O10" s="97"/>
      <c r="P10" s="97"/>
      <c r="Q10" s="97"/>
      <c r="R10" s="20" t="s">
        <v>49</v>
      </c>
      <c r="S10" s="20" t="s">
        <v>50</v>
      </c>
      <c r="T10" s="20" t="s">
        <v>51</v>
      </c>
      <c r="U10" s="97"/>
      <c r="V10" s="97"/>
      <c r="X10" s="4"/>
      <c r="Y10" s="68" t="s">
        <v>59</v>
      </c>
      <c r="Z10" s="4" t="s">
        <v>3</v>
      </c>
      <c r="AA10" s="1" t="s">
        <v>39</v>
      </c>
      <c r="AB10" s="4" t="s">
        <v>60</v>
      </c>
      <c r="AC10" s="1" t="s">
        <v>3</v>
      </c>
      <c r="AD10" s="68" t="s">
        <v>118</v>
      </c>
      <c r="AE10" s="20" t="s">
        <v>51</v>
      </c>
      <c r="AF10" s="1" t="s">
        <v>57</v>
      </c>
      <c r="AG10" s="1" t="s">
        <v>58</v>
      </c>
    </row>
    <row r="11" spans="2:33" x14ac:dyDescent="0.2">
      <c r="E11" s="1">
        <v>1</v>
      </c>
      <c r="F11" s="98" t="s">
        <v>8</v>
      </c>
      <c r="H11" s="1">
        <v>70</v>
      </c>
      <c r="I11" s="1" t="s">
        <v>7</v>
      </c>
      <c r="J11" s="7">
        <v>21</v>
      </c>
      <c r="K11" s="7">
        <v>23.1</v>
      </c>
      <c r="L11" s="7">
        <f>(J11+K11)/2</f>
        <v>22.05</v>
      </c>
      <c r="M11" s="7">
        <v>7</v>
      </c>
      <c r="N11" s="7">
        <v>57.3</v>
      </c>
      <c r="O11" s="7">
        <v>15.5</v>
      </c>
      <c r="P11" s="7">
        <v>114.9</v>
      </c>
      <c r="Q11" s="7">
        <v>142.6</v>
      </c>
      <c r="R11" s="6">
        <v>1.18</v>
      </c>
      <c r="S11" s="6">
        <v>1.18</v>
      </c>
      <c r="T11" s="6">
        <f>(R11+S11)/2</f>
        <v>1.18</v>
      </c>
      <c r="U11" s="7">
        <v>12.3</v>
      </c>
      <c r="V11" s="7">
        <v>11.3</v>
      </c>
      <c r="Y11" s="5">
        <f t="shared" ref="Y11:AD11" si="0">L11/$L11</f>
        <v>1</v>
      </c>
      <c r="Z11" s="5">
        <f t="shared" si="0"/>
        <v>0.31746031746031744</v>
      </c>
      <c r="AA11" s="5">
        <f t="shared" si="0"/>
        <v>2.5986394557823127</v>
      </c>
      <c r="AB11" s="5">
        <f t="shared" si="0"/>
        <v>0.70294784580498859</v>
      </c>
      <c r="AC11" s="5">
        <f t="shared" si="0"/>
        <v>5.2108843537414966</v>
      </c>
      <c r="AD11" s="5">
        <f t="shared" si="0"/>
        <v>6.4671201814058952</v>
      </c>
      <c r="AE11" s="5">
        <f>T11/$L11</f>
        <v>5.3514739229024937E-2</v>
      </c>
      <c r="AF11" s="5">
        <f>U11/$L11</f>
        <v>0.55782312925170074</v>
      </c>
      <c r="AG11" s="5">
        <f>V11/$L11</f>
        <v>0.51247165532879824</v>
      </c>
    </row>
    <row r="12" spans="2:33" x14ac:dyDescent="0.2">
      <c r="C12" s="24" t="s">
        <v>36</v>
      </c>
      <c r="E12" s="1">
        <f>E11+1</f>
        <v>2</v>
      </c>
      <c r="F12" s="98"/>
      <c r="H12" s="1">
        <v>67</v>
      </c>
      <c r="I12" s="1" t="s">
        <v>7</v>
      </c>
      <c r="J12" s="7">
        <v>21.5</v>
      </c>
      <c r="K12" s="7">
        <v>23.7</v>
      </c>
      <c r="L12" s="7">
        <f t="shared" ref="L12:L75" si="1">(J12+K12)/2</f>
        <v>22.6</v>
      </c>
      <c r="M12" s="7">
        <v>12</v>
      </c>
      <c r="N12" s="7">
        <v>52.7</v>
      </c>
      <c r="O12" s="7">
        <v>18</v>
      </c>
      <c r="P12" s="7">
        <v>129.1</v>
      </c>
      <c r="Q12" s="7">
        <v>139.9</v>
      </c>
      <c r="R12" s="6">
        <v>1.18</v>
      </c>
      <c r="S12" s="6">
        <v>1.18</v>
      </c>
      <c r="T12" s="6">
        <f t="shared" ref="T12:T74" si="2">(R12+S12)/2</f>
        <v>1.18</v>
      </c>
      <c r="U12" s="7">
        <v>17.5</v>
      </c>
      <c r="V12" s="7">
        <v>11.5</v>
      </c>
      <c r="Y12" s="5">
        <f t="shared" ref="Y12:Y75" si="3">L12/$L12</f>
        <v>1</v>
      </c>
      <c r="Z12" s="5">
        <f t="shared" ref="Z12:Z75" si="4">M12/$L12</f>
        <v>0.53097345132743357</v>
      </c>
      <c r="AA12" s="5">
        <f t="shared" ref="AA12:AA75" si="5">N12/$L12</f>
        <v>2.331858407079646</v>
      </c>
      <c r="AB12" s="5">
        <f t="shared" ref="AB12:AB75" si="6">O12/$L12</f>
        <v>0.79646017699115035</v>
      </c>
      <c r="AC12" s="5">
        <f t="shared" ref="AC12:AC75" si="7">P12/$L12</f>
        <v>5.7123893805309729</v>
      </c>
      <c r="AD12" s="5">
        <f t="shared" ref="AD12:AD75" si="8">Q12/$L12</f>
        <v>6.1902654867256635</v>
      </c>
      <c r="AE12" s="5">
        <f t="shared" ref="AE12:AE75" si="9">T12/$L12</f>
        <v>5.2212389380530966E-2</v>
      </c>
      <c r="AF12" s="5">
        <f t="shared" ref="AF12:AF75" si="10">U12/$L12</f>
        <v>0.77433628318584069</v>
      </c>
      <c r="AG12" s="5">
        <f t="shared" ref="AG12:AG75" si="11">V12/$L12</f>
        <v>0.50884955752212391</v>
      </c>
    </row>
    <row r="13" spans="2:33" x14ac:dyDescent="0.2">
      <c r="E13" s="1">
        <f t="shared" ref="E13:E76" si="12">E12+1</f>
        <v>3</v>
      </c>
      <c r="F13" s="98"/>
      <c r="H13" s="1">
        <v>77</v>
      </c>
      <c r="I13" s="1" t="s">
        <v>7</v>
      </c>
      <c r="J13" s="7">
        <v>21</v>
      </c>
      <c r="K13" s="7">
        <v>23.2</v>
      </c>
      <c r="L13" s="7">
        <f t="shared" si="1"/>
        <v>22.1</v>
      </c>
      <c r="M13" s="7">
        <v>31.5</v>
      </c>
      <c r="N13" s="7">
        <v>54</v>
      </c>
      <c r="O13" s="7">
        <v>15</v>
      </c>
      <c r="P13" s="7">
        <v>114.1</v>
      </c>
      <c r="Q13" s="7">
        <v>100.5</v>
      </c>
      <c r="R13" s="6">
        <v>1.28</v>
      </c>
      <c r="S13" s="6">
        <v>1.25</v>
      </c>
      <c r="T13" s="6">
        <f t="shared" si="2"/>
        <v>1.2650000000000001</v>
      </c>
      <c r="U13" s="7">
        <v>12</v>
      </c>
      <c r="V13" s="7">
        <v>13.5</v>
      </c>
      <c r="Y13" s="5">
        <f t="shared" si="3"/>
        <v>1</v>
      </c>
      <c r="Z13" s="5">
        <f t="shared" si="4"/>
        <v>1.4253393665158369</v>
      </c>
      <c r="AA13" s="5">
        <f t="shared" si="5"/>
        <v>2.4434389140271491</v>
      </c>
      <c r="AB13" s="5">
        <f t="shared" si="6"/>
        <v>0.67873303167420806</v>
      </c>
      <c r="AC13" s="5">
        <f t="shared" si="7"/>
        <v>5.1628959276018094</v>
      </c>
      <c r="AD13" s="5">
        <f t="shared" si="8"/>
        <v>4.5475113122171944</v>
      </c>
      <c r="AE13" s="5">
        <f t="shared" si="9"/>
        <v>5.7239819004524892E-2</v>
      </c>
      <c r="AF13" s="5">
        <f t="shared" si="10"/>
        <v>0.54298642533936647</v>
      </c>
      <c r="AG13" s="5">
        <f t="shared" si="11"/>
        <v>0.61085972850678727</v>
      </c>
    </row>
    <row r="14" spans="2:33" x14ac:dyDescent="0.2">
      <c r="E14" s="1">
        <f t="shared" si="12"/>
        <v>4</v>
      </c>
      <c r="F14" s="98"/>
      <c r="H14" s="1">
        <v>69</v>
      </c>
      <c r="I14" s="1" t="s">
        <v>7</v>
      </c>
      <c r="J14" s="7">
        <v>24.5</v>
      </c>
      <c r="K14" s="7">
        <v>27</v>
      </c>
      <c r="L14" s="7">
        <f t="shared" si="1"/>
        <v>25.75</v>
      </c>
      <c r="M14" s="7">
        <v>15</v>
      </c>
      <c r="N14" s="7">
        <v>55.2</v>
      </c>
      <c r="O14" s="7">
        <v>17.5</v>
      </c>
      <c r="P14" s="7">
        <v>116</v>
      </c>
      <c r="Q14" s="7">
        <v>160.1</v>
      </c>
      <c r="R14" s="6">
        <v>1.24</v>
      </c>
      <c r="S14" s="6">
        <v>1.22</v>
      </c>
      <c r="T14" s="6">
        <f t="shared" si="2"/>
        <v>1.23</v>
      </c>
      <c r="U14" s="7">
        <v>12.5</v>
      </c>
      <c r="V14" s="7">
        <v>11</v>
      </c>
      <c r="Y14" s="5">
        <f t="shared" si="3"/>
        <v>1</v>
      </c>
      <c r="Z14" s="5">
        <f t="shared" si="4"/>
        <v>0.58252427184466016</v>
      </c>
      <c r="AA14" s="5">
        <f t="shared" si="5"/>
        <v>2.1436893203883498</v>
      </c>
      <c r="AB14" s="5">
        <f t="shared" si="6"/>
        <v>0.67961165048543692</v>
      </c>
      <c r="AC14" s="5">
        <f t="shared" si="7"/>
        <v>4.5048543689320386</v>
      </c>
      <c r="AD14" s="5">
        <f t="shared" si="8"/>
        <v>6.2174757281553399</v>
      </c>
      <c r="AE14" s="5">
        <f t="shared" si="9"/>
        <v>4.7766990291262135E-2</v>
      </c>
      <c r="AF14" s="5">
        <f t="shared" si="10"/>
        <v>0.4854368932038835</v>
      </c>
      <c r="AG14" s="5">
        <f t="shared" si="11"/>
        <v>0.42718446601941745</v>
      </c>
    </row>
    <row r="15" spans="2:33" ht="16" x14ac:dyDescent="0.2">
      <c r="C15" s="24" t="s">
        <v>36</v>
      </c>
      <c r="E15" s="1">
        <f t="shared" si="12"/>
        <v>5</v>
      </c>
      <c r="F15" s="98"/>
      <c r="H15" s="1">
        <v>72</v>
      </c>
      <c r="I15" s="1" t="s">
        <v>7</v>
      </c>
      <c r="J15" s="37">
        <v>23</v>
      </c>
      <c r="K15" s="37">
        <v>25.3</v>
      </c>
      <c r="L15" s="7">
        <f t="shared" si="1"/>
        <v>24.15</v>
      </c>
      <c r="M15" s="7">
        <v>4</v>
      </c>
      <c r="N15" s="7">
        <v>46.8</v>
      </c>
      <c r="O15" s="7">
        <v>24.5</v>
      </c>
      <c r="P15" s="7">
        <v>130</v>
      </c>
      <c r="Q15" s="7">
        <v>144.5</v>
      </c>
      <c r="R15" s="6">
        <v>1.0900000000000001</v>
      </c>
      <c r="S15" s="6">
        <v>1.0900000000000001</v>
      </c>
      <c r="T15" s="6">
        <f t="shared" si="2"/>
        <v>1.0900000000000001</v>
      </c>
      <c r="U15" s="36">
        <v>10.6</v>
      </c>
      <c r="V15" s="36">
        <v>13.5</v>
      </c>
      <c r="Y15" s="5">
        <f t="shared" si="3"/>
        <v>1</v>
      </c>
      <c r="Z15" s="5">
        <f t="shared" si="4"/>
        <v>0.16563146997929606</v>
      </c>
      <c r="AA15" s="5">
        <f t="shared" si="5"/>
        <v>1.9378881987577641</v>
      </c>
      <c r="AB15" s="5">
        <f t="shared" si="6"/>
        <v>1.0144927536231885</v>
      </c>
      <c r="AC15" s="5">
        <f t="shared" si="7"/>
        <v>5.3830227743271228</v>
      </c>
      <c r="AD15" s="5">
        <f t="shared" si="8"/>
        <v>5.983436853002071</v>
      </c>
      <c r="AE15" s="5">
        <f t="shared" si="9"/>
        <v>4.5134575569358182E-2</v>
      </c>
      <c r="AF15" s="5">
        <f t="shared" si="10"/>
        <v>0.43892339544513459</v>
      </c>
      <c r="AG15" s="5">
        <f t="shared" si="11"/>
        <v>0.55900621118012428</v>
      </c>
    </row>
    <row r="16" spans="2:33" ht="16" x14ac:dyDescent="0.2">
      <c r="E16" s="1">
        <f t="shared" si="12"/>
        <v>6</v>
      </c>
      <c r="F16" s="98"/>
      <c r="H16" s="1">
        <v>72</v>
      </c>
      <c r="I16" s="1" t="s">
        <v>7</v>
      </c>
      <c r="J16" s="37">
        <v>25.5</v>
      </c>
      <c r="K16" s="37">
        <v>28.1</v>
      </c>
      <c r="L16" s="7">
        <f t="shared" si="1"/>
        <v>26.8</v>
      </c>
      <c r="M16" s="7">
        <v>8</v>
      </c>
      <c r="N16" s="7">
        <v>50.1</v>
      </c>
      <c r="O16" s="7">
        <v>17.7</v>
      </c>
      <c r="P16" s="7">
        <v>139.19999999999999</v>
      </c>
      <c r="Q16" s="7">
        <v>137.1</v>
      </c>
      <c r="R16" s="6">
        <v>1.37</v>
      </c>
      <c r="S16" s="6">
        <v>1.37</v>
      </c>
      <c r="T16" s="6">
        <f t="shared" si="2"/>
        <v>1.37</v>
      </c>
      <c r="U16" s="36">
        <v>16.2</v>
      </c>
      <c r="V16" s="36">
        <v>14</v>
      </c>
      <c r="Y16" s="5">
        <f t="shared" si="3"/>
        <v>1</v>
      </c>
      <c r="Z16" s="5">
        <f t="shared" si="4"/>
        <v>0.29850746268656714</v>
      </c>
      <c r="AA16" s="5">
        <f t="shared" si="5"/>
        <v>1.8694029850746268</v>
      </c>
      <c r="AB16" s="5">
        <f t="shared" si="6"/>
        <v>0.66044776119402981</v>
      </c>
      <c r="AC16" s="5">
        <f t="shared" si="7"/>
        <v>5.1940298507462677</v>
      </c>
      <c r="AD16" s="5">
        <f t="shared" si="8"/>
        <v>5.1156716417910442</v>
      </c>
      <c r="AE16" s="5">
        <f t="shared" si="9"/>
        <v>5.1119402985074627E-2</v>
      </c>
      <c r="AF16" s="5">
        <f t="shared" si="10"/>
        <v>0.60447761194029848</v>
      </c>
      <c r="AG16" s="5">
        <f t="shared" si="11"/>
        <v>0.52238805970149249</v>
      </c>
    </row>
    <row r="17" spans="2:33" ht="16" x14ac:dyDescent="0.2">
      <c r="E17" s="1">
        <f t="shared" si="12"/>
        <v>7</v>
      </c>
      <c r="F17" s="98"/>
      <c r="H17" s="1">
        <v>72</v>
      </c>
      <c r="I17" s="1" t="s">
        <v>7</v>
      </c>
      <c r="J17" s="37">
        <v>20</v>
      </c>
      <c r="K17" s="37">
        <v>22</v>
      </c>
      <c r="L17" s="7">
        <f t="shared" si="1"/>
        <v>21</v>
      </c>
      <c r="M17" s="7">
        <v>10.9</v>
      </c>
      <c r="N17" s="7">
        <v>47.1</v>
      </c>
      <c r="O17" s="7">
        <v>13.5</v>
      </c>
      <c r="P17" s="7">
        <v>106.2</v>
      </c>
      <c r="Q17" s="7">
        <v>81.099999999999994</v>
      </c>
      <c r="R17" s="6">
        <v>1.19</v>
      </c>
      <c r="S17" s="6">
        <v>1.1599999999999999</v>
      </c>
      <c r="T17" s="6">
        <f t="shared" si="2"/>
        <v>1.1749999999999998</v>
      </c>
      <c r="U17" s="36">
        <v>11.5</v>
      </c>
      <c r="V17" s="36">
        <v>10.199999999999999</v>
      </c>
      <c r="Y17" s="5">
        <f t="shared" si="3"/>
        <v>1</v>
      </c>
      <c r="Z17" s="5">
        <f t="shared" si="4"/>
        <v>0.51904761904761909</v>
      </c>
      <c r="AA17" s="5">
        <f t="shared" si="5"/>
        <v>2.2428571428571429</v>
      </c>
      <c r="AB17" s="5">
        <f t="shared" si="6"/>
        <v>0.6428571428571429</v>
      </c>
      <c r="AC17" s="5">
        <f t="shared" si="7"/>
        <v>5.0571428571428569</v>
      </c>
      <c r="AD17" s="5">
        <f t="shared" si="8"/>
        <v>3.8619047619047615</v>
      </c>
      <c r="AE17" s="5">
        <f t="shared" si="9"/>
        <v>5.5952380952380941E-2</v>
      </c>
      <c r="AF17" s="5">
        <f t="shared" si="10"/>
        <v>0.54761904761904767</v>
      </c>
      <c r="AG17" s="5">
        <f t="shared" si="11"/>
        <v>0.48571428571428565</v>
      </c>
    </row>
    <row r="18" spans="2:33" ht="16" x14ac:dyDescent="0.2">
      <c r="E18" s="1">
        <f t="shared" si="12"/>
        <v>8</v>
      </c>
      <c r="F18" s="98"/>
      <c r="H18" s="1">
        <v>76</v>
      </c>
      <c r="I18" s="1" t="s">
        <v>9</v>
      </c>
      <c r="J18" s="37">
        <v>21.5</v>
      </c>
      <c r="K18" s="37">
        <v>23.7</v>
      </c>
      <c r="L18" s="7">
        <f t="shared" si="1"/>
        <v>22.6</v>
      </c>
      <c r="M18" s="7">
        <v>16</v>
      </c>
      <c r="N18" s="7">
        <v>50.8</v>
      </c>
      <c r="O18" s="7">
        <v>17.5</v>
      </c>
      <c r="P18" s="7">
        <v>93.4</v>
      </c>
      <c r="Q18" s="7">
        <v>100.3</v>
      </c>
      <c r="R18" s="6">
        <v>1.38</v>
      </c>
      <c r="S18" s="6">
        <v>1.38</v>
      </c>
      <c r="T18" s="6">
        <f t="shared" si="2"/>
        <v>1.38</v>
      </c>
      <c r="U18" s="36">
        <v>12.8</v>
      </c>
      <c r="V18" s="36">
        <v>11.1</v>
      </c>
      <c r="Y18" s="5">
        <f t="shared" si="3"/>
        <v>1</v>
      </c>
      <c r="Z18" s="5">
        <f t="shared" si="4"/>
        <v>0.70796460176991149</v>
      </c>
      <c r="AA18" s="5">
        <f t="shared" si="5"/>
        <v>2.247787610619469</v>
      </c>
      <c r="AB18" s="5">
        <f t="shared" si="6"/>
        <v>0.77433628318584069</v>
      </c>
      <c r="AC18" s="5">
        <f t="shared" si="7"/>
        <v>4.1327433628318584</v>
      </c>
      <c r="AD18" s="5">
        <f t="shared" si="8"/>
        <v>4.438053097345132</v>
      </c>
      <c r="AE18" s="5">
        <f t="shared" si="9"/>
        <v>6.1061946902654859E-2</v>
      </c>
      <c r="AF18" s="5">
        <f t="shared" si="10"/>
        <v>0.5663716814159292</v>
      </c>
      <c r="AG18" s="5">
        <f t="shared" si="11"/>
        <v>0.49115044247787604</v>
      </c>
    </row>
    <row r="19" spans="2:33" ht="16" x14ac:dyDescent="0.2">
      <c r="E19" s="1">
        <f t="shared" si="12"/>
        <v>9</v>
      </c>
      <c r="F19" s="98"/>
      <c r="H19" s="1">
        <v>55</v>
      </c>
      <c r="I19" s="1" t="s">
        <v>7</v>
      </c>
      <c r="J19" s="37">
        <v>21.9</v>
      </c>
      <c r="K19" s="37">
        <v>24.1</v>
      </c>
      <c r="L19" s="7">
        <f t="shared" si="1"/>
        <v>23</v>
      </c>
      <c r="M19" s="7">
        <v>30</v>
      </c>
      <c r="N19" s="7">
        <v>47.9</v>
      </c>
      <c r="O19" s="7">
        <v>19.5</v>
      </c>
      <c r="P19" s="7">
        <v>112</v>
      </c>
      <c r="Q19" s="7">
        <v>106.2</v>
      </c>
      <c r="R19" s="6">
        <v>1.1000000000000001</v>
      </c>
      <c r="S19" s="6">
        <v>1.1000000000000001</v>
      </c>
      <c r="T19" s="6">
        <f t="shared" si="2"/>
        <v>1.1000000000000001</v>
      </c>
      <c r="U19" s="36">
        <v>11.9</v>
      </c>
      <c r="V19" s="36">
        <v>13.4</v>
      </c>
      <c r="Y19" s="5">
        <f t="shared" si="3"/>
        <v>1</v>
      </c>
      <c r="Z19" s="5">
        <f t="shared" si="4"/>
        <v>1.3043478260869565</v>
      </c>
      <c r="AA19" s="5">
        <f t="shared" si="5"/>
        <v>2.0826086956521737</v>
      </c>
      <c r="AB19" s="5">
        <f t="shared" si="6"/>
        <v>0.84782608695652173</v>
      </c>
      <c r="AC19" s="5">
        <f t="shared" si="7"/>
        <v>4.8695652173913047</v>
      </c>
      <c r="AD19" s="5">
        <f t="shared" si="8"/>
        <v>4.6173913043478265</v>
      </c>
      <c r="AE19" s="5">
        <f t="shared" si="9"/>
        <v>4.7826086956521741E-2</v>
      </c>
      <c r="AF19" s="5">
        <f t="shared" si="10"/>
        <v>0.5173913043478261</v>
      </c>
      <c r="AG19" s="5">
        <f t="shared" si="11"/>
        <v>0.58260869565217388</v>
      </c>
    </row>
    <row r="20" spans="2:33" ht="15" customHeight="1" x14ac:dyDescent="0.2">
      <c r="E20" s="1">
        <f t="shared" si="12"/>
        <v>10</v>
      </c>
      <c r="F20" s="98" t="s">
        <v>10</v>
      </c>
      <c r="H20" s="1">
        <v>81</v>
      </c>
      <c r="I20" s="1" t="s">
        <v>7</v>
      </c>
      <c r="J20" s="37">
        <v>17.5</v>
      </c>
      <c r="K20" s="37">
        <v>19</v>
      </c>
      <c r="L20" s="7">
        <f t="shared" si="1"/>
        <v>18.25</v>
      </c>
      <c r="M20" s="7">
        <v>37.799999999999997</v>
      </c>
      <c r="N20" s="7">
        <v>54.8</v>
      </c>
      <c r="O20" s="7">
        <v>27.5</v>
      </c>
      <c r="P20" s="7">
        <v>140.19999999999999</v>
      </c>
      <c r="Q20" s="7">
        <v>120.7</v>
      </c>
      <c r="R20" s="6">
        <v>1.23</v>
      </c>
      <c r="S20" s="6">
        <v>1.22</v>
      </c>
      <c r="T20" s="6">
        <f t="shared" si="2"/>
        <v>1.2250000000000001</v>
      </c>
      <c r="U20" s="36">
        <v>12.3</v>
      </c>
      <c r="V20" s="36">
        <v>13.5</v>
      </c>
      <c r="Y20" s="5">
        <f t="shared" si="3"/>
        <v>1</v>
      </c>
      <c r="Z20" s="5">
        <f t="shared" si="4"/>
        <v>2.0712328767123287</v>
      </c>
      <c r="AA20" s="5">
        <f t="shared" si="5"/>
        <v>3.0027397260273969</v>
      </c>
      <c r="AB20" s="5">
        <f t="shared" si="6"/>
        <v>1.5068493150684932</v>
      </c>
      <c r="AC20" s="5">
        <f t="shared" si="7"/>
        <v>7.6821917808219169</v>
      </c>
      <c r="AD20" s="5">
        <f t="shared" si="8"/>
        <v>6.6136986301369864</v>
      </c>
      <c r="AE20" s="5">
        <f t="shared" si="9"/>
        <v>6.7123287671232879E-2</v>
      </c>
      <c r="AF20" s="5">
        <f t="shared" si="10"/>
        <v>0.67397260273972603</v>
      </c>
      <c r="AG20" s="5">
        <f t="shared" si="11"/>
        <v>0.73972602739726023</v>
      </c>
    </row>
    <row r="21" spans="2:33" ht="15.75" customHeight="1" x14ac:dyDescent="0.2">
      <c r="B21" s="24" t="s">
        <v>36</v>
      </c>
      <c r="E21" s="1">
        <f t="shared" si="12"/>
        <v>11</v>
      </c>
      <c r="F21" s="98"/>
      <c r="H21" s="1">
        <v>70</v>
      </c>
      <c r="I21" s="1" t="s">
        <v>9</v>
      </c>
      <c r="J21" s="37">
        <v>26</v>
      </c>
      <c r="K21" s="37">
        <v>28.5</v>
      </c>
      <c r="L21" s="7">
        <f t="shared" si="1"/>
        <v>27.25</v>
      </c>
      <c r="M21" s="7">
        <v>15</v>
      </c>
      <c r="N21" s="7">
        <v>51.5</v>
      </c>
      <c r="O21" s="7">
        <v>17</v>
      </c>
      <c r="P21" s="7">
        <v>139.4</v>
      </c>
      <c r="Q21" s="7">
        <v>146.30000000000001</v>
      </c>
      <c r="R21" s="6">
        <v>1.27</v>
      </c>
      <c r="S21" s="6">
        <v>1.28</v>
      </c>
      <c r="T21" s="6">
        <f t="shared" si="2"/>
        <v>1.2749999999999999</v>
      </c>
      <c r="U21" s="36">
        <v>13.7</v>
      </c>
      <c r="V21" s="36">
        <v>13.5</v>
      </c>
      <c r="Y21" s="5">
        <f t="shared" si="3"/>
        <v>1</v>
      </c>
      <c r="Z21" s="5">
        <f t="shared" si="4"/>
        <v>0.55045871559633031</v>
      </c>
      <c r="AA21" s="5">
        <f t="shared" si="5"/>
        <v>1.8899082568807339</v>
      </c>
      <c r="AB21" s="5">
        <f t="shared" si="6"/>
        <v>0.62385321100917435</v>
      </c>
      <c r="AC21" s="5">
        <f t="shared" si="7"/>
        <v>5.1155963302752294</v>
      </c>
      <c r="AD21" s="5">
        <f t="shared" si="8"/>
        <v>5.3688073394495417</v>
      </c>
      <c r="AE21" s="5">
        <f t="shared" si="9"/>
        <v>4.6788990825688069E-2</v>
      </c>
      <c r="AF21" s="5">
        <f t="shared" si="10"/>
        <v>0.50275229357798168</v>
      </c>
      <c r="AG21" s="5">
        <f t="shared" si="11"/>
        <v>0.49541284403669728</v>
      </c>
    </row>
    <row r="22" spans="2:33" ht="16" x14ac:dyDescent="0.2">
      <c r="E22" s="1">
        <f t="shared" si="12"/>
        <v>12</v>
      </c>
      <c r="F22" s="98"/>
      <c r="H22" s="1">
        <v>78</v>
      </c>
      <c r="I22" s="1" t="s">
        <v>7</v>
      </c>
      <c r="J22" s="37">
        <v>24</v>
      </c>
      <c r="K22" s="37">
        <v>26.4</v>
      </c>
      <c r="L22" s="7">
        <f t="shared" si="1"/>
        <v>25.2</v>
      </c>
      <c r="M22" s="7">
        <v>43.5</v>
      </c>
      <c r="N22" s="7">
        <v>60.9</v>
      </c>
      <c r="O22" s="7">
        <v>13</v>
      </c>
      <c r="P22" s="7">
        <v>122.7</v>
      </c>
      <c r="Q22" s="7">
        <v>149.30000000000001</v>
      </c>
      <c r="R22" s="6">
        <v>1.26</v>
      </c>
      <c r="S22" s="6">
        <v>1.23</v>
      </c>
      <c r="T22" s="6">
        <f t="shared" si="2"/>
        <v>1.2450000000000001</v>
      </c>
      <c r="U22" s="36">
        <v>11.5</v>
      </c>
      <c r="V22" s="36">
        <v>11.7</v>
      </c>
      <c r="Y22" s="5">
        <f t="shared" si="3"/>
        <v>1</v>
      </c>
      <c r="Z22" s="5">
        <f t="shared" si="4"/>
        <v>1.7261904761904763</v>
      </c>
      <c r="AA22" s="5">
        <f t="shared" si="5"/>
        <v>2.4166666666666665</v>
      </c>
      <c r="AB22" s="5">
        <f t="shared" si="6"/>
        <v>0.51587301587301593</v>
      </c>
      <c r="AC22" s="5">
        <f t="shared" si="7"/>
        <v>4.8690476190476195</v>
      </c>
      <c r="AD22" s="5">
        <f t="shared" si="8"/>
        <v>5.9246031746031749</v>
      </c>
      <c r="AE22" s="5">
        <f t="shared" si="9"/>
        <v>4.940476190476191E-2</v>
      </c>
      <c r="AF22" s="5">
        <f t="shared" si="10"/>
        <v>0.45634920634920634</v>
      </c>
      <c r="AG22" s="5">
        <f t="shared" si="11"/>
        <v>0.46428571428571425</v>
      </c>
    </row>
    <row r="23" spans="2:33" ht="16" x14ac:dyDescent="0.2">
      <c r="C23" s="24" t="s">
        <v>36</v>
      </c>
      <c r="E23" s="1">
        <f t="shared" si="12"/>
        <v>13</v>
      </c>
      <c r="F23" s="98"/>
      <c r="H23" s="1">
        <v>74</v>
      </c>
      <c r="I23" s="1" t="s">
        <v>9</v>
      </c>
      <c r="J23" s="37">
        <v>16.5</v>
      </c>
      <c r="K23" s="37">
        <v>18.2</v>
      </c>
      <c r="L23" s="7">
        <f t="shared" si="1"/>
        <v>17.350000000000001</v>
      </c>
      <c r="M23" s="7">
        <v>14</v>
      </c>
      <c r="N23" s="7">
        <v>49.2</v>
      </c>
      <c r="O23" s="7">
        <v>13</v>
      </c>
      <c r="P23" s="7">
        <v>132</v>
      </c>
      <c r="Q23" s="7">
        <v>91.6</v>
      </c>
      <c r="R23" s="6">
        <v>1.1200000000000001</v>
      </c>
      <c r="S23" s="6">
        <v>1.1399999999999999</v>
      </c>
      <c r="T23" s="6">
        <f t="shared" si="2"/>
        <v>1.1299999999999999</v>
      </c>
      <c r="U23" s="36">
        <v>10</v>
      </c>
      <c r="V23" s="36">
        <v>8</v>
      </c>
      <c r="Y23" s="5">
        <f t="shared" si="3"/>
        <v>1</v>
      </c>
      <c r="Z23" s="5">
        <f t="shared" si="4"/>
        <v>0.80691642651296824</v>
      </c>
      <c r="AA23" s="5">
        <f t="shared" si="5"/>
        <v>2.8357348703170029</v>
      </c>
      <c r="AB23" s="5">
        <f t="shared" si="6"/>
        <v>0.74927953890489907</v>
      </c>
      <c r="AC23" s="5">
        <f t="shared" si="7"/>
        <v>7.608069164265129</v>
      </c>
      <c r="AD23" s="5">
        <f t="shared" si="8"/>
        <v>5.2795389048991348</v>
      </c>
      <c r="AE23" s="5">
        <f t="shared" si="9"/>
        <v>6.5129682997118146E-2</v>
      </c>
      <c r="AF23" s="5">
        <f t="shared" si="10"/>
        <v>0.57636887608069165</v>
      </c>
      <c r="AG23" s="5">
        <f t="shared" si="11"/>
        <v>0.4610951008645533</v>
      </c>
    </row>
    <row r="24" spans="2:33" ht="15.75" customHeight="1" x14ac:dyDescent="0.2">
      <c r="C24" s="24" t="s">
        <v>36</v>
      </c>
      <c r="E24" s="1">
        <f t="shared" si="12"/>
        <v>14</v>
      </c>
      <c r="F24" s="98"/>
      <c r="H24" s="1">
        <v>60</v>
      </c>
      <c r="I24" s="1" t="s">
        <v>7</v>
      </c>
      <c r="J24" s="37">
        <v>22</v>
      </c>
      <c r="K24" s="37">
        <v>24.2</v>
      </c>
      <c r="L24" s="7">
        <f t="shared" si="1"/>
        <v>23.1</v>
      </c>
      <c r="M24" s="7">
        <v>13</v>
      </c>
      <c r="N24" s="7">
        <v>51.3</v>
      </c>
      <c r="O24" s="7">
        <v>29.5</v>
      </c>
      <c r="P24" s="7">
        <v>129</v>
      </c>
      <c r="Q24" s="7">
        <v>168.4</v>
      </c>
      <c r="R24" s="6">
        <v>1.19</v>
      </c>
      <c r="S24" s="6">
        <v>1.22</v>
      </c>
      <c r="T24" s="6">
        <f t="shared" si="2"/>
        <v>1.2050000000000001</v>
      </c>
      <c r="U24" s="36">
        <v>19</v>
      </c>
      <c r="V24" s="36">
        <v>17.5</v>
      </c>
      <c r="Y24" s="5">
        <f t="shared" si="3"/>
        <v>1</v>
      </c>
      <c r="Z24" s="5">
        <f t="shared" si="4"/>
        <v>0.5627705627705627</v>
      </c>
      <c r="AA24" s="5">
        <f t="shared" si="5"/>
        <v>2.2207792207792205</v>
      </c>
      <c r="AB24" s="5">
        <f t="shared" si="6"/>
        <v>1.277056277056277</v>
      </c>
      <c r="AC24" s="5">
        <f t="shared" si="7"/>
        <v>5.5844155844155843</v>
      </c>
      <c r="AD24" s="5">
        <f t="shared" si="8"/>
        <v>7.2900432900432897</v>
      </c>
      <c r="AE24" s="5">
        <f t="shared" si="9"/>
        <v>5.2164502164502163E-2</v>
      </c>
      <c r="AF24" s="5">
        <f t="shared" si="10"/>
        <v>0.82251082251082241</v>
      </c>
      <c r="AG24" s="5">
        <f t="shared" si="11"/>
        <v>0.75757575757575757</v>
      </c>
    </row>
    <row r="25" spans="2:33" ht="15" customHeight="1" x14ac:dyDescent="0.2">
      <c r="E25" s="1">
        <f t="shared" si="12"/>
        <v>15</v>
      </c>
      <c r="F25" s="98"/>
      <c r="H25" s="1">
        <v>71</v>
      </c>
      <c r="I25" s="1" t="s">
        <v>9</v>
      </c>
      <c r="J25" s="37">
        <v>21</v>
      </c>
      <c r="K25" s="37">
        <v>23</v>
      </c>
      <c r="L25" s="7">
        <f t="shared" si="1"/>
        <v>22</v>
      </c>
      <c r="M25" s="7">
        <v>25.7</v>
      </c>
      <c r="N25" s="7">
        <v>62.5</v>
      </c>
      <c r="O25" s="7">
        <v>26.5</v>
      </c>
      <c r="P25" s="7">
        <v>181.1</v>
      </c>
      <c r="Q25" s="7">
        <v>304.5</v>
      </c>
      <c r="R25" s="6">
        <v>1.41</v>
      </c>
      <c r="S25" s="6">
        <v>1.35</v>
      </c>
      <c r="T25" s="6">
        <f t="shared" si="2"/>
        <v>1.38</v>
      </c>
      <c r="U25" s="36">
        <v>13</v>
      </c>
      <c r="V25" s="36">
        <v>11</v>
      </c>
      <c r="Y25" s="5">
        <f t="shared" si="3"/>
        <v>1</v>
      </c>
      <c r="Z25" s="5">
        <f t="shared" si="4"/>
        <v>1.1681818181818182</v>
      </c>
      <c r="AA25" s="5">
        <f t="shared" si="5"/>
        <v>2.8409090909090908</v>
      </c>
      <c r="AB25" s="5">
        <f t="shared" si="6"/>
        <v>1.2045454545454546</v>
      </c>
      <c r="AC25" s="5">
        <f t="shared" si="7"/>
        <v>8.2318181818181824</v>
      </c>
      <c r="AD25" s="5">
        <f t="shared" si="8"/>
        <v>13.840909090909092</v>
      </c>
      <c r="AE25" s="5">
        <f t="shared" si="9"/>
        <v>6.2727272727272729E-2</v>
      </c>
      <c r="AF25" s="5">
        <f t="shared" si="10"/>
        <v>0.59090909090909094</v>
      </c>
      <c r="AG25" s="5">
        <f t="shared" si="11"/>
        <v>0.5</v>
      </c>
    </row>
    <row r="26" spans="2:33" ht="15.75" customHeight="1" x14ac:dyDescent="0.2">
      <c r="C26" s="24" t="s">
        <v>36</v>
      </c>
      <c r="E26" s="1">
        <f t="shared" si="12"/>
        <v>16</v>
      </c>
      <c r="F26" s="98"/>
      <c r="H26" s="1">
        <v>70</v>
      </c>
      <c r="I26" s="1" t="s">
        <v>9</v>
      </c>
      <c r="J26" s="37">
        <v>18.5</v>
      </c>
      <c r="K26" s="37">
        <v>20.2</v>
      </c>
      <c r="L26" s="7">
        <f t="shared" si="1"/>
        <v>19.350000000000001</v>
      </c>
      <c r="M26" s="7">
        <v>8</v>
      </c>
      <c r="N26" s="7">
        <v>63.7</v>
      </c>
      <c r="O26" s="7">
        <v>25</v>
      </c>
      <c r="P26" s="7">
        <v>112.7</v>
      </c>
      <c r="Q26" s="7">
        <v>195.9</v>
      </c>
      <c r="R26" s="6">
        <v>1.18</v>
      </c>
      <c r="S26" s="6">
        <v>1.23</v>
      </c>
      <c r="T26" s="6">
        <f t="shared" si="2"/>
        <v>1.2050000000000001</v>
      </c>
      <c r="U26" s="36">
        <v>13.8</v>
      </c>
      <c r="V26" s="36">
        <v>13.2</v>
      </c>
      <c r="Y26" s="5">
        <f t="shared" si="3"/>
        <v>1</v>
      </c>
      <c r="Z26" s="5">
        <f t="shared" si="4"/>
        <v>0.41343669250645992</v>
      </c>
      <c r="AA26" s="5">
        <f t="shared" si="5"/>
        <v>3.2919896640826871</v>
      </c>
      <c r="AB26" s="5">
        <f t="shared" si="6"/>
        <v>1.2919896640826873</v>
      </c>
      <c r="AC26" s="5">
        <f t="shared" si="7"/>
        <v>5.8242894056847545</v>
      </c>
      <c r="AD26" s="5">
        <f t="shared" si="8"/>
        <v>10.124031007751938</v>
      </c>
      <c r="AE26" s="5">
        <f t="shared" si="9"/>
        <v>6.2273901808785531E-2</v>
      </c>
      <c r="AF26" s="5">
        <f t="shared" si="10"/>
        <v>0.71317829457364335</v>
      </c>
      <c r="AG26" s="5">
        <f t="shared" si="11"/>
        <v>0.68217054263565879</v>
      </c>
    </row>
    <row r="27" spans="2:33" ht="15.75" customHeight="1" x14ac:dyDescent="0.2">
      <c r="E27" s="1">
        <f t="shared" si="12"/>
        <v>17</v>
      </c>
      <c r="F27" s="98"/>
      <c r="H27" s="1">
        <v>76</v>
      </c>
      <c r="I27" s="1" t="s">
        <v>7</v>
      </c>
      <c r="J27" s="37">
        <v>26.4</v>
      </c>
      <c r="K27" s="37">
        <v>29</v>
      </c>
      <c r="L27" s="7">
        <f t="shared" si="1"/>
        <v>27.7</v>
      </c>
      <c r="M27" s="7">
        <v>4.9000000000000004</v>
      </c>
      <c r="N27" s="7">
        <v>63.1</v>
      </c>
      <c r="O27" s="7">
        <v>16</v>
      </c>
      <c r="P27" s="7">
        <v>115.1</v>
      </c>
      <c r="Q27" s="7">
        <v>154.4</v>
      </c>
      <c r="R27" s="6">
        <v>1.19</v>
      </c>
      <c r="S27" s="6">
        <v>1.2</v>
      </c>
      <c r="T27" s="6">
        <f t="shared" si="2"/>
        <v>1.1949999999999998</v>
      </c>
      <c r="U27" s="36">
        <v>14.8</v>
      </c>
      <c r="V27" s="36">
        <v>15.9</v>
      </c>
      <c r="Y27" s="5">
        <f t="shared" si="3"/>
        <v>1</v>
      </c>
      <c r="Z27" s="5">
        <f t="shared" si="4"/>
        <v>0.17689530685920579</v>
      </c>
      <c r="AA27" s="5">
        <f t="shared" si="5"/>
        <v>2.2779783393501805</v>
      </c>
      <c r="AB27" s="5">
        <f t="shared" si="6"/>
        <v>0.57761732851985559</v>
      </c>
      <c r="AC27" s="5">
        <f t="shared" si="7"/>
        <v>4.1552346570397107</v>
      </c>
      <c r="AD27" s="5">
        <f t="shared" si="8"/>
        <v>5.5740072202166067</v>
      </c>
      <c r="AE27" s="5">
        <f t="shared" si="9"/>
        <v>4.314079422382671E-2</v>
      </c>
      <c r="AF27" s="5">
        <f t="shared" si="10"/>
        <v>0.53429602888086647</v>
      </c>
      <c r="AG27" s="5">
        <f t="shared" si="11"/>
        <v>0.57400722021660655</v>
      </c>
    </row>
    <row r="28" spans="2:33" ht="16" x14ac:dyDescent="0.2">
      <c r="E28" s="1">
        <f t="shared" si="12"/>
        <v>18</v>
      </c>
      <c r="F28" s="98"/>
      <c r="H28" s="1">
        <v>69</v>
      </c>
      <c r="I28" s="1" t="s">
        <v>9</v>
      </c>
      <c r="J28" s="37">
        <v>17.5</v>
      </c>
      <c r="K28" s="37">
        <v>19.3</v>
      </c>
      <c r="L28" s="7">
        <f t="shared" si="1"/>
        <v>18.399999999999999</v>
      </c>
      <c r="M28" s="7">
        <v>10</v>
      </c>
      <c r="N28" s="7">
        <v>50.1</v>
      </c>
      <c r="O28" s="7">
        <v>20</v>
      </c>
      <c r="P28" s="7">
        <v>112.9</v>
      </c>
      <c r="Q28" s="7">
        <v>114</v>
      </c>
      <c r="R28" s="6">
        <v>1.2</v>
      </c>
      <c r="S28" s="6">
        <v>1.19</v>
      </c>
      <c r="T28" s="6">
        <f t="shared" si="2"/>
        <v>1.1949999999999998</v>
      </c>
      <c r="U28" s="36">
        <v>13.3</v>
      </c>
      <c r="V28" s="36">
        <v>12.4</v>
      </c>
      <c r="Y28" s="5">
        <f t="shared" si="3"/>
        <v>1</v>
      </c>
      <c r="Z28" s="5">
        <f t="shared" si="4"/>
        <v>0.5434782608695653</v>
      </c>
      <c r="AA28" s="5">
        <f t="shared" si="5"/>
        <v>2.722826086956522</v>
      </c>
      <c r="AB28" s="5">
        <f t="shared" si="6"/>
        <v>1.0869565217391306</v>
      </c>
      <c r="AC28" s="5">
        <f t="shared" si="7"/>
        <v>6.1358695652173925</v>
      </c>
      <c r="AD28" s="5">
        <f t="shared" si="8"/>
        <v>6.1956521739130439</v>
      </c>
      <c r="AE28" s="5">
        <f t="shared" si="9"/>
        <v>6.4945652173913043E-2</v>
      </c>
      <c r="AF28" s="5">
        <f t="shared" si="10"/>
        <v>0.72282608695652184</v>
      </c>
      <c r="AG28" s="5">
        <f t="shared" si="11"/>
        <v>0.67391304347826098</v>
      </c>
    </row>
    <row r="29" spans="2:33" ht="16" x14ac:dyDescent="0.2">
      <c r="B29" s="24" t="s">
        <v>36</v>
      </c>
      <c r="E29" s="1">
        <f t="shared" si="12"/>
        <v>19</v>
      </c>
      <c r="F29" s="98"/>
      <c r="H29" s="1">
        <v>71</v>
      </c>
      <c r="I29" s="1" t="s">
        <v>7</v>
      </c>
      <c r="J29" s="37">
        <v>27</v>
      </c>
      <c r="K29" s="37">
        <v>29.5</v>
      </c>
      <c r="L29" s="7">
        <f t="shared" si="1"/>
        <v>28.25</v>
      </c>
      <c r="M29" s="7">
        <v>17.8</v>
      </c>
      <c r="N29" s="7">
        <v>54.4</v>
      </c>
      <c r="O29" s="7">
        <v>16.5</v>
      </c>
      <c r="P29" s="7">
        <v>119.4</v>
      </c>
      <c r="Q29" s="7">
        <v>137</v>
      </c>
      <c r="R29" s="6">
        <v>1.19</v>
      </c>
      <c r="S29" s="6">
        <v>1.17</v>
      </c>
      <c r="T29" s="6">
        <f t="shared" si="2"/>
        <v>1.18</v>
      </c>
      <c r="U29" s="36">
        <v>14.5</v>
      </c>
      <c r="V29" s="36">
        <v>14.9</v>
      </c>
      <c r="Y29" s="5">
        <f t="shared" si="3"/>
        <v>1</v>
      </c>
      <c r="Z29" s="5">
        <f t="shared" si="4"/>
        <v>0.63008849557522129</v>
      </c>
      <c r="AA29" s="5">
        <f t="shared" si="5"/>
        <v>1.9256637168141593</v>
      </c>
      <c r="AB29" s="5">
        <f t="shared" si="6"/>
        <v>0.58407079646017701</v>
      </c>
      <c r="AC29" s="5">
        <f t="shared" si="7"/>
        <v>4.2265486725663717</v>
      </c>
      <c r="AD29" s="5">
        <f t="shared" si="8"/>
        <v>4.8495575221238942</v>
      </c>
      <c r="AE29" s="5">
        <f t="shared" si="9"/>
        <v>4.176991150442478E-2</v>
      </c>
      <c r="AF29" s="5">
        <f t="shared" si="10"/>
        <v>0.51327433628318586</v>
      </c>
      <c r="AG29" s="5">
        <f t="shared" si="11"/>
        <v>0.52743362831858409</v>
      </c>
    </row>
    <row r="30" spans="2:33" ht="16" x14ac:dyDescent="0.2">
      <c r="E30" s="1">
        <f t="shared" si="12"/>
        <v>20</v>
      </c>
      <c r="F30" s="98"/>
      <c r="H30" s="1">
        <v>66</v>
      </c>
      <c r="I30" s="1" t="s">
        <v>7</v>
      </c>
      <c r="J30" s="37">
        <v>30.3</v>
      </c>
      <c r="K30" s="37">
        <v>33.299999999999997</v>
      </c>
      <c r="L30" s="7">
        <f t="shared" si="1"/>
        <v>31.799999999999997</v>
      </c>
      <c r="M30" s="7">
        <v>29</v>
      </c>
      <c r="N30" s="7">
        <v>61.9</v>
      </c>
      <c r="O30" s="7">
        <v>24.4</v>
      </c>
      <c r="P30" s="7">
        <v>128</v>
      </c>
      <c r="Q30" s="7">
        <v>222.9</v>
      </c>
      <c r="R30" s="6">
        <v>1.28</v>
      </c>
      <c r="S30" s="6">
        <v>1.24</v>
      </c>
      <c r="T30" s="6">
        <f t="shared" si="2"/>
        <v>1.26</v>
      </c>
      <c r="U30" s="36">
        <v>16.3</v>
      </c>
      <c r="V30" s="36">
        <v>14</v>
      </c>
      <c r="Y30" s="5">
        <f t="shared" si="3"/>
        <v>1</v>
      </c>
      <c r="Z30" s="5">
        <f t="shared" si="4"/>
        <v>0.91194968553459133</v>
      </c>
      <c r="AA30" s="5">
        <f t="shared" si="5"/>
        <v>1.9465408805031448</v>
      </c>
      <c r="AB30" s="5">
        <f t="shared" si="6"/>
        <v>0.76729559748427678</v>
      </c>
      <c r="AC30" s="5">
        <f t="shared" si="7"/>
        <v>4.0251572327044025</v>
      </c>
      <c r="AD30" s="5">
        <f t="shared" si="8"/>
        <v>7.0094339622641515</v>
      </c>
      <c r="AE30" s="5">
        <f t="shared" si="9"/>
        <v>3.9622641509433967E-2</v>
      </c>
      <c r="AF30" s="5">
        <f t="shared" si="10"/>
        <v>0.51257861635220137</v>
      </c>
      <c r="AG30" s="5">
        <f t="shared" si="11"/>
        <v>0.44025157232704404</v>
      </c>
    </row>
    <row r="31" spans="2:33" ht="15.75" customHeight="1" x14ac:dyDescent="0.2">
      <c r="E31" s="1">
        <f t="shared" si="12"/>
        <v>21</v>
      </c>
      <c r="F31" s="98"/>
      <c r="H31" s="1">
        <v>73</v>
      </c>
      <c r="I31" s="1" t="s">
        <v>7</v>
      </c>
      <c r="J31" s="37">
        <v>20.5</v>
      </c>
      <c r="K31" s="37">
        <v>22.5</v>
      </c>
      <c r="L31" s="7">
        <f t="shared" si="1"/>
        <v>21.5</v>
      </c>
      <c r="M31" s="7">
        <v>27</v>
      </c>
      <c r="N31" s="7">
        <v>51.8</v>
      </c>
      <c r="O31" s="7">
        <v>22.5</v>
      </c>
      <c r="P31" s="7">
        <v>131.9</v>
      </c>
      <c r="Q31" s="7">
        <v>146.1</v>
      </c>
      <c r="R31" s="6">
        <v>1.4</v>
      </c>
      <c r="S31" s="6">
        <v>1.41</v>
      </c>
      <c r="T31" s="6">
        <f t="shared" si="2"/>
        <v>1.4049999999999998</v>
      </c>
      <c r="U31" s="36">
        <v>13.2</v>
      </c>
      <c r="V31" s="36">
        <v>14.7</v>
      </c>
      <c r="Y31" s="5">
        <f t="shared" si="3"/>
        <v>1</v>
      </c>
      <c r="Z31" s="5">
        <f t="shared" si="4"/>
        <v>1.2558139534883721</v>
      </c>
      <c r="AA31" s="5">
        <f t="shared" si="5"/>
        <v>2.409302325581395</v>
      </c>
      <c r="AB31" s="5">
        <f t="shared" si="6"/>
        <v>1.0465116279069768</v>
      </c>
      <c r="AC31" s="5">
        <f t="shared" si="7"/>
        <v>6.1348837209302332</v>
      </c>
      <c r="AD31" s="5">
        <f t="shared" si="8"/>
        <v>6.7953488372093025</v>
      </c>
      <c r="AE31" s="5">
        <f t="shared" si="9"/>
        <v>6.5348837209302318E-2</v>
      </c>
      <c r="AF31" s="5">
        <f t="shared" si="10"/>
        <v>0.61395348837209296</v>
      </c>
      <c r="AG31" s="5">
        <f t="shared" si="11"/>
        <v>0.68372093023255809</v>
      </c>
    </row>
    <row r="32" spans="2:33" ht="15.75" customHeight="1" x14ac:dyDescent="0.2">
      <c r="E32" s="1">
        <f t="shared" si="12"/>
        <v>22</v>
      </c>
      <c r="F32" s="98"/>
      <c r="H32" s="1">
        <v>51</v>
      </c>
      <c r="I32" s="1" t="s">
        <v>7</v>
      </c>
      <c r="J32" s="37">
        <v>25</v>
      </c>
      <c r="K32" s="37">
        <v>27.5</v>
      </c>
      <c r="L32" s="7">
        <f t="shared" si="1"/>
        <v>26.25</v>
      </c>
      <c r="M32" s="7">
        <v>38</v>
      </c>
      <c r="N32" s="7">
        <v>62</v>
      </c>
      <c r="O32" s="7">
        <v>30</v>
      </c>
      <c r="P32" s="7">
        <v>138</v>
      </c>
      <c r="Q32" s="7">
        <v>208.1</v>
      </c>
      <c r="R32" s="6">
        <v>1.1299999999999999</v>
      </c>
      <c r="S32" s="6">
        <v>1.1599999999999999</v>
      </c>
      <c r="T32" s="6">
        <f t="shared" si="2"/>
        <v>1.145</v>
      </c>
      <c r="U32" s="36">
        <v>19.100000000000001</v>
      </c>
      <c r="V32" s="36">
        <v>16.8</v>
      </c>
      <c r="Y32" s="5">
        <f t="shared" si="3"/>
        <v>1</v>
      </c>
      <c r="Z32" s="5">
        <f t="shared" si="4"/>
        <v>1.4476190476190476</v>
      </c>
      <c r="AA32" s="5">
        <f t="shared" si="5"/>
        <v>2.361904761904762</v>
      </c>
      <c r="AB32" s="5">
        <f t="shared" si="6"/>
        <v>1.1428571428571428</v>
      </c>
      <c r="AC32" s="5">
        <f t="shared" si="7"/>
        <v>5.2571428571428571</v>
      </c>
      <c r="AD32" s="5">
        <f t="shared" si="8"/>
        <v>7.9276190476190473</v>
      </c>
      <c r="AE32" s="5">
        <f t="shared" si="9"/>
        <v>4.361904761904762E-2</v>
      </c>
      <c r="AF32" s="5">
        <f t="shared" si="10"/>
        <v>0.72761904761904772</v>
      </c>
      <c r="AG32" s="5">
        <f t="shared" si="11"/>
        <v>0.64</v>
      </c>
    </row>
    <row r="33" spans="3:33" ht="16" x14ac:dyDescent="0.2">
      <c r="E33" s="1">
        <f t="shared" si="12"/>
        <v>23</v>
      </c>
      <c r="F33" s="98"/>
      <c r="H33" s="1">
        <v>80</v>
      </c>
      <c r="I33" s="1" t="s">
        <v>7</v>
      </c>
      <c r="J33" s="37">
        <v>23</v>
      </c>
      <c r="K33" s="37">
        <v>27.5</v>
      </c>
      <c r="L33" s="7">
        <f t="shared" si="1"/>
        <v>25.25</v>
      </c>
      <c r="M33" s="7">
        <v>23</v>
      </c>
      <c r="N33" s="7">
        <v>56.6</v>
      </c>
      <c r="O33" s="7">
        <v>19</v>
      </c>
      <c r="P33" s="7">
        <v>121.3</v>
      </c>
      <c r="Q33" s="7">
        <v>140.69999999999999</v>
      </c>
      <c r="R33" s="6">
        <v>1.35</v>
      </c>
      <c r="S33" s="6">
        <v>1.35</v>
      </c>
      <c r="T33" s="6">
        <f t="shared" si="2"/>
        <v>1.35</v>
      </c>
      <c r="U33" s="36">
        <v>17.399999999999999</v>
      </c>
      <c r="V33" s="36">
        <v>16.600000000000001</v>
      </c>
      <c r="Y33" s="5">
        <f t="shared" si="3"/>
        <v>1</v>
      </c>
      <c r="Z33" s="5">
        <f t="shared" si="4"/>
        <v>0.91089108910891092</v>
      </c>
      <c r="AA33" s="5">
        <f t="shared" si="5"/>
        <v>2.2415841584158418</v>
      </c>
      <c r="AB33" s="5">
        <f t="shared" si="6"/>
        <v>0.75247524752475248</v>
      </c>
      <c r="AC33" s="5">
        <f t="shared" si="7"/>
        <v>4.8039603960396038</v>
      </c>
      <c r="AD33" s="5">
        <f t="shared" si="8"/>
        <v>5.5722772277227719</v>
      </c>
      <c r="AE33" s="5">
        <f t="shared" si="9"/>
        <v>5.3465346534653471E-2</v>
      </c>
      <c r="AF33" s="5">
        <f t="shared" si="10"/>
        <v>0.68910891089108905</v>
      </c>
      <c r="AG33" s="5">
        <f t="shared" si="11"/>
        <v>0.65742574257425745</v>
      </c>
    </row>
    <row r="34" spans="3:33" ht="16" x14ac:dyDescent="0.2">
      <c r="E34" s="1">
        <f t="shared" si="12"/>
        <v>24</v>
      </c>
      <c r="F34" s="98"/>
      <c r="H34" s="1">
        <v>72</v>
      </c>
      <c r="I34" s="1" t="s">
        <v>7</v>
      </c>
      <c r="J34" s="37">
        <v>24</v>
      </c>
      <c r="K34" s="37">
        <v>21.6</v>
      </c>
      <c r="L34" s="7">
        <f t="shared" si="1"/>
        <v>22.8</v>
      </c>
      <c r="M34" s="7">
        <v>30</v>
      </c>
      <c r="N34" s="7">
        <v>45.1</v>
      </c>
      <c r="O34" s="7">
        <v>21.6</v>
      </c>
      <c r="P34" s="7">
        <v>126.5</v>
      </c>
      <c r="Q34" s="7">
        <v>98.2</v>
      </c>
      <c r="R34" s="6">
        <v>1.1399999999999999</v>
      </c>
      <c r="S34" s="6">
        <v>1.1100000000000001</v>
      </c>
      <c r="T34" s="6">
        <f t="shared" si="2"/>
        <v>1.125</v>
      </c>
      <c r="U34" s="36">
        <v>12.5</v>
      </c>
      <c r="V34" s="36">
        <v>12</v>
      </c>
      <c r="Y34" s="5">
        <f t="shared" si="3"/>
        <v>1</v>
      </c>
      <c r="Z34" s="5">
        <f t="shared" si="4"/>
        <v>1.3157894736842104</v>
      </c>
      <c r="AA34" s="5">
        <f t="shared" si="5"/>
        <v>1.9780701754385965</v>
      </c>
      <c r="AB34" s="5">
        <f t="shared" si="6"/>
        <v>0.94736842105263164</v>
      </c>
      <c r="AC34" s="5">
        <f t="shared" si="7"/>
        <v>5.5482456140350873</v>
      </c>
      <c r="AD34" s="5">
        <f t="shared" si="8"/>
        <v>4.307017543859649</v>
      </c>
      <c r="AE34" s="5">
        <f t="shared" si="9"/>
        <v>4.9342105263157895E-2</v>
      </c>
      <c r="AF34" s="5">
        <f t="shared" si="10"/>
        <v>0.54824561403508765</v>
      </c>
      <c r="AG34" s="5">
        <f t="shared" si="11"/>
        <v>0.52631578947368418</v>
      </c>
    </row>
    <row r="35" spans="3:33" ht="16" x14ac:dyDescent="0.2">
      <c r="C35" s="24" t="s">
        <v>36</v>
      </c>
      <c r="E35" s="1">
        <f t="shared" si="12"/>
        <v>25</v>
      </c>
      <c r="F35" s="98"/>
      <c r="H35" s="1">
        <v>64</v>
      </c>
      <c r="I35" s="1" t="s">
        <v>7</v>
      </c>
      <c r="J35" s="37">
        <v>23</v>
      </c>
      <c r="K35" s="37">
        <v>24</v>
      </c>
      <c r="L35" s="7">
        <f t="shared" si="1"/>
        <v>23.5</v>
      </c>
      <c r="M35" s="7">
        <v>32</v>
      </c>
      <c r="N35" s="7">
        <v>49</v>
      </c>
      <c r="O35" s="7">
        <v>16.8</v>
      </c>
      <c r="P35" s="7">
        <v>107</v>
      </c>
      <c r="Q35" s="7">
        <v>101.6</v>
      </c>
      <c r="R35" s="6">
        <v>1.19</v>
      </c>
      <c r="S35" s="6">
        <v>1.1599999999999999</v>
      </c>
      <c r="T35" s="6">
        <f t="shared" si="2"/>
        <v>1.1749999999999998</v>
      </c>
      <c r="U35" s="36">
        <v>11</v>
      </c>
      <c r="V35" s="36">
        <v>11.5</v>
      </c>
      <c r="Y35" s="5">
        <f t="shared" si="3"/>
        <v>1</v>
      </c>
      <c r="Z35" s="5">
        <f t="shared" si="4"/>
        <v>1.3617021276595744</v>
      </c>
      <c r="AA35" s="5">
        <f t="shared" si="5"/>
        <v>2.0851063829787235</v>
      </c>
      <c r="AB35" s="5">
        <f t="shared" si="6"/>
        <v>0.71489361702127663</v>
      </c>
      <c r="AC35" s="5">
        <f t="shared" si="7"/>
        <v>4.5531914893617023</v>
      </c>
      <c r="AD35" s="5">
        <f t="shared" si="8"/>
        <v>4.323404255319149</v>
      </c>
      <c r="AE35" s="5">
        <f t="shared" si="9"/>
        <v>4.9999999999999996E-2</v>
      </c>
      <c r="AF35" s="5">
        <f t="shared" si="10"/>
        <v>0.46808510638297873</v>
      </c>
      <c r="AG35" s="5">
        <f t="shared" si="11"/>
        <v>0.48936170212765956</v>
      </c>
    </row>
    <row r="36" spans="3:33" ht="16" x14ac:dyDescent="0.2">
      <c r="C36" s="24" t="s">
        <v>36</v>
      </c>
      <c r="E36" s="1">
        <f t="shared" si="12"/>
        <v>26</v>
      </c>
      <c r="F36" s="98"/>
      <c r="H36" s="1">
        <v>72</v>
      </c>
      <c r="I36" s="1" t="s">
        <v>7</v>
      </c>
      <c r="J36" s="37">
        <v>26.5</v>
      </c>
      <c r="K36" s="37">
        <v>29.2</v>
      </c>
      <c r="L36" s="7">
        <f t="shared" si="1"/>
        <v>27.85</v>
      </c>
      <c r="M36" s="7">
        <v>41</v>
      </c>
      <c r="N36" s="7">
        <v>56.6</v>
      </c>
      <c r="O36" s="7">
        <v>19.5</v>
      </c>
      <c r="P36" s="7">
        <v>126.1</v>
      </c>
      <c r="Q36" s="7">
        <v>135.1</v>
      </c>
      <c r="R36" s="6">
        <v>1.17</v>
      </c>
      <c r="S36" s="6">
        <v>1.28</v>
      </c>
      <c r="T36" s="6">
        <f t="shared" si="2"/>
        <v>1.2250000000000001</v>
      </c>
      <c r="U36" s="36">
        <v>16.5</v>
      </c>
      <c r="V36" s="36">
        <v>17.8</v>
      </c>
      <c r="Y36" s="5">
        <f t="shared" si="3"/>
        <v>1</v>
      </c>
      <c r="Z36" s="5">
        <f t="shared" si="4"/>
        <v>1.4721723518850987</v>
      </c>
      <c r="AA36" s="5">
        <f t="shared" si="5"/>
        <v>2.0323159784560145</v>
      </c>
      <c r="AB36" s="5">
        <f t="shared" si="6"/>
        <v>0.70017953321364446</v>
      </c>
      <c r="AC36" s="5">
        <f t="shared" si="7"/>
        <v>4.5278276481149007</v>
      </c>
      <c r="AD36" s="5">
        <f t="shared" si="8"/>
        <v>4.8509874326750442</v>
      </c>
      <c r="AE36" s="5">
        <f t="shared" si="9"/>
        <v>4.3985637342908439E-2</v>
      </c>
      <c r="AF36" s="5">
        <f t="shared" si="10"/>
        <v>0.59245960502692996</v>
      </c>
      <c r="AG36" s="5">
        <f t="shared" si="11"/>
        <v>0.6391382405745063</v>
      </c>
    </row>
    <row r="37" spans="3:33" ht="16" x14ac:dyDescent="0.2">
      <c r="E37" s="1">
        <f t="shared" si="12"/>
        <v>27</v>
      </c>
      <c r="F37" s="98"/>
      <c r="H37" s="1">
        <v>81</v>
      </c>
      <c r="I37" s="1" t="s">
        <v>7</v>
      </c>
      <c r="J37" s="37">
        <v>22.5</v>
      </c>
      <c r="K37" s="37">
        <v>24.5</v>
      </c>
      <c r="L37" s="7">
        <f t="shared" si="1"/>
        <v>23.5</v>
      </c>
      <c r="M37" s="7">
        <v>15</v>
      </c>
      <c r="N37" s="7">
        <v>54.2</v>
      </c>
      <c r="O37" s="7">
        <v>25</v>
      </c>
      <c r="P37" s="7">
        <v>120.4</v>
      </c>
      <c r="Q37" s="7">
        <v>160.69999999999999</v>
      </c>
      <c r="R37" s="6">
        <v>1.27</v>
      </c>
      <c r="S37" s="6">
        <v>1.23</v>
      </c>
      <c r="T37" s="6">
        <f t="shared" si="2"/>
        <v>1.25</v>
      </c>
      <c r="U37" s="36">
        <v>19</v>
      </c>
      <c r="V37" s="36">
        <v>16</v>
      </c>
      <c r="Y37" s="5">
        <f t="shared" si="3"/>
        <v>1</v>
      </c>
      <c r="Z37" s="5">
        <f t="shared" si="4"/>
        <v>0.63829787234042556</v>
      </c>
      <c r="AA37" s="5">
        <f t="shared" si="5"/>
        <v>2.3063829787234043</v>
      </c>
      <c r="AB37" s="5">
        <f t="shared" si="6"/>
        <v>1.0638297872340425</v>
      </c>
      <c r="AC37" s="5">
        <f t="shared" si="7"/>
        <v>5.1234042553191488</v>
      </c>
      <c r="AD37" s="5">
        <f t="shared" si="8"/>
        <v>6.8382978723404246</v>
      </c>
      <c r="AE37" s="5">
        <f t="shared" si="9"/>
        <v>5.3191489361702128E-2</v>
      </c>
      <c r="AF37" s="5">
        <f t="shared" si="10"/>
        <v>0.80851063829787229</v>
      </c>
      <c r="AG37" s="5">
        <f t="shared" si="11"/>
        <v>0.68085106382978722</v>
      </c>
    </row>
    <row r="38" spans="3:33" ht="16" x14ac:dyDescent="0.2">
      <c r="E38" s="1">
        <f t="shared" si="12"/>
        <v>28</v>
      </c>
      <c r="F38" s="98"/>
      <c r="H38" s="1">
        <v>76</v>
      </c>
      <c r="I38" s="1" t="s">
        <v>9</v>
      </c>
      <c r="J38" s="37">
        <v>21.5</v>
      </c>
      <c r="K38" s="37">
        <v>23.7</v>
      </c>
      <c r="L38" s="7">
        <f t="shared" si="1"/>
        <v>22.6</v>
      </c>
      <c r="M38" s="7">
        <v>45</v>
      </c>
      <c r="N38" s="7">
        <v>54.2</v>
      </c>
      <c r="O38" s="7">
        <v>19.5</v>
      </c>
      <c r="P38" s="7">
        <v>125</v>
      </c>
      <c r="Q38" s="7">
        <v>118.6</v>
      </c>
      <c r="R38" s="6">
        <v>1.21</v>
      </c>
      <c r="S38" s="6">
        <v>1.22</v>
      </c>
      <c r="T38" s="6">
        <f t="shared" si="2"/>
        <v>1.2149999999999999</v>
      </c>
      <c r="U38" s="36">
        <v>12.8</v>
      </c>
      <c r="V38" s="36">
        <v>11.4</v>
      </c>
      <c r="Y38" s="5">
        <f t="shared" si="3"/>
        <v>1</v>
      </c>
      <c r="Z38" s="5">
        <f t="shared" si="4"/>
        <v>1.9911504424778759</v>
      </c>
      <c r="AA38" s="5">
        <f t="shared" si="5"/>
        <v>2.3982300884955752</v>
      </c>
      <c r="AB38" s="5">
        <f t="shared" si="6"/>
        <v>0.86283185840707954</v>
      </c>
      <c r="AC38" s="5">
        <f t="shared" si="7"/>
        <v>5.5309734513274336</v>
      </c>
      <c r="AD38" s="5">
        <f t="shared" si="8"/>
        <v>5.2477876106194685</v>
      </c>
      <c r="AE38" s="5">
        <f t="shared" si="9"/>
        <v>5.3761061946902645E-2</v>
      </c>
      <c r="AF38" s="5">
        <f t="shared" si="10"/>
        <v>0.5663716814159292</v>
      </c>
      <c r="AG38" s="5">
        <f t="shared" si="11"/>
        <v>0.50442477876106195</v>
      </c>
    </row>
    <row r="39" spans="3:33" ht="16" x14ac:dyDescent="0.2">
      <c r="E39" s="1">
        <f t="shared" si="12"/>
        <v>29</v>
      </c>
      <c r="F39" s="98"/>
      <c r="H39" s="1">
        <v>64</v>
      </c>
      <c r="I39" s="1" t="s">
        <v>7</v>
      </c>
      <c r="J39" s="37">
        <v>25</v>
      </c>
      <c r="K39" s="37">
        <v>27.5</v>
      </c>
      <c r="L39" s="7">
        <f t="shared" si="1"/>
        <v>26.25</v>
      </c>
      <c r="M39" s="7">
        <v>49.7</v>
      </c>
      <c r="N39" s="7">
        <v>51.5</v>
      </c>
      <c r="O39" s="7">
        <v>25</v>
      </c>
      <c r="P39" s="7">
        <v>128.1</v>
      </c>
      <c r="Q39" s="7">
        <v>126.4</v>
      </c>
      <c r="R39" s="6">
        <v>1.1399999999999999</v>
      </c>
      <c r="S39" s="6">
        <v>1.1499999999999999</v>
      </c>
      <c r="T39" s="6">
        <f t="shared" si="2"/>
        <v>1.145</v>
      </c>
      <c r="U39" s="36">
        <v>13</v>
      </c>
      <c r="V39" s="36">
        <v>13.2</v>
      </c>
      <c r="Y39" s="5">
        <f t="shared" si="3"/>
        <v>1</v>
      </c>
      <c r="Z39" s="5">
        <f t="shared" si="4"/>
        <v>1.8933333333333335</v>
      </c>
      <c r="AA39" s="5">
        <f t="shared" si="5"/>
        <v>1.9619047619047618</v>
      </c>
      <c r="AB39" s="5">
        <f t="shared" si="6"/>
        <v>0.95238095238095233</v>
      </c>
      <c r="AC39" s="5">
        <f t="shared" si="7"/>
        <v>4.88</v>
      </c>
      <c r="AD39" s="5">
        <f t="shared" si="8"/>
        <v>4.8152380952380955</v>
      </c>
      <c r="AE39" s="5">
        <f t="shared" si="9"/>
        <v>4.361904761904762E-2</v>
      </c>
      <c r="AF39" s="5">
        <f t="shared" si="10"/>
        <v>0.49523809523809526</v>
      </c>
      <c r="AG39" s="5">
        <f t="shared" si="11"/>
        <v>0.50285714285714278</v>
      </c>
    </row>
    <row r="40" spans="3:33" ht="16" x14ac:dyDescent="0.2">
      <c r="C40" s="24" t="s">
        <v>36</v>
      </c>
      <c r="E40" s="1">
        <f t="shared" si="12"/>
        <v>30</v>
      </c>
      <c r="F40" s="98"/>
      <c r="H40" s="1">
        <v>79</v>
      </c>
      <c r="I40" s="1" t="s">
        <v>7</v>
      </c>
      <c r="J40" s="37">
        <v>21</v>
      </c>
      <c r="K40" s="37">
        <v>23</v>
      </c>
      <c r="L40" s="7">
        <f t="shared" si="1"/>
        <v>22</v>
      </c>
      <c r="M40" s="7">
        <v>8</v>
      </c>
      <c r="N40" s="7">
        <v>44.7</v>
      </c>
      <c r="O40" s="7">
        <v>16.5</v>
      </c>
      <c r="P40" s="7">
        <v>141.6</v>
      </c>
      <c r="Q40" s="7">
        <v>91.8</v>
      </c>
      <c r="R40" s="6">
        <v>1.25</v>
      </c>
      <c r="S40" s="6">
        <v>1.27</v>
      </c>
      <c r="T40" s="6">
        <f t="shared" si="2"/>
        <v>1.26</v>
      </c>
      <c r="U40" s="36">
        <v>14.5</v>
      </c>
      <c r="V40" s="36">
        <v>11.5</v>
      </c>
      <c r="Y40" s="5">
        <f t="shared" si="3"/>
        <v>1</v>
      </c>
      <c r="Z40" s="5">
        <f t="shared" si="4"/>
        <v>0.36363636363636365</v>
      </c>
      <c r="AA40" s="5">
        <f t="shared" si="5"/>
        <v>2.0318181818181817</v>
      </c>
      <c r="AB40" s="5">
        <f t="shared" si="6"/>
        <v>0.75</v>
      </c>
      <c r="AC40" s="5">
        <f t="shared" si="7"/>
        <v>6.4363636363636365</v>
      </c>
      <c r="AD40" s="5">
        <f t="shared" si="8"/>
        <v>4.1727272727272728</v>
      </c>
      <c r="AE40" s="5">
        <f t="shared" si="9"/>
        <v>5.7272727272727274E-2</v>
      </c>
      <c r="AF40" s="5">
        <f t="shared" si="10"/>
        <v>0.65909090909090906</v>
      </c>
      <c r="AG40" s="5">
        <f t="shared" si="11"/>
        <v>0.52272727272727271</v>
      </c>
    </row>
    <row r="41" spans="3:33" ht="16" x14ac:dyDescent="0.2">
      <c r="E41" s="1">
        <f t="shared" si="12"/>
        <v>31</v>
      </c>
      <c r="F41" s="98"/>
      <c r="H41" s="1">
        <v>70</v>
      </c>
      <c r="I41" s="1" t="s">
        <v>7</v>
      </c>
      <c r="J41" s="37">
        <v>21.9</v>
      </c>
      <c r="K41" s="37">
        <v>24.1</v>
      </c>
      <c r="L41" s="7">
        <f t="shared" si="1"/>
        <v>23</v>
      </c>
      <c r="M41" s="7">
        <v>30.6</v>
      </c>
      <c r="N41" s="7">
        <v>53.1</v>
      </c>
      <c r="O41" s="7">
        <v>34</v>
      </c>
      <c r="P41" s="7">
        <v>143.19999999999999</v>
      </c>
      <c r="Q41" s="7">
        <v>161.80000000000001</v>
      </c>
      <c r="R41" s="6">
        <v>1.2</v>
      </c>
      <c r="S41" s="6">
        <v>1.2</v>
      </c>
      <c r="T41" s="6">
        <f t="shared" si="2"/>
        <v>1.2</v>
      </c>
      <c r="U41" s="36">
        <v>17</v>
      </c>
      <c r="V41" s="36">
        <v>16.5</v>
      </c>
      <c r="Y41" s="5">
        <f t="shared" si="3"/>
        <v>1</v>
      </c>
      <c r="Z41" s="5">
        <f t="shared" si="4"/>
        <v>1.3304347826086957</v>
      </c>
      <c r="AA41" s="5">
        <f t="shared" si="5"/>
        <v>2.3086956521739133</v>
      </c>
      <c r="AB41" s="5">
        <f t="shared" si="6"/>
        <v>1.4782608695652173</v>
      </c>
      <c r="AC41" s="5">
        <f t="shared" si="7"/>
        <v>6.2260869565217387</v>
      </c>
      <c r="AD41" s="5">
        <f t="shared" si="8"/>
        <v>7.0347826086956529</v>
      </c>
      <c r="AE41" s="5">
        <f t="shared" si="9"/>
        <v>5.2173913043478258E-2</v>
      </c>
      <c r="AF41" s="5">
        <f t="shared" si="10"/>
        <v>0.73913043478260865</v>
      </c>
      <c r="AG41" s="5">
        <f t="shared" si="11"/>
        <v>0.71739130434782605</v>
      </c>
    </row>
    <row r="42" spans="3:33" ht="16" x14ac:dyDescent="0.2">
      <c r="E42" s="1">
        <f t="shared" si="12"/>
        <v>32</v>
      </c>
      <c r="F42" s="98" t="s">
        <v>11</v>
      </c>
      <c r="H42" s="1">
        <v>83</v>
      </c>
      <c r="I42" s="1" t="s">
        <v>7</v>
      </c>
      <c r="J42" s="37">
        <v>25</v>
      </c>
      <c r="K42" s="37">
        <v>27.5</v>
      </c>
      <c r="L42" s="7">
        <f t="shared" si="1"/>
        <v>26.25</v>
      </c>
      <c r="M42" s="7">
        <v>15.9</v>
      </c>
      <c r="N42" s="7">
        <v>54.5</v>
      </c>
      <c r="O42" s="7">
        <v>16</v>
      </c>
      <c r="P42" s="7">
        <v>114.4</v>
      </c>
      <c r="Q42" s="7">
        <v>124.4</v>
      </c>
      <c r="R42" s="6">
        <v>1.17</v>
      </c>
      <c r="S42" s="6">
        <v>1.1200000000000001</v>
      </c>
      <c r="T42" s="6">
        <f t="shared" si="2"/>
        <v>1.145</v>
      </c>
      <c r="U42" s="36">
        <v>14</v>
      </c>
      <c r="V42" s="36">
        <v>14.4</v>
      </c>
      <c r="Y42" s="5">
        <f t="shared" si="3"/>
        <v>1</v>
      </c>
      <c r="Z42" s="5">
        <f t="shared" si="4"/>
        <v>0.60571428571428576</v>
      </c>
      <c r="AA42" s="5">
        <f t="shared" si="5"/>
        <v>2.0761904761904764</v>
      </c>
      <c r="AB42" s="5">
        <f t="shared" si="6"/>
        <v>0.60952380952380958</v>
      </c>
      <c r="AC42" s="5">
        <f t="shared" si="7"/>
        <v>4.3580952380952382</v>
      </c>
      <c r="AD42" s="5">
        <f t="shared" si="8"/>
        <v>4.7390476190476196</v>
      </c>
      <c r="AE42" s="5">
        <f t="shared" si="9"/>
        <v>4.361904761904762E-2</v>
      </c>
      <c r="AF42" s="5">
        <f t="shared" si="10"/>
        <v>0.53333333333333333</v>
      </c>
      <c r="AG42" s="5">
        <f t="shared" si="11"/>
        <v>0.5485714285714286</v>
      </c>
    </row>
    <row r="43" spans="3:33" ht="16" x14ac:dyDescent="0.2">
      <c r="E43" s="1">
        <f t="shared" si="12"/>
        <v>33</v>
      </c>
      <c r="F43" s="98"/>
      <c r="H43" s="1">
        <v>79</v>
      </c>
      <c r="I43" s="1" t="s">
        <v>7</v>
      </c>
      <c r="J43" s="37">
        <v>22</v>
      </c>
      <c r="K43" s="37">
        <v>24.2</v>
      </c>
      <c r="L43" s="7">
        <f t="shared" si="1"/>
        <v>23.1</v>
      </c>
      <c r="M43" s="7">
        <v>45</v>
      </c>
      <c r="N43" s="7">
        <v>53.1</v>
      </c>
      <c r="O43" s="7">
        <v>14.5</v>
      </c>
      <c r="P43" s="7">
        <v>146</v>
      </c>
      <c r="Q43" s="7">
        <v>138.69999999999999</v>
      </c>
      <c r="R43" s="6">
        <v>1.24</v>
      </c>
      <c r="S43" s="6">
        <v>1.28</v>
      </c>
      <c r="T43" s="6">
        <f t="shared" si="2"/>
        <v>1.26</v>
      </c>
      <c r="U43" s="36">
        <v>11</v>
      </c>
      <c r="V43" s="36">
        <v>15.5</v>
      </c>
      <c r="Y43" s="5">
        <f t="shared" si="3"/>
        <v>1</v>
      </c>
      <c r="Z43" s="5">
        <f t="shared" si="4"/>
        <v>1.948051948051948</v>
      </c>
      <c r="AA43" s="5">
        <f t="shared" si="5"/>
        <v>2.2987012987012987</v>
      </c>
      <c r="AB43" s="5">
        <f t="shared" si="6"/>
        <v>0.62770562770562766</v>
      </c>
      <c r="AC43" s="5">
        <f t="shared" si="7"/>
        <v>6.3203463203463199</v>
      </c>
      <c r="AD43" s="5">
        <f t="shared" si="8"/>
        <v>6.0043290043290032</v>
      </c>
      <c r="AE43" s="5">
        <f t="shared" si="9"/>
        <v>5.4545454545454543E-2</v>
      </c>
      <c r="AF43" s="5">
        <f t="shared" si="10"/>
        <v>0.47619047619047616</v>
      </c>
      <c r="AG43" s="5">
        <f t="shared" si="11"/>
        <v>0.67099567099567092</v>
      </c>
    </row>
    <row r="44" spans="3:33" ht="16" x14ac:dyDescent="0.2">
      <c r="E44" s="1">
        <f t="shared" si="12"/>
        <v>34</v>
      </c>
      <c r="F44" s="98"/>
      <c r="H44" s="1">
        <v>68</v>
      </c>
      <c r="I44" s="1" t="s">
        <v>7</v>
      </c>
      <c r="J44" s="37">
        <v>27.5</v>
      </c>
      <c r="K44" s="37">
        <v>33</v>
      </c>
      <c r="L44" s="7">
        <f t="shared" si="1"/>
        <v>30.25</v>
      </c>
      <c r="M44" s="7">
        <v>43</v>
      </c>
      <c r="N44" s="7">
        <v>55.6</v>
      </c>
      <c r="O44" s="7">
        <v>18</v>
      </c>
      <c r="P44" s="7">
        <v>117</v>
      </c>
      <c r="Q44" s="7">
        <v>160.19999999999999</v>
      </c>
      <c r="R44" s="6">
        <v>1.1299999999999999</v>
      </c>
      <c r="S44" s="6">
        <v>1.1000000000000001</v>
      </c>
      <c r="T44" s="6">
        <f t="shared" si="2"/>
        <v>1.115</v>
      </c>
      <c r="U44" s="36">
        <v>19.5</v>
      </c>
      <c r="V44" s="36">
        <v>18.8</v>
      </c>
      <c r="Y44" s="5">
        <f t="shared" si="3"/>
        <v>1</v>
      </c>
      <c r="Z44" s="5">
        <f t="shared" si="4"/>
        <v>1.4214876033057851</v>
      </c>
      <c r="AA44" s="5">
        <f t="shared" si="5"/>
        <v>1.8380165289256198</v>
      </c>
      <c r="AB44" s="5">
        <f t="shared" si="6"/>
        <v>0.5950413223140496</v>
      </c>
      <c r="AC44" s="5">
        <f t="shared" si="7"/>
        <v>3.8677685950413223</v>
      </c>
      <c r="AD44" s="5">
        <f t="shared" si="8"/>
        <v>5.2958677685950413</v>
      </c>
      <c r="AE44" s="5">
        <f t="shared" si="9"/>
        <v>3.6859504132231408E-2</v>
      </c>
      <c r="AF44" s="5">
        <f t="shared" si="10"/>
        <v>0.64462809917355368</v>
      </c>
      <c r="AG44" s="5">
        <f t="shared" si="11"/>
        <v>0.62148760330578512</v>
      </c>
    </row>
    <row r="45" spans="3:33" ht="16" x14ac:dyDescent="0.2">
      <c r="C45" s="24" t="s">
        <v>36</v>
      </c>
      <c r="E45" s="1">
        <f t="shared" si="12"/>
        <v>35</v>
      </c>
      <c r="F45" s="98"/>
      <c r="H45" s="1">
        <v>62</v>
      </c>
      <c r="I45" s="1" t="s">
        <v>7</v>
      </c>
      <c r="J45" s="37">
        <v>21.5</v>
      </c>
      <c r="K45" s="37">
        <v>23.7</v>
      </c>
      <c r="L45" s="7">
        <f t="shared" si="1"/>
        <v>22.6</v>
      </c>
      <c r="M45" s="7">
        <v>5</v>
      </c>
      <c r="N45" s="7">
        <v>40.4</v>
      </c>
      <c r="O45" s="7">
        <v>14.5</v>
      </c>
      <c r="P45" s="7">
        <v>103</v>
      </c>
      <c r="Q45" s="7">
        <v>61.7</v>
      </c>
      <c r="R45" s="6">
        <v>1.25</v>
      </c>
      <c r="S45" s="6">
        <v>1.33</v>
      </c>
      <c r="T45" s="6">
        <f t="shared" si="2"/>
        <v>1.29</v>
      </c>
      <c r="U45" s="36">
        <v>14</v>
      </c>
      <c r="V45" s="36">
        <v>12.5</v>
      </c>
      <c r="Y45" s="5">
        <f t="shared" si="3"/>
        <v>1</v>
      </c>
      <c r="Z45" s="5">
        <f t="shared" si="4"/>
        <v>0.22123893805309733</v>
      </c>
      <c r="AA45" s="5">
        <f t="shared" si="5"/>
        <v>1.7876106194690264</v>
      </c>
      <c r="AB45" s="5">
        <f t="shared" si="6"/>
        <v>0.6415929203539823</v>
      </c>
      <c r="AC45" s="5">
        <f t="shared" si="7"/>
        <v>4.5575221238938051</v>
      </c>
      <c r="AD45" s="5">
        <f t="shared" si="8"/>
        <v>2.7300884955752212</v>
      </c>
      <c r="AE45" s="5">
        <f t="shared" si="9"/>
        <v>5.7079646017699111E-2</v>
      </c>
      <c r="AF45" s="5">
        <f t="shared" si="10"/>
        <v>0.61946902654867253</v>
      </c>
      <c r="AG45" s="5">
        <f t="shared" si="11"/>
        <v>0.55309734513274333</v>
      </c>
    </row>
    <row r="46" spans="3:33" ht="16" x14ac:dyDescent="0.2">
      <c r="E46" s="1">
        <f t="shared" si="12"/>
        <v>36</v>
      </c>
      <c r="F46" s="98"/>
      <c r="H46" s="1">
        <v>74</v>
      </c>
      <c r="I46" s="1" t="s">
        <v>7</v>
      </c>
      <c r="J46" s="37">
        <v>18.5</v>
      </c>
      <c r="K46" s="37">
        <v>20.399999999999999</v>
      </c>
      <c r="L46" s="7">
        <f t="shared" si="1"/>
        <v>19.45</v>
      </c>
      <c r="M46" s="7">
        <v>36.799999999999997</v>
      </c>
      <c r="N46" s="7">
        <v>55.7</v>
      </c>
      <c r="O46" s="7">
        <v>16</v>
      </c>
      <c r="P46" s="7">
        <v>115.1</v>
      </c>
      <c r="Q46" s="7">
        <v>107</v>
      </c>
      <c r="R46" s="6">
        <v>1.19</v>
      </c>
      <c r="S46" s="6">
        <v>1.17</v>
      </c>
      <c r="T46" s="6">
        <f t="shared" si="2"/>
        <v>1.18</v>
      </c>
      <c r="U46" s="36">
        <v>14.2</v>
      </c>
      <c r="V46" s="36">
        <v>12.9</v>
      </c>
      <c r="Y46" s="5">
        <f t="shared" si="3"/>
        <v>1</v>
      </c>
      <c r="Z46" s="5">
        <f t="shared" si="4"/>
        <v>1.8920308483290487</v>
      </c>
      <c r="AA46" s="5">
        <f t="shared" si="5"/>
        <v>2.8637532133676094</v>
      </c>
      <c r="AB46" s="5">
        <f t="shared" si="6"/>
        <v>0.82262210796915169</v>
      </c>
      <c r="AC46" s="5">
        <f t="shared" si="7"/>
        <v>5.9177377892030849</v>
      </c>
      <c r="AD46" s="5">
        <f t="shared" si="8"/>
        <v>5.5012853470437024</v>
      </c>
      <c r="AE46" s="5">
        <f t="shared" si="9"/>
        <v>6.0668380462724936E-2</v>
      </c>
      <c r="AF46" s="5">
        <f t="shared" si="10"/>
        <v>0.73007712082262211</v>
      </c>
      <c r="AG46" s="5">
        <f t="shared" si="11"/>
        <v>0.66323907455012854</v>
      </c>
    </row>
    <row r="47" spans="3:33" ht="16" x14ac:dyDescent="0.2">
      <c r="E47" s="1">
        <f t="shared" si="12"/>
        <v>37</v>
      </c>
      <c r="F47" s="98"/>
      <c r="H47" s="1">
        <v>81</v>
      </c>
      <c r="I47" s="1" t="s">
        <v>7</v>
      </c>
      <c r="J47" s="37">
        <v>26.5</v>
      </c>
      <c r="K47" s="37">
        <v>29.2</v>
      </c>
      <c r="L47" s="7">
        <f t="shared" si="1"/>
        <v>27.85</v>
      </c>
      <c r="M47" s="7">
        <v>27</v>
      </c>
      <c r="N47" s="7">
        <v>52</v>
      </c>
      <c r="O47" s="7">
        <v>21.5</v>
      </c>
      <c r="P47" s="7">
        <v>105.4</v>
      </c>
      <c r="Q47" s="7">
        <v>123.5</v>
      </c>
      <c r="R47" s="6">
        <v>1.18</v>
      </c>
      <c r="S47" s="6">
        <v>1.1599999999999999</v>
      </c>
      <c r="T47" s="6">
        <f t="shared" si="2"/>
        <v>1.17</v>
      </c>
      <c r="U47" s="36">
        <v>12.7</v>
      </c>
      <c r="V47" s="36">
        <v>11</v>
      </c>
      <c r="Y47" s="5">
        <f t="shared" si="3"/>
        <v>1</v>
      </c>
      <c r="Z47" s="5">
        <f t="shared" si="4"/>
        <v>0.96947935368043081</v>
      </c>
      <c r="AA47" s="5">
        <f t="shared" si="5"/>
        <v>1.8671454219030519</v>
      </c>
      <c r="AB47" s="5">
        <f t="shared" si="6"/>
        <v>0.7719928186714542</v>
      </c>
      <c r="AC47" s="5">
        <f t="shared" si="7"/>
        <v>3.784560143626571</v>
      </c>
      <c r="AD47" s="5">
        <f t="shared" si="8"/>
        <v>4.434470377019748</v>
      </c>
      <c r="AE47" s="5">
        <f t="shared" si="9"/>
        <v>4.201077199281867E-2</v>
      </c>
      <c r="AF47" s="5">
        <f t="shared" si="10"/>
        <v>0.4560143626570915</v>
      </c>
      <c r="AG47" s="5">
        <f t="shared" si="11"/>
        <v>0.39497307001795329</v>
      </c>
    </row>
    <row r="48" spans="3:33" ht="16" x14ac:dyDescent="0.2">
      <c r="E48" s="1">
        <f t="shared" si="12"/>
        <v>38</v>
      </c>
      <c r="F48" s="98"/>
      <c r="H48" s="1">
        <v>79</v>
      </c>
      <c r="I48" s="1" t="s">
        <v>9</v>
      </c>
      <c r="J48" s="37">
        <v>26.5</v>
      </c>
      <c r="K48" s="37">
        <v>29.2</v>
      </c>
      <c r="L48" s="7">
        <f t="shared" si="1"/>
        <v>27.85</v>
      </c>
      <c r="M48" s="7">
        <v>23</v>
      </c>
      <c r="N48" s="7">
        <v>47.4</v>
      </c>
      <c r="O48" s="7">
        <v>19</v>
      </c>
      <c r="P48" s="7">
        <v>106</v>
      </c>
      <c r="Q48" s="7">
        <v>106.9</v>
      </c>
      <c r="R48" s="6">
        <v>1.1200000000000001</v>
      </c>
      <c r="S48" s="6">
        <v>1.1000000000000001</v>
      </c>
      <c r="T48" s="6">
        <f t="shared" si="2"/>
        <v>1.1100000000000001</v>
      </c>
      <c r="U48" s="36">
        <v>13.5</v>
      </c>
      <c r="V48" s="36">
        <v>13.5</v>
      </c>
      <c r="Y48" s="5">
        <f t="shared" si="3"/>
        <v>1</v>
      </c>
      <c r="Z48" s="5">
        <f t="shared" si="4"/>
        <v>0.82585278276481144</v>
      </c>
      <c r="AA48" s="5">
        <f t="shared" si="5"/>
        <v>1.7019748653500897</v>
      </c>
      <c r="AB48" s="5">
        <f t="shared" si="6"/>
        <v>0.68222621184919208</v>
      </c>
      <c r="AC48" s="5">
        <f t="shared" si="7"/>
        <v>3.8061041292639137</v>
      </c>
      <c r="AD48" s="5">
        <f t="shared" si="8"/>
        <v>3.8384201077199283</v>
      </c>
      <c r="AE48" s="5">
        <f t="shared" si="9"/>
        <v>3.985637342908438E-2</v>
      </c>
      <c r="AF48" s="5">
        <f t="shared" si="10"/>
        <v>0.48473967684021541</v>
      </c>
      <c r="AG48" s="5">
        <f t="shared" si="11"/>
        <v>0.48473967684021541</v>
      </c>
    </row>
    <row r="49" spans="2:33" ht="16" x14ac:dyDescent="0.2">
      <c r="D49" s="24" t="s">
        <v>36</v>
      </c>
      <c r="E49" s="1">
        <f t="shared" si="12"/>
        <v>39</v>
      </c>
      <c r="F49" s="98"/>
      <c r="H49" s="1">
        <v>61</v>
      </c>
      <c r="I49" s="1" t="s">
        <v>7</v>
      </c>
      <c r="J49" s="37">
        <v>19</v>
      </c>
      <c r="K49" s="37">
        <v>20.9</v>
      </c>
      <c r="L49" s="7">
        <f t="shared" si="1"/>
        <v>19.95</v>
      </c>
      <c r="M49" s="7">
        <v>7</v>
      </c>
      <c r="N49" s="7">
        <v>47.1</v>
      </c>
      <c r="O49" s="7">
        <v>14.5</v>
      </c>
      <c r="P49" s="7">
        <v>97</v>
      </c>
      <c r="Q49" s="7">
        <v>71.3</v>
      </c>
      <c r="R49" s="6">
        <v>1.08</v>
      </c>
      <c r="S49" s="6">
        <v>1.1000000000000001</v>
      </c>
      <c r="T49" s="6">
        <f t="shared" si="2"/>
        <v>1.0900000000000001</v>
      </c>
      <c r="U49" s="36">
        <v>10.5</v>
      </c>
      <c r="V49" s="36">
        <v>9</v>
      </c>
      <c r="Y49" s="5">
        <f t="shared" si="3"/>
        <v>1</v>
      </c>
      <c r="Z49" s="5">
        <f t="shared" si="4"/>
        <v>0.35087719298245618</v>
      </c>
      <c r="AA49" s="5">
        <f t="shared" si="5"/>
        <v>2.3609022556390977</v>
      </c>
      <c r="AB49" s="5">
        <f t="shared" si="6"/>
        <v>0.72681704260651636</v>
      </c>
      <c r="AC49" s="5">
        <f t="shared" si="7"/>
        <v>4.8621553884711783</v>
      </c>
      <c r="AD49" s="5">
        <f t="shared" si="8"/>
        <v>3.573934837092732</v>
      </c>
      <c r="AE49" s="5">
        <f t="shared" si="9"/>
        <v>5.4636591478696747E-2</v>
      </c>
      <c r="AF49" s="5">
        <f t="shared" si="10"/>
        <v>0.52631578947368418</v>
      </c>
      <c r="AG49" s="5">
        <f t="shared" si="11"/>
        <v>0.45112781954887221</v>
      </c>
    </row>
    <row r="50" spans="2:33" ht="16" x14ac:dyDescent="0.2">
      <c r="B50" s="24" t="s">
        <v>36</v>
      </c>
      <c r="D50" s="24" t="s">
        <v>36</v>
      </c>
      <c r="E50" s="1">
        <f t="shared" si="12"/>
        <v>40</v>
      </c>
      <c r="F50" s="98"/>
      <c r="H50" s="1">
        <v>64</v>
      </c>
      <c r="I50" s="1" t="s">
        <v>7</v>
      </c>
      <c r="J50" s="37">
        <v>19.5</v>
      </c>
      <c r="K50" s="37">
        <v>21.5</v>
      </c>
      <c r="L50" s="7">
        <f t="shared" si="1"/>
        <v>20.5</v>
      </c>
      <c r="M50" s="7">
        <v>14.9</v>
      </c>
      <c r="N50" s="7">
        <v>47.2</v>
      </c>
      <c r="O50" s="7">
        <v>20</v>
      </c>
      <c r="P50" s="7">
        <v>106.8</v>
      </c>
      <c r="Q50" s="7">
        <v>82.3</v>
      </c>
      <c r="R50" s="6">
        <v>1.17</v>
      </c>
      <c r="S50" s="6">
        <v>1.2</v>
      </c>
      <c r="T50" s="6">
        <f t="shared" si="2"/>
        <v>1.1850000000000001</v>
      </c>
      <c r="U50" s="36">
        <v>28.7</v>
      </c>
      <c r="V50" s="36">
        <v>14.4</v>
      </c>
      <c r="Y50" s="5">
        <f t="shared" si="3"/>
        <v>1</v>
      </c>
      <c r="Z50" s="5">
        <f t="shared" si="4"/>
        <v>0.72682926829268291</v>
      </c>
      <c r="AA50" s="5">
        <f t="shared" si="5"/>
        <v>2.3024390243902442</v>
      </c>
      <c r="AB50" s="5">
        <f t="shared" si="6"/>
        <v>0.97560975609756095</v>
      </c>
      <c r="AC50" s="5">
        <f t="shared" si="7"/>
        <v>5.2097560975609758</v>
      </c>
      <c r="AD50" s="5">
        <f t="shared" si="8"/>
        <v>4.0146341463414634</v>
      </c>
      <c r="AE50" s="5">
        <f t="shared" si="9"/>
        <v>5.7804878048780491E-2</v>
      </c>
      <c r="AF50" s="5">
        <f t="shared" si="10"/>
        <v>1.4</v>
      </c>
      <c r="AG50" s="5">
        <f t="shared" si="11"/>
        <v>0.70243902439024397</v>
      </c>
    </row>
    <row r="51" spans="2:33" ht="16" x14ac:dyDescent="0.2">
      <c r="E51" s="1">
        <f t="shared" si="12"/>
        <v>41</v>
      </c>
      <c r="F51" s="98"/>
      <c r="H51" s="1">
        <v>76</v>
      </c>
      <c r="I51" s="1" t="s">
        <v>7</v>
      </c>
      <c r="J51" s="37">
        <v>19</v>
      </c>
      <c r="K51" s="37">
        <v>20.9</v>
      </c>
      <c r="L51" s="7">
        <f t="shared" si="1"/>
        <v>19.95</v>
      </c>
      <c r="M51" s="7">
        <v>7</v>
      </c>
      <c r="N51" s="7">
        <v>51.2</v>
      </c>
      <c r="O51" s="7">
        <v>14</v>
      </c>
      <c r="P51" s="7">
        <v>125</v>
      </c>
      <c r="Q51" s="7">
        <v>110.7</v>
      </c>
      <c r="R51" s="6">
        <v>1.1499999999999999</v>
      </c>
      <c r="S51" s="6">
        <v>1.1599999999999999</v>
      </c>
      <c r="T51" s="6">
        <f t="shared" si="2"/>
        <v>1.1549999999999998</v>
      </c>
      <c r="U51" s="36">
        <v>11.8</v>
      </c>
      <c r="V51" s="36">
        <v>13.5</v>
      </c>
      <c r="Y51" s="5">
        <f t="shared" si="3"/>
        <v>1</v>
      </c>
      <c r="Z51" s="5">
        <f t="shared" si="4"/>
        <v>0.35087719298245618</v>
      </c>
      <c r="AA51" s="5">
        <f t="shared" si="5"/>
        <v>2.5664160401002509</v>
      </c>
      <c r="AB51" s="5">
        <f t="shared" si="6"/>
        <v>0.70175438596491235</v>
      </c>
      <c r="AC51" s="5">
        <f t="shared" si="7"/>
        <v>6.2656641604010028</v>
      </c>
      <c r="AD51" s="5">
        <f t="shared" si="8"/>
        <v>5.5488721804511281</v>
      </c>
      <c r="AE51" s="5">
        <f t="shared" si="9"/>
        <v>5.7894736842105256E-2</v>
      </c>
      <c r="AF51" s="5">
        <f t="shared" si="10"/>
        <v>0.59147869674185471</v>
      </c>
      <c r="AG51" s="5">
        <f t="shared" si="11"/>
        <v>0.67669172932330834</v>
      </c>
    </row>
    <row r="52" spans="2:33" ht="16" x14ac:dyDescent="0.2">
      <c r="E52" s="1">
        <f t="shared" si="12"/>
        <v>42</v>
      </c>
      <c r="F52" s="98"/>
      <c r="H52" s="1">
        <v>77</v>
      </c>
      <c r="I52" s="1" t="s">
        <v>9</v>
      </c>
      <c r="J52" s="37">
        <v>18.5</v>
      </c>
      <c r="K52" s="37">
        <v>20.399999999999999</v>
      </c>
      <c r="L52" s="7">
        <f t="shared" si="1"/>
        <v>19.45</v>
      </c>
      <c r="M52" s="7">
        <v>25.4</v>
      </c>
      <c r="N52" s="7">
        <v>44.8</v>
      </c>
      <c r="O52" s="7">
        <v>18</v>
      </c>
      <c r="P52" s="7">
        <v>108.2</v>
      </c>
      <c r="Q52" s="7">
        <v>81.2</v>
      </c>
      <c r="R52" s="6">
        <v>1.25</v>
      </c>
      <c r="S52" s="6">
        <v>1.23</v>
      </c>
      <c r="T52" s="6">
        <f t="shared" si="2"/>
        <v>1.24</v>
      </c>
      <c r="U52" s="36">
        <v>10</v>
      </c>
      <c r="V52" s="36">
        <v>9.5</v>
      </c>
      <c r="Y52" s="5">
        <f t="shared" si="3"/>
        <v>1</v>
      </c>
      <c r="Z52" s="5">
        <f t="shared" si="4"/>
        <v>1.3059125964010283</v>
      </c>
      <c r="AA52" s="5">
        <f t="shared" si="5"/>
        <v>2.3033419023136248</v>
      </c>
      <c r="AB52" s="5">
        <f t="shared" si="6"/>
        <v>0.92544987146529567</v>
      </c>
      <c r="AC52" s="5">
        <f t="shared" si="7"/>
        <v>5.5629820051413885</v>
      </c>
      <c r="AD52" s="5">
        <f t="shared" si="8"/>
        <v>4.1748071979434451</v>
      </c>
      <c r="AE52" s="5">
        <f t="shared" si="9"/>
        <v>6.3753213367609252E-2</v>
      </c>
      <c r="AF52" s="5">
        <f t="shared" si="10"/>
        <v>0.51413881748071977</v>
      </c>
      <c r="AG52" s="5">
        <f t="shared" si="11"/>
        <v>0.4884318766066838</v>
      </c>
    </row>
    <row r="53" spans="2:33" ht="16" x14ac:dyDescent="0.2">
      <c r="E53" s="1">
        <f t="shared" si="12"/>
        <v>43</v>
      </c>
      <c r="F53" s="98"/>
      <c r="H53" s="1">
        <v>70</v>
      </c>
      <c r="I53" s="1" t="s">
        <v>7</v>
      </c>
      <c r="J53" s="37">
        <v>21</v>
      </c>
      <c r="K53" s="37">
        <v>23.1</v>
      </c>
      <c r="L53" s="7">
        <f t="shared" si="1"/>
        <v>22.05</v>
      </c>
      <c r="M53" s="7">
        <v>30</v>
      </c>
      <c r="N53" s="7">
        <v>46.7</v>
      </c>
      <c r="O53" s="7">
        <v>19.5</v>
      </c>
      <c r="P53" s="7">
        <v>95.2</v>
      </c>
      <c r="Q53" s="7">
        <v>84.1</v>
      </c>
      <c r="R53" s="6">
        <v>1.23</v>
      </c>
      <c r="S53" s="6">
        <v>1.24</v>
      </c>
      <c r="T53" s="6">
        <f t="shared" si="2"/>
        <v>1.2349999999999999</v>
      </c>
      <c r="U53" s="36">
        <v>16.3</v>
      </c>
      <c r="V53" s="36">
        <v>19.5</v>
      </c>
      <c r="Y53" s="5">
        <f t="shared" si="3"/>
        <v>1</v>
      </c>
      <c r="Z53" s="5">
        <f t="shared" si="4"/>
        <v>1.3605442176870748</v>
      </c>
      <c r="AA53" s="5">
        <f t="shared" si="5"/>
        <v>2.1179138321995468</v>
      </c>
      <c r="AB53" s="5">
        <f t="shared" si="6"/>
        <v>0.88435374149659862</v>
      </c>
      <c r="AC53" s="5">
        <f t="shared" si="7"/>
        <v>4.3174603174603172</v>
      </c>
      <c r="AD53" s="5">
        <f t="shared" si="8"/>
        <v>3.8140589569160994</v>
      </c>
      <c r="AE53" s="5">
        <f t="shared" si="9"/>
        <v>5.6009070294784573E-2</v>
      </c>
      <c r="AF53" s="5">
        <f t="shared" si="10"/>
        <v>0.73922902494331066</v>
      </c>
      <c r="AG53" s="5">
        <f t="shared" si="11"/>
        <v>0.88435374149659862</v>
      </c>
    </row>
    <row r="54" spans="2:33" ht="16" x14ac:dyDescent="0.2">
      <c r="C54" s="24" t="s">
        <v>36</v>
      </c>
      <c r="E54" s="1">
        <f t="shared" si="12"/>
        <v>44</v>
      </c>
      <c r="F54" s="98"/>
      <c r="H54" s="1">
        <v>66</v>
      </c>
      <c r="I54" s="1" t="s">
        <v>7</v>
      </c>
      <c r="J54" s="37">
        <v>23.5</v>
      </c>
      <c r="K54" s="37">
        <v>25.9</v>
      </c>
      <c r="L54" s="7">
        <f t="shared" si="1"/>
        <v>24.7</v>
      </c>
      <c r="M54" s="7">
        <v>12</v>
      </c>
      <c r="N54" s="7">
        <v>76.8</v>
      </c>
      <c r="O54" s="7">
        <v>20</v>
      </c>
      <c r="P54" s="7">
        <v>163</v>
      </c>
      <c r="Q54" s="7">
        <v>355.8</v>
      </c>
      <c r="R54" s="6">
        <v>1.3</v>
      </c>
      <c r="S54" s="6">
        <v>1.25</v>
      </c>
      <c r="T54" s="6">
        <f t="shared" si="2"/>
        <v>1.2749999999999999</v>
      </c>
      <c r="U54" s="36">
        <v>14</v>
      </c>
      <c r="V54" s="36">
        <v>12</v>
      </c>
      <c r="Y54" s="5">
        <f t="shared" si="3"/>
        <v>1</v>
      </c>
      <c r="Z54" s="5">
        <f t="shared" si="4"/>
        <v>0.48582995951417007</v>
      </c>
      <c r="AA54" s="5">
        <f t="shared" si="5"/>
        <v>3.1093117408906883</v>
      </c>
      <c r="AB54" s="5">
        <f t="shared" si="6"/>
        <v>0.80971659919028338</v>
      </c>
      <c r="AC54" s="5">
        <f t="shared" si="7"/>
        <v>6.5991902834008096</v>
      </c>
      <c r="AD54" s="5">
        <f t="shared" si="8"/>
        <v>14.404858299595142</v>
      </c>
      <c r="AE54" s="5">
        <f t="shared" si="9"/>
        <v>5.1619433198380561E-2</v>
      </c>
      <c r="AF54" s="5">
        <f t="shared" si="10"/>
        <v>0.5668016194331984</v>
      </c>
      <c r="AG54" s="5">
        <f t="shared" si="11"/>
        <v>0.48582995951417007</v>
      </c>
    </row>
    <row r="55" spans="2:33" ht="15" customHeight="1" x14ac:dyDescent="0.2">
      <c r="C55" s="24" t="s">
        <v>36</v>
      </c>
      <c r="E55" s="1">
        <f t="shared" si="12"/>
        <v>45</v>
      </c>
      <c r="F55" s="98"/>
      <c r="H55" s="1">
        <v>65</v>
      </c>
      <c r="I55" s="1" t="s">
        <v>12</v>
      </c>
      <c r="J55" s="37">
        <v>22</v>
      </c>
      <c r="K55" s="37">
        <v>24.2</v>
      </c>
      <c r="L55" s="7">
        <f t="shared" si="1"/>
        <v>23.1</v>
      </c>
      <c r="M55" s="7">
        <v>14</v>
      </c>
      <c r="N55" s="7">
        <v>43.6</v>
      </c>
      <c r="O55" s="7">
        <v>21</v>
      </c>
      <c r="P55" s="7">
        <v>115</v>
      </c>
      <c r="Q55" s="7">
        <v>87.5</v>
      </c>
      <c r="R55" s="6">
        <v>1.1200000000000001</v>
      </c>
      <c r="S55" s="25">
        <v>1.18</v>
      </c>
      <c r="T55" s="6">
        <f t="shared" si="2"/>
        <v>1.1499999999999999</v>
      </c>
      <c r="U55" s="36">
        <v>13</v>
      </c>
      <c r="V55" s="36">
        <v>11.6</v>
      </c>
      <c r="Y55" s="5">
        <f t="shared" si="3"/>
        <v>1</v>
      </c>
      <c r="Z55" s="5">
        <f t="shared" si="4"/>
        <v>0.60606060606060608</v>
      </c>
      <c r="AA55" s="5">
        <f t="shared" si="5"/>
        <v>1.8874458874458875</v>
      </c>
      <c r="AB55" s="5">
        <f t="shared" si="6"/>
        <v>0.90909090909090906</v>
      </c>
      <c r="AC55" s="5">
        <f t="shared" si="7"/>
        <v>4.9783549783549779</v>
      </c>
      <c r="AD55" s="5">
        <f t="shared" si="8"/>
        <v>3.7878787878787876</v>
      </c>
      <c r="AE55" s="5">
        <f t="shared" si="9"/>
        <v>4.9783549783549777E-2</v>
      </c>
      <c r="AF55" s="5">
        <f t="shared" si="10"/>
        <v>0.5627705627705627</v>
      </c>
      <c r="AG55" s="5">
        <f t="shared" si="11"/>
        <v>0.50216450216450215</v>
      </c>
    </row>
    <row r="56" spans="2:33" ht="16" x14ac:dyDescent="0.2">
      <c r="C56" s="24" t="s">
        <v>36</v>
      </c>
      <c r="D56" s="24" t="s">
        <v>36</v>
      </c>
      <c r="E56" s="1">
        <f t="shared" si="12"/>
        <v>46</v>
      </c>
      <c r="F56" s="98"/>
      <c r="H56" s="1">
        <v>67</v>
      </c>
      <c r="I56" s="1" t="s">
        <v>12</v>
      </c>
      <c r="J56" s="37">
        <v>28.5</v>
      </c>
      <c r="K56" s="37">
        <v>31.4</v>
      </c>
      <c r="L56" s="7">
        <f t="shared" si="1"/>
        <v>29.95</v>
      </c>
      <c r="M56" s="7">
        <v>11</v>
      </c>
      <c r="N56" s="7">
        <v>46.5</v>
      </c>
      <c r="O56" s="7">
        <v>22</v>
      </c>
      <c r="P56" s="7">
        <v>94</v>
      </c>
      <c r="Q56" s="7">
        <v>126.6</v>
      </c>
      <c r="R56" s="6">
        <v>1.33</v>
      </c>
      <c r="S56" s="26">
        <v>1.34</v>
      </c>
      <c r="T56" s="6">
        <f t="shared" si="2"/>
        <v>1.335</v>
      </c>
      <c r="U56" s="36">
        <v>15</v>
      </c>
      <c r="V56" s="36">
        <v>14</v>
      </c>
      <c r="Y56" s="5">
        <f t="shared" si="3"/>
        <v>1</v>
      </c>
      <c r="Z56" s="5">
        <f t="shared" si="4"/>
        <v>0.36727879799666113</v>
      </c>
      <c r="AA56" s="5">
        <f t="shared" si="5"/>
        <v>1.5525876460767947</v>
      </c>
      <c r="AB56" s="5">
        <f t="shared" si="6"/>
        <v>0.73455759599332227</v>
      </c>
      <c r="AC56" s="5">
        <f t="shared" si="7"/>
        <v>3.1385642737896493</v>
      </c>
      <c r="AD56" s="5">
        <f t="shared" si="8"/>
        <v>4.2270450751252087</v>
      </c>
      <c r="AE56" s="5">
        <f t="shared" si="9"/>
        <v>4.457429048414023E-2</v>
      </c>
      <c r="AF56" s="5">
        <f t="shared" si="10"/>
        <v>0.5008347245409015</v>
      </c>
      <c r="AG56" s="5">
        <f t="shared" si="11"/>
        <v>0.46744574290484142</v>
      </c>
    </row>
    <row r="57" spans="2:33" ht="16" x14ac:dyDescent="0.2">
      <c r="E57" s="1">
        <f t="shared" si="12"/>
        <v>47</v>
      </c>
      <c r="F57" s="98"/>
      <c r="H57" s="1">
        <v>75</v>
      </c>
      <c r="I57" s="1" t="s">
        <v>7</v>
      </c>
      <c r="J57" s="37">
        <v>20.5</v>
      </c>
      <c r="K57" s="37">
        <v>22.6</v>
      </c>
      <c r="L57" s="7">
        <f t="shared" si="1"/>
        <v>21.55</v>
      </c>
      <c r="M57" s="7">
        <v>19</v>
      </c>
      <c r="N57" s="7">
        <v>46.6</v>
      </c>
      <c r="O57" s="7">
        <v>14</v>
      </c>
      <c r="P57" s="7">
        <v>110</v>
      </c>
      <c r="Q57" s="7">
        <v>90.7</v>
      </c>
      <c r="R57" s="6">
        <v>1.2</v>
      </c>
      <c r="S57" s="6">
        <v>1.19</v>
      </c>
      <c r="T57" s="6">
        <f t="shared" si="2"/>
        <v>1.1949999999999998</v>
      </c>
      <c r="U57" s="36">
        <v>14.5</v>
      </c>
      <c r="V57" s="36">
        <v>12.5</v>
      </c>
      <c r="Y57" s="5">
        <f t="shared" si="3"/>
        <v>1</v>
      </c>
      <c r="Z57" s="5">
        <f t="shared" si="4"/>
        <v>0.88167053364269143</v>
      </c>
      <c r="AA57" s="5">
        <f t="shared" si="5"/>
        <v>2.1624129930394433</v>
      </c>
      <c r="AB57" s="5">
        <f t="shared" si="6"/>
        <v>0.64965197215777259</v>
      </c>
      <c r="AC57" s="5">
        <f t="shared" si="7"/>
        <v>5.1044083526682131</v>
      </c>
      <c r="AD57" s="5">
        <f t="shared" si="8"/>
        <v>4.2088167053364272</v>
      </c>
      <c r="AE57" s="5">
        <f t="shared" si="9"/>
        <v>5.545243619489558E-2</v>
      </c>
      <c r="AF57" s="5">
        <f t="shared" si="10"/>
        <v>0.6728538283062645</v>
      </c>
      <c r="AG57" s="5">
        <f t="shared" si="11"/>
        <v>0.58004640371229699</v>
      </c>
    </row>
    <row r="58" spans="2:33" ht="16" x14ac:dyDescent="0.2">
      <c r="E58" s="1">
        <f t="shared" si="12"/>
        <v>48</v>
      </c>
      <c r="F58" s="98"/>
      <c r="H58" s="1">
        <v>67</v>
      </c>
      <c r="I58" s="1" t="s">
        <v>7</v>
      </c>
      <c r="J58" s="37">
        <v>25.7</v>
      </c>
      <c r="K58" s="37">
        <v>27.5</v>
      </c>
      <c r="L58" s="7">
        <f t="shared" si="1"/>
        <v>26.6</v>
      </c>
      <c r="M58" s="7">
        <v>49.8</v>
      </c>
      <c r="N58" s="7">
        <v>57.1</v>
      </c>
      <c r="O58" s="7">
        <v>17</v>
      </c>
      <c r="P58" s="7">
        <v>130.69999999999999</v>
      </c>
      <c r="Q58" s="7">
        <v>126.3</v>
      </c>
      <c r="R58" s="6">
        <v>1.22</v>
      </c>
      <c r="S58" s="6">
        <v>1.22</v>
      </c>
      <c r="T58" s="6">
        <f t="shared" si="2"/>
        <v>1.22</v>
      </c>
      <c r="U58" s="36">
        <v>13.3</v>
      </c>
      <c r="V58" s="36">
        <v>12</v>
      </c>
      <c r="Y58" s="5">
        <f t="shared" si="3"/>
        <v>1</v>
      </c>
      <c r="Z58" s="5">
        <f t="shared" si="4"/>
        <v>1.8721804511278193</v>
      </c>
      <c r="AA58" s="5">
        <f t="shared" si="5"/>
        <v>2.1466165413533833</v>
      </c>
      <c r="AB58" s="5">
        <f t="shared" si="6"/>
        <v>0.63909774436090228</v>
      </c>
      <c r="AC58" s="5">
        <f t="shared" si="7"/>
        <v>4.9135338345864659</v>
      </c>
      <c r="AD58" s="5">
        <f t="shared" si="8"/>
        <v>4.7481203007518795</v>
      </c>
      <c r="AE58" s="5">
        <f t="shared" si="9"/>
        <v>4.5864661654135337E-2</v>
      </c>
      <c r="AF58" s="5">
        <f t="shared" si="10"/>
        <v>0.5</v>
      </c>
      <c r="AG58" s="5">
        <f t="shared" si="11"/>
        <v>0.45112781954887216</v>
      </c>
    </row>
    <row r="59" spans="2:33" ht="16" x14ac:dyDescent="0.2">
      <c r="C59" s="13"/>
      <c r="E59" s="1">
        <f t="shared" si="12"/>
        <v>49</v>
      </c>
      <c r="F59" s="98" t="s">
        <v>13</v>
      </c>
      <c r="H59" s="1">
        <v>72</v>
      </c>
      <c r="I59" s="1" t="s">
        <v>7</v>
      </c>
      <c r="J59" s="37">
        <v>19.5</v>
      </c>
      <c r="K59" s="37">
        <v>21.5</v>
      </c>
      <c r="L59" s="7">
        <f t="shared" si="1"/>
        <v>20.5</v>
      </c>
      <c r="M59" s="7">
        <v>24</v>
      </c>
      <c r="N59" s="7">
        <v>65.099999999999994</v>
      </c>
      <c r="O59" s="7">
        <v>16</v>
      </c>
      <c r="P59" s="7">
        <v>120.6</v>
      </c>
      <c r="Q59" s="7">
        <v>165.9</v>
      </c>
      <c r="R59" s="6">
        <v>1.36</v>
      </c>
      <c r="S59" s="6">
        <v>1.3</v>
      </c>
      <c r="T59" s="6">
        <f t="shared" si="2"/>
        <v>1.33</v>
      </c>
      <c r="U59" s="36">
        <v>15.8</v>
      </c>
      <c r="V59" s="36">
        <v>16.5</v>
      </c>
      <c r="Y59" s="5">
        <f t="shared" si="3"/>
        <v>1</v>
      </c>
      <c r="Z59" s="5">
        <f t="shared" si="4"/>
        <v>1.1707317073170731</v>
      </c>
      <c r="AA59" s="5">
        <f t="shared" si="5"/>
        <v>3.1756097560975607</v>
      </c>
      <c r="AB59" s="5">
        <f t="shared" si="6"/>
        <v>0.78048780487804881</v>
      </c>
      <c r="AC59" s="5">
        <f t="shared" si="7"/>
        <v>5.8829268292682926</v>
      </c>
      <c r="AD59" s="5">
        <f t="shared" si="8"/>
        <v>8.0926829268292693</v>
      </c>
      <c r="AE59" s="5">
        <f t="shared" si="9"/>
        <v>6.4878048780487807E-2</v>
      </c>
      <c r="AF59" s="5">
        <f t="shared" si="10"/>
        <v>0.77073170731707319</v>
      </c>
      <c r="AG59" s="5">
        <f t="shared" si="11"/>
        <v>0.80487804878048785</v>
      </c>
    </row>
    <row r="60" spans="2:33" ht="16" x14ac:dyDescent="0.2">
      <c r="E60" s="1">
        <f t="shared" si="12"/>
        <v>50</v>
      </c>
      <c r="F60" s="98"/>
      <c r="H60" s="1">
        <v>64</v>
      </c>
      <c r="I60" s="1" t="s">
        <v>9</v>
      </c>
      <c r="J60" s="37">
        <v>25.5</v>
      </c>
      <c r="K60" s="37">
        <v>23</v>
      </c>
      <c r="L60" s="7">
        <f t="shared" si="1"/>
        <v>24.25</v>
      </c>
      <c r="M60" s="7">
        <v>2</v>
      </c>
      <c r="N60" s="7">
        <v>55</v>
      </c>
      <c r="O60" s="7">
        <v>22</v>
      </c>
      <c r="P60" s="7">
        <v>149.9</v>
      </c>
      <c r="Q60" s="7">
        <v>199.6</v>
      </c>
      <c r="R60" s="6">
        <v>1.18</v>
      </c>
      <c r="S60" s="6">
        <v>1.17</v>
      </c>
      <c r="T60" s="6">
        <f t="shared" si="2"/>
        <v>1.1749999999999998</v>
      </c>
      <c r="U60" s="36">
        <v>11.5</v>
      </c>
      <c r="V60" s="36">
        <v>14.4</v>
      </c>
      <c r="Y60" s="5">
        <f t="shared" si="3"/>
        <v>1</v>
      </c>
      <c r="Z60" s="5">
        <f t="shared" si="4"/>
        <v>8.247422680412371E-2</v>
      </c>
      <c r="AA60" s="5">
        <f t="shared" si="5"/>
        <v>2.268041237113402</v>
      </c>
      <c r="AB60" s="5">
        <f t="shared" si="6"/>
        <v>0.90721649484536082</v>
      </c>
      <c r="AC60" s="5">
        <f t="shared" si="7"/>
        <v>6.1814432989690724</v>
      </c>
      <c r="AD60" s="5">
        <f t="shared" si="8"/>
        <v>8.2309278350515456</v>
      </c>
      <c r="AE60" s="5">
        <f t="shared" si="9"/>
        <v>4.8453608247422675E-2</v>
      </c>
      <c r="AF60" s="5">
        <f t="shared" si="10"/>
        <v>0.47422680412371132</v>
      </c>
      <c r="AG60" s="5">
        <f t="shared" si="11"/>
        <v>0.59381443298969072</v>
      </c>
    </row>
    <row r="61" spans="2:33" ht="16" x14ac:dyDescent="0.2">
      <c r="C61" s="24" t="s">
        <v>36</v>
      </c>
      <c r="E61" s="1">
        <f t="shared" si="12"/>
        <v>51</v>
      </c>
      <c r="F61" s="98"/>
      <c r="H61" s="1">
        <v>67</v>
      </c>
      <c r="I61" s="1" t="s">
        <v>7</v>
      </c>
      <c r="J61" s="37">
        <v>32.5</v>
      </c>
      <c r="K61" s="37">
        <v>35.799999999999997</v>
      </c>
      <c r="L61" s="7">
        <f t="shared" si="1"/>
        <v>34.15</v>
      </c>
      <c r="M61" s="7">
        <v>8</v>
      </c>
      <c r="N61" s="7">
        <v>50.2</v>
      </c>
      <c r="O61" s="7">
        <v>13.5</v>
      </c>
      <c r="P61" s="7">
        <v>118.2</v>
      </c>
      <c r="Q61" s="7">
        <v>135.1</v>
      </c>
      <c r="R61" s="6">
        <v>1.22</v>
      </c>
      <c r="S61" s="6">
        <v>1.24</v>
      </c>
      <c r="T61" s="6">
        <f t="shared" si="2"/>
        <v>1.23</v>
      </c>
      <c r="U61" s="36">
        <v>16.7</v>
      </c>
      <c r="V61" s="36">
        <v>12</v>
      </c>
      <c r="Y61" s="5">
        <f t="shared" si="3"/>
        <v>1</v>
      </c>
      <c r="Z61" s="5">
        <f t="shared" si="4"/>
        <v>0.23426061493411421</v>
      </c>
      <c r="AA61" s="5">
        <f t="shared" si="5"/>
        <v>1.4699853587115668</v>
      </c>
      <c r="AB61" s="5">
        <f t="shared" si="6"/>
        <v>0.39531478770131773</v>
      </c>
      <c r="AC61" s="5">
        <f t="shared" si="7"/>
        <v>3.4612005856515378</v>
      </c>
      <c r="AD61" s="5">
        <f t="shared" si="8"/>
        <v>3.9560761346998534</v>
      </c>
      <c r="AE61" s="5">
        <f t="shared" si="9"/>
        <v>3.6017569546120058E-2</v>
      </c>
      <c r="AF61" s="5">
        <f t="shared" si="10"/>
        <v>0.48901903367496341</v>
      </c>
      <c r="AG61" s="5">
        <f t="shared" si="11"/>
        <v>0.35139092240117131</v>
      </c>
    </row>
    <row r="62" spans="2:33" ht="16" x14ac:dyDescent="0.2">
      <c r="B62" s="24" t="s">
        <v>36</v>
      </c>
      <c r="E62" s="1">
        <f t="shared" si="12"/>
        <v>52</v>
      </c>
      <c r="F62" s="98"/>
      <c r="H62" s="1">
        <v>63</v>
      </c>
      <c r="I62" s="1" t="s">
        <v>7</v>
      </c>
      <c r="J62" s="37">
        <v>29.1</v>
      </c>
      <c r="K62" s="37">
        <v>31.7</v>
      </c>
      <c r="L62" s="7">
        <f t="shared" si="1"/>
        <v>30.4</v>
      </c>
      <c r="M62" s="7">
        <v>16.8</v>
      </c>
      <c r="N62" s="7">
        <v>68.5</v>
      </c>
      <c r="O62" s="7">
        <v>15</v>
      </c>
      <c r="P62" s="7">
        <v>132</v>
      </c>
      <c r="Q62" s="7">
        <v>231.2</v>
      </c>
      <c r="R62" s="6">
        <v>1.2</v>
      </c>
      <c r="S62" s="6">
        <v>1.21</v>
      </c>
      <c r="T62" s="6">
        <f t="shared" si="2"/>
        <v>1.2050000000000001</v>
      </c>
      <c r="U62" s="36">
        <v>13.2</v>
      </c>
      <c r="V62" s="36">
        <v>12.7</v>
      </c>
      <c r="Y62" s="5">
        <f t="shared" si="3"/>
        <v>1</v>
      </c>
      <c r="Z62" s="5">
        <f t="shared" si="4"/>
        <v>0.55263157894736847</v>
      </c>
      <c r="AA62" s="5">
        <f t="shared" si="5"/>
        <v>2.2532894736842106</v>
      </c>
      <c r="AB62" s="5">
        <f t="shared" si="6"/>
        <v>0.49342105263157898</v>
      </c>
      <c r="AC62" s="5">
        <f t="shared" si="7"/>
        <v>4.3421052631578947</v>
      </c>
      <c r="AD62" s="5">
        <f t="shared" si="8"/>
        <v>7.6052631578947372</v>
      </c>
      <c r="AE62" s="5">
        <f t="shared" si="9"/>
        <v>3.9638157894736847E-2</v>
      </c>
      <c r="AF62" s="5">
        <f t="shared" si="10"/>
        <v>0.43421052631578949</v>
      </c>
      <c r="AG62" s="5">
        <f t="shared" si="11"/>
        <v>0.41776315789473684</v>
      </c>
    </row>
    <row r="63" spans="2:33" ht="16" x14ac:dyDescent="0.2">
      <c r="E63" s="1">
        <f t="shared" si="12"/>
        <v>53</v>
      </c>
      <c r="F63" s="98"/>
      <c r="H63" s="1">
        <v>70</v>
      </c>
      <c r="I63" s="1" t="s">
        <v>7</v>
      </c>
      <c r="J63" s="37">
        <v>24.5</v>
      </c>
      <c r="K63" s="37">
        <v>24</v>
      </c>
      <c r="L63" s="7">
        <f t="shared" si="1"/>
        <v>24.25</v>
      </c>
      <c r="M63" s="7">
        <v>26.9</v>
      </c>
      <c r="N63" s="7">
        <v>48.4</v>
      </c>
      <c r="O63" s="7">
        <v>16</v>
      </c>
      <c r="P63" s="7">
        <v>127.3</v>
      </c>
      <c r="Q63" s="7">
        <v>113.6</v>
      </c>
      <c r="R63" s="6">
        <v>1.1599999999999999</v>
      </c>
      <c r="S63" s="6">
        <v>1.1599999999999999</v>
      </c>
      <c r="T63" s="6">
        <f t="shared" si="2"/>
        <v>1.1599999999999999</v>
      </c>
      <c r="U63" s="36">
        <v>12.3</v>
      </c>
      <c r="V63" s="36">
        <v>12.4</v>
      </c>
      <c r="Y63" s="5">
        <f t="shared" si="3"/>
        <v>1</v>
      </c>
      <c r="Z63" s="5">
        <f t="shared" si="4"/>
        <v>1.1092783505154638</v>
      </c>
      <c r="AA63" s="5">
        <f t="shared" si="5"/>
        <v>1.9958762886597938</v>
      </c>
      <c r="AB63" s="5">
        <f t="shared" si="6"/>
        <v>0.65979381443298968</v>
      </c>
      <c r="AC63" s="5">
        <f t="shared" si="7"/>
        <v>5.2494845360824742</v>
      </c>
      <c r="AD63" s="5">
        <f t="shared" si="8"/>
        <v>4.6845360824742261</v>
      </c>
      <c r="AE63" s="5">
        <f t="shared" si="9"/>
        <v>4.7835051546391748E-2</v>
      </c>
      <c r="AF63" s="5">
        <f t="shared" si="10"/>
        <v>0.5072164948453608</v>
      </c>
      <c r="AG63" s="5">
        <f t="shared" si="11"/>
        <v>0.51134020618556697</v>
      </c>
    </row>
    <row r="64" spans="2:33" ht="16" x14ac:dyDescent="0.2">
      <c r="C64" s="24" t="s">
        <v>36</v>
      </c>
      <c r="E64" s="1">
        <f t="shared" si="12"/>
        <v>54</v>
      </c>
      <c r="F64" s="98"/>
      <c r="H64" s="1">
        <v>84</v>
      </c>
      <c r="I64" s="1" t="s">
        <v>7</v>
      </c>
      <c r="J64" s="37">
        <v>24.5</v>
      </c>
      <c r="K64" s="37">
        <v>27</v>
      </c>
      <c r="L64" s="7">
        <f t="shared" si="1"/>
        <v>25.75</v>
      </c>
      <c r="M64" s="7">
        <v>41</v>
      </c>
      <c r="N64" s="7">
        <v>43.7</v>
      </c>
      <c r="O64" s="7">
        <v>16.5</v>
      </c>
      <c r="P64" s="7">
        <v>105.6</v>
      </c>
      <c r="Q64" s="7">
        <v>70.400000000000006</v>
      </c>
      <c r="R64" s="6">
        <v>1.2</v>
      </c>
      <c r="S64" s="6">
        <v>1.2</v>
      </c>
      <c r="T64" s="6">
        <f t="shared" si="2"/>
        <v>1.2</v>
      </c>
      <c r="U64" s="36">
        <v>12.5</v>
      </c>
      <c r="V64" s="36">
        <v>12</v>
      </c>
      <c r="Y64" s="5">
        <f t="shared" si="3"/>
        <v>1</v>
      </c>
      <c r="Z64" s="5">
        <f t="shared" si="4"/>
        <v>1.5922330097087378</v>
      </c>
      <c r="AA64" s="5">
        <f t="shared" si="5"/>
        <v>1.6970873786407767</v>
      </c>
      <c r="AB64" s="5">
        <f t="shared" si="6"/>
        <v>0.64077669902912626</v>
      </c>
      <c r="AC64" s="5">
        <f t="shared" si="7"/>
        <v>4.1009708737864079</v>
      </c>
      <c r="AD64" s="5">
        <f t="shared" si="8"/>
        <v>2.7339805825242722</v>
      </c>
      <c r="AE64" s="5">
        <f t="shared" si="9"/>
        <v>4.6601941747572817E-2</v>
      </c>
      <c r="AF64" s="5">
        <f t="shared" si="10"/>
        <v>0.4854368932038835</v>
      </c>
      <c r="AG64" s="5">
        <f t="shared" si="11"/>
        <v>0.46601941747572817</v>
      </c>
    </row>
    <row r="65" spans="3:33" ht="16" x14ac:dyDescent="0.2">
      <c r="E65" s="1">
        <f t="shared" si="12"/>
        <v>55</v>
      </c>
      <c r="F65" s="98"/>
      <c r="H65" s="1">
        <v>72</v>
      </c>
      <c r="I65" s="1" t="s">
        <v>7</v>
      </c>
      <c r="J65" s="37">
        <v>22</v>
      </c>
      <c r="K65" s="37">
        <v>24.2</v>
      </c>
      <c r="L65" s="7">
        <f t="shared" si="1"/>
        <v>23.1</v>
      </c>
      <c r="M65" s="7">
        <v>32.9</v>
      </c>
      <c r="N65" s="7">
        <v>49.2</v>
      </c>
      <c r="O65" s="7">
        <v>15</v>
      </c>
      <c r="P65" s="7">
        <v>126.8</v>
      </c>
      <c r="Q65" s="7">
        <v>95</v>
      </c>
      <c r="R65" s="6">
        <v>1.22</v>
      </c>
      <c r="S65" s="6">
        <v>1.21</v>
      </c>
      <c r="T65" s="6">
        <f t="shared" si="2"/>
        <v>1.2149999999999999</v>
      </c>
      <c r="U65" s="36">
        <v>12.9</v>
      </c>
      <c r="V65" s="36">
        <v>12.1</v>
      </c>
      <c r="Y65" s="5">
        <f t="shared" si="3"/>
        <v>1</v>
      </c>
      <c r="Z65" s="5">
        <f t="shared" si="4"/>
        <v>1.4242424242424241</v>
      </c>
      <c r="AA65" s="5">
        <f t="shared" si="5"/>
        <v>2.1298701298701297</v>
      </c>
      <c r="AB65" s="5">
        <f t="shared" si="6"/>
        <v>0.64935064935064934</v>
      </c>
      <c r="AC65" s="5">
        <f t="shared" si="7"/>
        <v>5.4891774891774885</v>
      </c>
      <c r="AD65" s="5">
        <f t="shared" si="8"/>
        <v>4.1125541125541121</v>
      </c>
      <c r="AE65" s="5">
        <f t="shared" si="9"/>
        <v>5.2597402597402587E-2</v>
      </c>
      <c r="AF65" s="5">
        <f t="shared" si="10"/>
        <v>0.55844155844155841</v>
      </c>
      <c r="AG65" s="5">
        <f t="shared" si="11"/>
        <v>0.52380952380952372</v>
      </c>
    </row>
    <row r="66" spans="3:33" ht="16" x14ac:dyDescent="0.2">
      <c r="E66" s="1">
        <f t="shared" si="12"/>
        <v>56</v>
      </c>
      <c r="F66" s="98"/>
      <c r="H66" s="1">
        <v>81</v>
      </c>
      <c r="I66" s="1" t="s">
        <v>7</v>
      </c>
      <c r="J66" s="37">
        <v>22.5</v>
      </c>
      <c r="K66" s="37">
        <v>20.3</v>
      </c>
      <c r="L66" s="7">
        <f t="shared" si="1"/>
        <v>21.4</v>
      </c>
      <c r="M66" s="7">
        <v>14</v>
      </c>
      <c r="N66" s="7">
        <v>52.5</v>
      </c>
      <c r="O66" s="7">
        <v>20</v>
      </c>
      <c r="P66" s="7">
        <v>115.4</v>
      </c>
      <c r="Q66" s="7">
        <v>127.1</v>
      </c>
      <c r="R66" s="6">
        <v>1.1499999999999999</v>
      </c>
      <c r="S66" s="6">
        <v>1.2</v>
      </c>
      <c r="T66" s="6">
        <f t="shared" si="2"/>
        <v>1.1749999999999998</v>
      </c>
      <c r="U66" s="36">
        <v>15.5</v>
      </c>
      <c r="V66" s="36">
        <v>17</v>
      </c>
      <c r="Y66" s="5">
        <f t="shared" si="3"/>
        <v>1</v>
      </c>
      <c r="Z66" s="5">
        <f t="shared" si="4"/>
        <v>0.65420560747663559</v>
      </c>
      <c r="AA66" s="5">
        <f t="shared" si="5"/>
        <v>2.4532710280373835</v>
      </c>
      <c r="AB66" s="5">
        <f t="shared" si="6"/>
        <v>0.93457943925233655</v>
      </c>
      <c r="AC66" s="5">
        <f t="shared" si="7"/>
        <v>5.3925233644859816</v>
      </c>
      <c r="AD66" s="5">
        <f t="shared" si="8"/>
        <v>5.9392523364485985</v>
      </c>
      <c r="AE66" s="5">
        <f t="shared" si="9"/>
        <v>5.4906542056074759E-2</v>
      </c>
      <c r="AF66" s="5">
        <f t="shared" si="10"/>
        <v>0.72429906542056077</v>
      </c>
      <c r="AG66" s="5">
        <f t="shared" si="11"/>
        <v>0.79439252336448607</v>
      </c>
    </row>
    <row r="67" spans="3:33" ht="16" x14ac:dyDescent="0.2">
      <c r="E67" s="1">
        <f t="shared" si="12"/>
        <v>57</v>
      </c>
      <c r="F67" s="98"/>
      <c r="H67" s="1">
        <v>73</v>
      </c>
      <c r="I67" s="1" t="s">
        <v>7</v>
      </c>
      <c r="J67" s="37">
        <v>24.2</v>
      </c>
      <c r="K67" s="37">
        <v>26.2</v>
      </c>
      <c r="L67" s="7">
        <f t="shared" si="1"/>
        <v>25.2</v>
      </c>
      <c r="M67" s="7">
        <v>13.9</v>
      </c>
      <c r="N67" s="7">
        <v>48.4</v>
      </c>
      <c r="O67" s="7">
        <v>15</v>
      </c>
      <c r="P67" s="7">
        <v>118.3</v>
      </c>
      <c r="Q67" s="7">
        <v>107.5</v>
      </c>
      <c r="R67" s="6">
        <v>1.23</v>
      </c>
      <c r="S67" s="6">
        <v>1.21</v>
      </c>
      <c r="T67" s="6">
        <f t="shared" si="2"/>
        <v>1.22</v>
      </c>
      <c r="U67" s="36">
        <v>11.4</v>
      </c>
      <c r="V67" s="36">
        <v>8.9</v>
      </c>
      <c r="Y67" s="5">
        <f t="shared" si="3"/>
        <v>1</v>
      </c>
      <c r="Z67" s="5">
        <f t="shared" si="4"/>
        <v>0.55158730158730163</v>
      </c>
      <c r="AA67" s="5">
        <f t="shared" si="5"/>
        <v>1.9206349206349207</v>
      </c>
      <c r="AB67" s="5">
        <f t="shared" si="6"/>
        <v>0.59523809523809523</v>
      </c>
      <c r="AC67" s="5">
        <f t="shared" si="7"/>
        <v>4.6944444444444446</v>
      </c>
      <c r="AD67" s="5">
        <f t="shared" si="8"/>
        <v>4.2658730158730158</v>
      </c>
      <c r="AE67" s="5">
        <f t="shared" si="9"/>
        <v>4.8412698412698414E-2</v>
      </c>
      <c r="AF67" s="5">
        <f t="shared" si="10"/>
        <v>0.45238095238095238</v>
      </c>
      <c r="AG67" s="5">
        <f t="shared" si="11"/>
        <v>0.3531746031746032</v>
      </c>
    </row>
    <row r="68" spans="3:33" ht="16" x14ac:dyDescent="0.2">
      <c r="E68" s="1">
        <f t="shared" si="12"/>
        <v>58</v>
      </c>
      <c r="F68" s="98"/>
      <c r="H68" s="1">
        <v>68</v>
      </c>
      <c r="I68" s="1" t="s">
        <v>7</v>
      </c>
      <c r="J68" s="37">
        <v>28</v>
      </c>
      <c r="K68" s="37">
        <v>30.8</v>
      </c>
      <c r="L68" s="7">
        <f t="shared" si="1"/>
        <v>29.4</v>
      </c>
      <c r="M68" s="7">
        <v>6</v>
      </c>
      <c r="N68" s="7">
        <v>84.4</v>
      </c>
      <c r="O68" s="7">
        <v>15.5</v>
      </c>
      <c r="P68" s="7">
        <v>176.2</v>
      </c>
      <c r="Q68" s="7">
        <v>454.6</v>
      </c>
      <c r="R68" s="6">
        <v>1.21</v>
      </c>
      <c r="S68" s="6">
        <v>1.19</v>
      </c>
      <c r="T68" s="6">
        <f t="shared" si="2"/>
        <v>1.2</v>
      </c>
      <c r="U68" s="36">
        <v>12.2</v>
      </c>
      <c r="V68" s="36">
        <v>14.5</v>
      </c>
      <c r="Y68" s="5">
        <f t="shared" si="3"/>
        <v>1</v>
      </c>
      <c r="Z68" s="5">
        <f t="shared" si="4"/>
        <v>0.20408163265306123</v>
      </c>
      <c r="AA68" s="5">
        <f t="shared" si="5"/>
        <v>2.8707482993197284</v>
      </c>
      <c r="AB68" s="5">
        <f t="shared" si="6"/>
        <v>0.52721088435374153</v>
      </c>
      <c r="AC68" s="5">
        <f t="shared" si="7"/>
        <v>5.9931972789115644</v>
      </c>
      <c r="AD68" s="5">
        <f t="shared" si="8"/>
        <v>15.462585034013607</v>
      </c>
      <c r="AE68" s="5">
        <f t="shared" si="9"/>
        <v>4.0816326530612249E-2</v>
      </c>
      <c r="AF68" s="5">
        <f t="shared" si="10"/>
        <v>0.41496598639455784</v>
      </c>
      <c r="AG68" s="5">
        <f t="shared" si="11"/>
        <v>0.49319727891156467</v>
      </c>
    </row>
    <row r="69" spans="3:33" ht="16" x14ac:dyDescent="0.2">
      <c r="E69" s="1">
        <f t="shared" si="12"/>
        <v>59</v>
      </c>
      <c r="F69" s="98"/>
      <c r="H69" s="1">
        <v>73</v>
      </c>
      <c r="I69" s="1" t="s">
        <v>7</v>
      </c>
      <c r="J69" s="37">
        <v>18</v>
      </c>
      <c r="K69" s="37">
        <v>19.8</v>
      </c>
      <c r="L69" s="7">
        <f t="shared" si="1"/>
        <v>18.899999999999999</v>
      </c>
      <c r="M69" s="7">
        <v>27</v>
      </c>
      <c r="N69" s="7">
        <v>82</v>
      </c>
      <c r="O69" s="7">
        <v>15</v>
      </c>
      <c r="P69" s="7">
        <v>140</v>
      </c>
      <c r="Q69" s="7">
        <v>259.3</v>
      </c>
      <c r="R69" s="6">
        <v>1.23</v>
      </c>
      <c r="S69" s="6">
        <v>1.24</v>
      </c>
      <c r="T69" s="6">
        <f t="shared" si="2"/>
        <v>1.2349999999999999</v>
      </c>
      <c r="U69" s="36">
        <v>12.4</v>
      </c>
      <c r="V69" s="36">
        <v>13</v>
      </c>
      <c r="Y69" s="5">
        <f t="shared" si="3"/>
        <v>1</v>
      </c>
      <c r="Z69" s="5">
        <f t="shared" si="4"/>
        <v>1.4285714285714286</v>
      </c>
      <c r="AA69" s="5">
        <f t="shared" si="5"/>
        <v>4.3386243386243386</v>
      </c>
      <c r="AB69" s="5">
        <f t="shared" si="6"/>
        <v>0.79365079365079372</v>
      </c>
      <c r="AC69" s="5">
        <f t="shared" si="7"/>
        <v>7.4074074074074083</v>
      </c>
      <c r="AD69" s="5">
        <f t="shared" si="8"/>
        <v>13.719576719576722</v>
      </c>
      <c r="AE69" s="5">
        <f t="shared" si="9"/>
        <v>6.5343915343915343E-2</v>
      </c>
      <c r="AF69" s="5">
        <f t="shared" si="10"/>
        <v>0.65608465608465616</v>
      </c>
      <c r="AG69" s="5">
        <f t="shared" si="11"/>
        <v>0.6878306878306879</v>
      </c>
    </row>
    <row r="70" spans="3:33" ht="16" x14ac:dyDescent="0.2">
      <c r="E70" s="1">
        <f t="shared" si="12"/>
        <v>60</v>
      </c>
      <c r="F70" s="98"/>
      <c r="H70" s="1">
        <v>75</v>
      </c>
      <c r="I70" s="1" t="s">
        <v>7</v>
      </c>
      <c r="J70" s="37">
        <v>22.5</v>
      </c>
      <c r="K70" s="37">
        <v>24.8</v>
      </c>
      <c r="L70" s="7">
        <f t="shared" si="1"/>
        <v>23.65</v>
      </c>
      <c r="M70" s="7">
        <v>38</v>
      </c>
      <c r="N70" s="7">
        <v>62.3</v>
      </c>
      <c r="O70" s="7">
        <v>23.5</v>
      </c>
      <c r="P70" s="7">
        <v>120</v>
      </c>
      <c r="Q70" s="7">
        <v>144.6</v>
      </c>
      <c r="R70" s="6">
        <v>1.23</v>
      </c>
      <c r="S70" s="6">
        <v>1.23</v>
      </c>
      <c r="T70" s="6">
        <f t="shared" si="2"/>
        <v>1.23</v>
      </c>
      <c r="U70" s="36">
        <v>13.9</v>
      </c>
      <c r="V70" s="36">
        <v>12.7</v>
      </c>
      <c r="Y70" s="5">
        <f t="shared" si="3"/>
        <v>1</v>
      </c>
      <c r="Z70" s="5">
        <f t="shared" si="4"/>
        <v>1.6067653276955602</v>
      </c>
      <c r="AA70" s="5">
        <f t="shared" si="5"/>
        <v>2.6342494714587739</v>
      </c>
      <c r="AB70" s="5">
        <f t="shared" si="6"/>
        <v>0.9936575052854123</v>
      </c>
      <c r="AC70" s="5">
        <f t="shared" si="7"/>
        <v>5.0739957716701909</v>
      </c>
      <c r="AD70" s="5">
        <f t="shared" si="8"/>
        <v>6.1141649048625792</v>
      </c>
      <c r="AE70" s="5">
        <f t="shared" si="9"/>
        <v>5.2008456659619451E-2</v>
      </c>
      <c r="AF70" s="5">
        <f t="shared" si="10"/>
        <v>0.58773784355179715</v>
      </c>
      <c r="AG70" s="5">
        <f t="shared" si="11"/>
        <v>0.53699788583509511</v>
      </c>
    </row>
    <row r="71" spans="3:33" ht="16" x14ac:dyDescent="0.2">
      <c r="E71" s="1">
        <f t="shared" si="12"/>
        <v>61</v>
      </c>
      <c r="F71" s="98"/>
      <c r="H71" s="1">
        <v>79</v>
      </c>
      <c r="I71" s="1" t="s">
        <v>7</v>
      </c>
      <c r="J71" s="37">
        <v>22.5</v>
      </c>
      <c r="K71" s="37">
        <v>24.2</v>
      </c>
      <c r="L71" s="7">
        <f t="shared" si="1"/>
        <v>23.35</v>
      </c>
      <c r="M71" s="7">
        <v>21</v>
      </c>
      <c r="N71" s="7">
        <v>57.2</v>
      </c>
      <c r="O71" s="7">
        <v>16.5</v>
      </c>
      <c r="P71" s="7">
        <v>116.7</v>
      </c>
      <c r="Q71" s="7">
        <v>158.4</v>
      </c>
      <c r="R71" s="6">
        <v>1.3</v>
      </c>
      <c r="S71" s="6">
        <v>1.31</v>
      </c>
      <c r="T71" s="6">
        <f t="shared" si="2"/>
        <v>1.3050000000000002</v>
      </c>
      <c r="U71" s="36">
        <v>12</v>
      </c>
      <c r="V71" s="36">
        <v>12</v>
      </c>
      <c r="Y71" s="5">
        <f t="shared" si="3"/>
        <v>1</v>
      </c>
      <c r="Z71" s="5">
        <f t="shared" si="4"/>
        <v>0.899357601713062</v>
      </c>
      <c r="AA71" s="5">
        <f t="shared" si="5"/>
        <v>2.4496788008565309</v>
      </c>
      <c r="AB71" s="5">
        <f t="shared" si="6"/>
        <v>0.70663811563169165</v>
      </c>
      <c r="AC71" s="5">
        <f t="shared" si="7"/>
        <v>4.9978586723768732</v>
      </c>
      <c r="AD71" s="5">
        <f t="shared" si="8"/>
        <v>6.7837259100642395</v>
      </c>
      <c r="AE71" s="5">
        <f t="shared" si="9"/>
        <v>5.5888650963597436E-2</v>
      </c>
      <c r="AF71" s="5">
        <f t="shared" si="10"/>
        <v>0.51391862955032119</v>
      </c>
      <c r="AG71" s="5">
        <f t="shared" si="11"/>
        <v>0.51391862955032119</v>
      </c>
    </row>
    <row r="72" spans="3:33" ht="16" x14ac:dyDescent="0.2">
      <c r="C72" s="24" t="s">
        <v>36</v>
      </c>
      <c r="E72" s="1">
        <f t="shared" si="12"/>
        <v>62</v>
      </c>
      <c r="F72" s="98"/>
      <c r="H72" s="1">
        <v>60</v>
      </c>
      <c r="I72" s="1" t="s">
        <v>7</v>
      </c>
      <c r="J72" s="37">
        <v>28.5</v>
      </c>
      <c r="K72" s="37">
        <v>31.1</v>
      </c>
      <c r="L72" s="7">
        <f t="shared" si="1"/>
        <v>29.8</v>
      </c>
      <c r="M72" s="7">
        <v>2</v>
      </c>
      <c r="N72" s="7">
        <v>53.1</v>
      </c>
      <c r="O72" s="7">
        <v>13.5</v>
      </c>
      <c r="P72" s="7">
        <v>100</v>
      </c>
      <c r="Q72" s="7">
        <v>142.6</v>
      </c>
      <c r="R72" s="6">
        <v>1.1499999999999999</v>
      </c>
      <c r="S72" s="6">
        <v>1.17</v>
      </c>
      <c r="T72" s="6">
        <f t="shared" si="2"/>
        <v>1.1599999999999999</v>
      </c>
      <c r="U72" s="36">
        <v>21.3</v>
      </c>
      <c r="V72" s="36">
        <v>16</v>
      </c>
      <c r="Y72" s="5">
        <f t="shared" si="3"/>
        <v>1</v>
      </c>
      <c r="Z72" s="5">
        <f t="shared" si="4"/>
        <v>6.7114093959731544E-2</v>
      </c>
      <c r="AA72" s="5">
        <f t="shared" si="5"/>
        <v>1.7818791946308725</v>
      </c>
      <c r="AB72" s="5">
        <f t="shared" si="6"/>
        <v>0.45302013422818793</v>
      </c>
      <c r="AC72" s="5">
        <f t="shared" si="7"/>
        <v>3.3557046979865772</v>
      </c>
      <c r="AD72" s="5">
        <f t="shared" si="8"/>
        <v>4.7852348993288585</v>
      </c>
      <c r="AE72" s="5">
        <f t="shared" si="9"/>
        <v>3.8926174496644289E-2</v>
      </c>
      <c r="AF72" s="5">
        <f t="shared" si="10"/>
        <v>0.71476510067114096</v>
      </c>
      <c r="AG72" s="5">
        <f t="shared" si="11"/>
        <v>0.53691275167785235</v>
      </c>
    </row>
    <row r="73" spans="3:33" ht="16" x14ac:dyDescent="0.2">
      <c r="E73" s="1">
        <f t="shared" si="12"/>
        <v>63</v>
      </c>
      <c r="F73" s="98"/>
      <c r="H73" s="1">
        <v>83</v>
      </c>
      <c r="I73" s="1" t="s">
        <v>7</v>
      </c>
      <c r="J73" s="37">
        <v>23</v>
      </c>
      <c r="K73" s="37">
        <v>24.8</v>
      </c>
      <c r="L73" s="7">
        <f t="shared" si="1"/>
        <v>23.9</v>
      </c>
      <c r="M73" s="7">
        <v>30</v>
      </c>
      <c r="N73" s="7">
        <v>51.6</v>
      </c>
      <c r="O73" s="7">
        <v>16.3</v>
      </c>
      <c r="P73" s="7">
        <v>121</v>
      </c>
      <c r="Q73" s="7">
        <v>129.30000000000001</v>
      </c>
      <c r="R73" s="6">
        <v>1.25</v>
      </c>
      <c r="S73" s="6">
        <v>1.23</v>
      </c>
      <c r="T73" s="6">
        <f t="shared" si="2"/>
        <v>1.24</v>
      </c>
      <c r="U73" s="36">
        <v>11.5</v>
      </c>
      <c r="V73" s="36">
        <v>11.5</v>
      </c>
      <c r="Y73" s="5">
        <f t="shared" si="3"/>
        <v>1</v>
      </c>
      <c r="Z73" s="5">
        <f t="shared" si="4"/>
        <v>1.2552301255230127</v>
      </c>
      <c r="AA73" s="5">
        <f t="shared" si="5"/>
        <v>2.1589958158995817</v>
      </c>
      <c r="AB73" s="5">
        <f t="shared" si="6"/>
        <v>0.68200836820083688</v>
      </c>
      <c r="AC73" s="5">
        <f t="shared" si="7"/>
        <v>5.0627615062761508</v>
      </c>
      <c r="AD73" s="5">
        <f t="shared" si="8"/>
        <v>5.4100418410041851</v>
      </c>
      <c r="AE73" s="5">
        <f t="shared" si="9"/>
        <v>5.1882845188284524E-2</v>
      </c>
      <c r="AF73" s="5">
        <f t="shared" si="10"/>
        <v>0.48117154811715485</v>
      </c>
      <c r="AG73" s="5">
        <f t="shared" si="11"/>
        <v>0.48117154811715485</v>
      </c>
    </row>
    <row r="74" spans="3:33" ht="16" x14ac:dyDescent="0.2">
      <c r="C74" s="24" t="s">
        <v>36</v>
      </c>
      <c r="E74" s="1">
        <f t="shared" si="12"/>
        <v>64</v>
      </c>
      <c r="F74" s="98" t="s">
        <v>14</v>
      </c>
      <c r="H74" s="1">
        <v>77</v>
      </c>
      <c r="I74" s="1" t="s">
        <v>7</v>
      </c>
      <c r="J74" s="37">
        <v>25.6</v>
      </c>
      <c r="K74" s="37">
        <v>30.7</v>
      </c>
      <c r="L74" s="7">
        <f t="shared" si="1"/>
        <v>28.15</v>
      </c>
      <c r="M74" s="7">
        <v>21</v>
      </c>
      <c r="N74" s="7">
        <v>55.8</v>
      </c>
      <c r="O74" s="7">
        <v>19.5</v>
      </c>
      <c r="P74" s="7">
        <v>108.3</v>
      </c>
      <c r="Q74" s="7">
        <v>144.6</v>
      </c>
      <c r="R74" s="6">
        <v>1.26</v>
      </c>
      <c r="S74" s="6">
        <v>1.3</v>
      </c>
      <c r="T74" s="6">
        <f t="shared" si="2"/>
        <v>1.28</v>
      </c>
      <c r="U74" s="36">
        <v>17.600000000000001</v>
      </c>
      <c r="V74" s="36">
        <v>15.2</v>
      </c>
      <c r="Y74" s="5">
        <f t="shared" si="3"/>
        <v>1</v>
      </c>
      <c r="Z74" s="5">
        <f t="shared" si="4"/>
        <v>0.74600355239786864</v>
      </c>
      <c r="AA74" s="5">
        <f t="shared" si="5"/>
        <v>1.9822380106571935</v>
      </c>
      <c r="AB74" s="5">
        <f t="shared" si="6"/>
        <v>0.69271758436944941</v>
      </c>
      <c r="AC74" s="5">
        <f t="shared" si="7"/>
        <v>3.847246891651865</v>
      </c>
      <c r="AD74" s="5">
        <f t="shared" si="8"/>
        <v>5.1367673179396096</v>
      </c>
      <c r="AE74" s="5">
        <f t="shared" si="9"/>
        <v>4.5470692717584374E-2</v>
      </c>
      <c r="AF74" s="5">
        <f t="shared" si="10"/>
        <v>0.62522202486678513</v>
      </c>
      <c r="AG74" s="5">
        <f t="shared" si="11"/>
        <v>0.53996447602131437</v>
      </c>
    </row>
    <row r="75" spans="3:33" ht="16" x14ac:dyDescent="0.2">
      <c r="E75" s="1">
        <f t="shared" si="12"/>
        <v>65</v>
      </c>
      <c r="F75" s="98"/>
      <c r="H75" s="1">
        <v>67</v>
      </c>
      <c r="I75" s="1" t="s">
        <v>7</v>
      </c>
      <c r="J75" s="37">
        <v>20.5</v>
      </c>
      <c r="K75" s="37">
        <v>22.6</v>
      </c>
      <c r="L75" s="7">
        <f t="shared" si="1"/>
        <v>21.55</v>
      </c>
      <c r="M75" s="7">
        <v>23</v>
      </c>
      <c r="N75" s="7">
        <v>43.4</v>
      </c>
      <c r="O75" s="7">
        <v>16</v>
      </c>
      <c r="P75" s="7">
        <v>131</v>
      </c>
      <c r="Q75" s="7">
        <v>125.6</v>
      </c>
      <c r="R75" s="6" t="s">
        <v>12</v>
      </c>
      <c r="S75" s="6" t="s">
        <v>12</v>
      </c>
      <c r="T75" s="6" t="s">
        <v>12</v>
      </c>
      <c r="U75" s="36">
        <v>11.1</v>
      </c>
      <c r="V75" s="36">
        <v>10</v>
      </c>
      <c r="Y75" s="5">
        <f t="shared" si="3"/>
        <v>1</v>
      </c>
      <c r="Z75" s="5">
        <f t="shared" si="4"/>
        <v>1.0672853828306264</v>
      </c>
      <c r="AA75" s="5">
        <f t="shared" si="5"/>
        <v>2.0139211136890949</v>
      </c>
      <c r="AB75" s="5">
        <f t="shared" si="6"/>
        <v>0.74245939675174011</v>
      </c>
      <c r="AC75" s="5">
        <f t="shared" si="7"/>
        <v>6.0788863109048723</v>
      </c>
      <c r="AD75" s="5">
        <f t="shared" si="8"/>
        <v>5.8283062645011601</v>
      </c>
      <c r="AE75" s="5" t="e">
        <f t="shared" si="9"/>
        <v>#VALUE!</v>
      </c>
      <c r="AF75" s="5">
        <f t="shared" si="10"/>
        <v>0.51508120649651967</v>
      </c>
      <c r="AG75" s="5">
        <f t="shared" si="11"/>
        <v>0.46403712296983757</v>
      </c>
    </row>
    <row r="76" spans="3:33" ht="16" x14ac:dyDescent="0.2">
      <c r="E76" s="1">
        <f t="shared" si="12"/>
        <v>66</v>
      </c>
      <c r="F76" s="98"/>
      <c r="H76" s="1">
        <v>72</v>
      </c>
      <c r="I76" s="1" t="s">
        <v>7</v>
      </c>
      <c r="J76" s="37">
        <v>22</v>
      </c>
      <c r="K76" s="37">
        <v>24.2</v>
      </c>
      <c r="L76" s="7">
        <f t="shared" ref="L76:L139" si="13">(J76+K76)/2</f>
        <v>23.1</v>
      </c>
      <c r="M76" s="7">
        <v>21.5</v>
      </c>
      <c r="N76" s="7">
        <v>64.2</v>
      </c>
      <c r="O76" s="7">
        <v>33.5</v>
      </c>
      <c r="P76" s="7">
        <v>127.9</v>
      </c>
      <c r="Q76" s="7">
        <v>181.8</v>
      </c>
      <c r="R76" s="6">
        <v>1.26</v>
      </c>
      <c r="S76" s="6">
        <v>1.29</v>
      </c>
      <c r="T76" s="6">
        <f t="shared" ref="T76:T139" si="14">(R76+S76)/2</f>
        <v>1.2749999999999999</v>
      </c>
      <c r="U76" s="36">
        <v>13</v>
      </c>
      <c r="V76" s="36">
        <v>13.1</v>
      </c>
      <c r="Y76" s="5">
        <f t="shared" ref="Y76:Y139" si="15">L76/$L76</f>
        <v>1</v>
      </c>
      <c r="Z76" s="5">
        <f t="shared" ref="Z76:Z139" si="16">M76/$L76</f>
        <v>0.93073593073593064</v>
      </c>
      <c r="AA76" s="5">
        <f t="shared" ref="AA76:AA139" si="17">N76/$L76</f>
        <v>2.779220779220779</v>
      </c>
      <c r="AB76" s="5">
        <f t="shared" ref="AB76:AB139" si="18">O76/$L76</f>
        <v>1.4502164502164501</v>
      </c>
      <c r="AC76" s="5">
        <f t="shared" ref="AC76:AC139" si="19">P76/$L76</f>
        <v>5.5367965367965368</v>
      </c>
      <c r="AD76" s="5">
        <f t="shared" ref="AD76:AD139" si="20">Q76/$L76</f>
        <v>7.8701298701298699</v>
      </c>
      <c r="AE76" s="5">
        <f t="shared" ref="AE76:AE139" si="21">T76/$L76</f>
        <v>5.5194805194805185E-2</v>
      </c>
      <c r="AF76" s="5">
        <f t="shared" ref="AF76:AF139" si="22">U76/$L76</f>
        <v>0.5627705627705627</v>
      </c>
      <c r="AG76" s="5">
        <f t="shared" ref="AG76:AG139" si="23">V76/$L76</f>
        <v>0.5670995670995671</v>
      </c>
    </row>
    <row r="77" spans="3:33" ht="16" x14ac:dyDescent="0.2">
      <c r="C77" s="24" t="s">
        <v>36</v>
      </c>
      <c r="D77" s="24" t="s">
        <v>36</v>
      </c>
      <c r="E77" s="1">
        <f t="shared" ref="E77:E140" si="24">E76+1</f>
        <v>67</v>
      </c>
      <c r="F77" s="98"/>
      <c r="H77" s="1">
        <v>66</v>
      </c>
      <c r="I77" s="1" t="s">
        <v>9</v>
      </c>
      <c r="J77" s="37">
        <v>18.3</v>
      </c>
      <c r="K77" s="37">
        <v>20.7</v>
      </c>
      <c r="L77" s="7">
        <f t="shared" si="13"/>
        <v>19.5</v>
      </c>
      <c r="M77" s="7">
        <v>9</v>
      </c>
      <c r="N77" s="7">
        <v>47.4</v>
      </c>
      <c r="O77" s="7">
        <v>15.5</v>
      </c>
      <c r="P77" s="7">
        <v>130</v>
      </c>
      <c r="Q77" s="7">
        <v>141.6</v>
      </c>
      <c r="R77" s="6">
        <v>1.1200000000000001</v>
      </c>
      <c r="S77" s="6">
        <v>1.1599999999999999</v>
      </c>
      <c r="T77" s="6">
        <f t="shared" si="14"/>
        <v>1.1400000000000001</v>
      </c>
      <c r="U77" s="36">
        <v>9.9</v>
      </c>
      <c r="V77" s="36">
        <v>9</v>
      </c>
      <c r="Y77" s="5">
        <f t="shared" si="15"/>
        <v>1</v>
      </c>
      <c r="Z77" s="5">
        <f t="shared" si="16"/>
        <v>0.46153846153846156</v>
      </c>
      <c r="AA77" s="5">
        <f t="shared" si="17"/>
        <v>2.4307692307692306</v>
      </c>
      <c r="AB77" s="5">
        <f t="shared" si="18"/>
        <v>0.79487179487179482</v>
      </c>
      <c r="AC77" s="5">
        <f t="shared" si="19"/>
        <v>6.666666666666667</v>
      </c>
      <c r="AD77" s="5">
        <f t="shared" si="20"/>
        <v>7.2615384615384615</v>
      </c>
      <c r="AE77" s="5">
        <f t="shared" si="21"/>
        <v>5.8461538461538468E-2</v>
      </c>
      <c r="AF77" s="5">
        <f t="shared" si="22"/>
        <v>0.50769230769230766</v>
      </c>
      <c r="AG77" s="5">
        <f t="shared" si="23"/>
        <v>0.46153846153846156</v>
      </c>
    </row>
    <row r="78" spans="3:33" ht="16" x14ac:dyDescent="0.2">
      <c r="C78" s="24" t="s">
        <v>36</v>
      </c>
      <c r="E78" s="1">
        <f t="shared" si="24"/>
        <v>68</v>
      </c>
      <c r="F78" s="98"/>
      <c r="H78" s="1">
        <v>74</v>
      </c>
      <c r="I78" s="1" t="s">
        <v>7</v>
      </c>
      <c r="J78" s="37">
        <v>31</v>
      </c>
      <c r="K78" s="37">
        <v>34.1</v>
      </c>
      <c r="L78" s="7">
        <f t="shared" si="13"/>
        <v>32.549999999999997</v>
      </c>
      <c r="M78" s="7">
        <v>37</v>
      </c>
      <c r="N78" s="7">
        <v>60.2</v>
      </c>
      <c r="O78" s="7">
        <v>23.5</v>
      </c>
      <c r="P78" s="7">
        <v>145.19999999999999</v>
      </c>
      <c r="Q78" s="7">
        <v>224.9</v>
      </c>
      <c r="R78" s="6" t="s">
        <v>12</v>
      </c>
      <c r="S78" s="6">
        <v>1.2</v>
      </c>
      <c r="T78" s="6" t="s">
        <v>12</v>
      </c>
      <c r="U78" s="36">
        <v>12</v>
      </c>
      <c r="V78" s="36">
        <v>9.5</v>
      </c>
      <c r="Y78" s="5">
        <f t="shared" si="15"/>
        <v>1</v>
      </c>
      <c r="Z78" s="5">
        <f t="shared" si="16"/>
        <v>1.1367127496159755</v>
      </c>
      <c r="AA78" s="5">
        <f t="shared" si="17"/>
        <v>1.8494623655913982</v>
      </c>
      <c r="AB78" s="5">
        <f t="shared" si="18"/>
        <v>0.72196620583717364</v>
      </c>
      <c r="AC78" s="5">
        <f t="shared" si="19"/>
        <v>4.4608294930875578</v>
      </c>
      <c r="AD78" s="5">
        <f t="shared" si="20"/>
        <v>6.9093701996927814</v>
      </c>
      <c r="AE78" s="5" t="e">
        <f t="shared" si="21"/>
        <v>#VALUE!</v>
      </c>
      <c r="AF78" s="5">
        <f t="shared" si="22"/>
        <v>0.3686635944700461</v>
      </c>
      <c r="AG78" s="5">
        <f t="shared" si="23"/>
        <v>0.2918586789554532</v>
      </c>
    </row>
    <row r="79" spans="3:33" ht="16" x14ac:dyDescent="0.2">
      <c r="C79" s="24" t="s">
        <v>36</v>
      </c>
      <c r="E79" s="1">
        <f t="shared" si="24"/>
        <v>69</v>
      </c>
      <c r="F79" s="98"/>
      <c r="H79" s="1">
        <v>75</v>
      </c>
      <c r="I79" s="1" t="s">
        <v>7</v>
      </c>
      <c r="J79" s="37">
        <v>23.4</v>
      </c>
      <c r="K79" s="37">
        <v>25.7</v>
      </c>
      <c r="L79" s="7">
        <f t="shared" si="13"/>
        <v>24.549999999999997</v>
      </c>
      <c r="M79" s="7">
        <v>20</v>
      </c>
      <c r="N79" s="7">
        <v>52.2</v>
      </c>
      <c r="O79" s="7">
        <v>16</v>
      </c>
      <c r="P79" s="7">
        <v>170</v>
      </c>
      <c r="Q79" s="7">
        <v>186.1</v>
      </c>
      <c r="R79" s="6">
        <v>1.28</v>
      </c>
      <c r="S79" s="6">
        <v>1.25</v>
      </c>
      <c r="T79" s="6">
        <f t="shared" si="14"/>
        <v>1.2650000000000001</v>
      </c>
      <c r="U79" s="36">
        <v>14.3</v>
      </c>
      <c r="V79" s="36">
        <v>14.7</v>
      </c>
      <c r="Y79" s="5">
        <f t="shared" si="15"/>
        <v>1</v>
      </c>
      <c r="Z79" s="5">
        <f t="shared" si="16"/>
        <v>0.81466395112016299</v>
      </c>
      <c r="AA79" s="5">
        <f t="shared" si="17"/>
        <v>2.1262729124236257</v>
      </c>
      <c r="AB79" s="5">
        <f t="shared" si="18"/>
        <v>0.65173116089613037</v>
      </c>
      <c r="AC79" s="5">
        <f t="shared" si="19"/>
        <v>6.9246435845213856</v>
      </c>
      <c r="AD79" s="5">
        <f t="shared" si="20"/>
        <v>7.5804480651731163</v>
      </c>
      <c r="AE79" s="5">
        <f t="shared" si="21"/>
        <v>5.1527494908350319E-2</v>
      </c>
      <c r="AF79" s="5">
        <f t="shared" si="22"/>
        <v>0.58248472505091664</v>
      </c>
      <c r="AG79" s="5">
        <f t="shared" si="23"/>
        <v>0.59877800407331983</v>
      </c>
    </row>
    <row r="80" spans="3:33" ht="16" x14ac:dyDescent="0.2">
      <c r="C80" s="24" t="s">
        <v>36</v>
      </c>
      <c r="E80" s="1">
        <f t="shared" si="24"/>
        <v>70</v>
      </c>
      <c r="F80" s="98"/>
      <c r="H80" s="1">
        <v>74</v>
      </c>
      <c r="I80" s="1" t="s">
        <v>7</v>
      </c>
      <c r="J80" s="37">
        <v>19.5</v>
      </c>
      <c r="K80" s="37">
        <v>21.5</v>
      </c>
      <c r="L80" s="7">
        <f t="shared" si="13"/>
        <v>20.5</v>
      </c>
      <c r="M80" s="7">
        <v>3</v>
      </c>
      <c r="N80" s="7">
        <v>44.9</v>
      </c>
      <c r="O80" s="7">
        <v>18.5</v>
      </c>
      <c r="P80" s="7">
        <v>128.9</v>
      </c>
      <c r="Q80" s="7">
        <v>94.9</v>
      </c>
      <c r="R80" s="6">
        <v>1.2</v>
      </c>
      <c r="S80" s="6">
        <v>1.2</v>
      </c>
      <c r="T80" s="6">
        <f t="shared" si="14"/>
        <v>1.2</v>
      </c>
      <c r="U80" s="36">
        <v>14.1</v>
      </c>
      <c r="V80" s="36">
        <v>13.2</v>
      </c>
      <c r="Y80" s="5">
        <f t="shared" si="15"/>
        <v>1</v>
      </c>
      <c r="Z80" s="5">
        <f t="shared" si="16"/>
        <v>0.14634146341463414</v>
      </c>
      <c r="AA80" s="5">
        <f t="shared" si="17"/>
        <v>2.1902439024390241</v>
      </c>
      <c r="AB80" s="5">
        <f t="shared" si="18"/>
        <v>0.90243902439024393</v>
      </c>
      <c r="AC80" s="5">
        <f t="shared" si="19"/>
        <v>6.2878048780487807</v>
      </c>
      <c r="AD80" s="5">
        <f t="shared" si="20"/>
        <v>4.6292682926829274</v>
      </c>
      <c r="AE80" s="5">
        <f t="shared" si="21"/>
        <v>5.8536585365853655E-2</v>
      </c>
      <c r="AF80" s="5">
        <f t="shared" si="22"/>
        <v>0.68780487804878043</v>
      </c>
      <c r="AG80" s="5">
        <f t="shared" si="23"/>
        <v>0.64390243902439026</v>
      </c>
    </row>
    <row r="81" spans="3:33" ht="16" x14ac:dyDescent="0.2">
      <c r="E81" s="1">
        <f t="shared" si="24"/>
        <v>71</v>
      </c>
      <c r="F81" s="98"/>
      <c r="H81" s="1">
        <v>68</v>
      </c>
      <c r="I81" s="1" t="s">
        <v>7</v>
      </c>
      <c r="J81" s="37">
        <v>21</v>
      </c>
      <c r="K81" s="37">
        <v>23.1</v>
      </c>
      <c r="L81" s="7">
        <f t="shared" si="13"/>
        <v>22.05</v>
      </c>
      <c r="M81" s="7">
        <v>46.7</v>
      </c>
      <c r="N81" s="7">
        <v>45.9</v>
      </c>
      <c r="O81" s="7">
        <v>19</v>
      </c>
      <c r="P81" s="7">
        <v>115.4</v>
      </c>
      <c r="Q81" s="7">
        <v>78.7</v>
      </c>
      <c r="R81" s="6">
        <v>1.29</v>
      </c>
      <c r="S81" s="6">
        <v>1.29</v>
      </c>
      <c r="T81" s="6">
        <f t="shared" si="14"/>
        <v>1.29</v>
      </c>
      <c r="U81" s="36">
        <v>14.9</v>
      </c>
      <c r="V81" s="36">
        <v>15.7</v>
      </c>
      <c r="Y81" s="5">
        <f t="shared" si="15"/>
        <v>1</v>
      </c>
      <c r="Z81" s="5">
        <f t="shared" si="16"/>
        <v>2.1179138321995468</v>
      </c>
      <c r="AA81" s="5">
        <f t="shared" si="17"/>
        <v>2.0816326530612241</v>
      </c>
      <c r="AB81" s="5">
        <f t="shared" si="18"/>
        <v>0.86167800453514731</v>
      </c>
      <c r="AC81" s="5">
        <f t="shared" si="19"/>
        <v>5.233560090702948</v>
      </c>
      <c r="AD81" s="5">
        <f t="shared" si="20"/>
        <v>3.5691609977324261</v>
      </c>
      <c r="AE81" s="5">
        <f t="shared" si="21"/>
        <v>5.8503401360544216E-2</v>
      </c>
      <c r="AF81" s="5">
        <f t="shared" si="22"/>
        <v>0.67573696145124718</v>
      </c>
      <c r="AG81" s="5">
        <f t="shared" si="23"/>
        <v>0.71201814058956914</v>
      </c>
    </row>
    <row r="82" spans="3:33" ht="16" x14ac:dyDescent="0.2">
      <c r="C82" s="24" t="s">
        <v>36</v>
      </c>
      <c r="E82" s="1">
        <f t="shared" si="24"/>
        <v>72</v>
      </c>
      <c r="F82" s="98"/>
      <c r="H82" s="1">
        <v>74</v>
      </c>
      <c r="I82" s="1" t="s">
        <v>7</v>
      </c>
      <c r="J82" s="37">
        <v>24</v>
      </c>
      <c r="K82" s="37">
        <v>26.4</v>
      </c>
      <c r="L82" s="7">
        <f t="shared" si="13"/>
        <v>25.2</v>
      </c>
      <c r="M82" s="7">
        <v>20</v>
      </c>
      <c r="N82" s="7">
        <v>58.4</v>
      </c>
      <c r="O82" s="7">
        <v>36.4</v>
      </c>
      <c r="P82" s="7">
        <v>113</v>
      </c>
      <c r="Q82" s="7">
        <v>186.9</v>
      </c>
      <c r="R82" s="6">
        <v>1.2</v>
      </c>
      <c r="S82" s="6">
        <v>1.1599999999999999</v>
      </c>
      <c r="T82" s="6">
        <f t="shared" si="14"/>
        <v>1.18</v>
      </c>
      <c r="U82" s="36">
        <v>27.1</v>
      </c>
      <c r="V82" s="36">
        <v>15.2</v>
      </c>
      <c r="Y82" s="5">
        <f t="shared" si="15"/>
        <v>1</v>
      </c>
      <c r="Z82" s="5">
        <f t="shared" si="16"/>
        <v>0.79365079365079372</v>
      </c>
      <c r="AA82" s="5">
        <f t="shared" si="17"/>
        <v>2.3174603174603177</v>
      </c>
      <c r="AB82" s="5">
        <f t="shared" si="18"/>
        <v>1.4444444444444444</v>
      </c>
      <c r="AC82" s="5">
        <f t="shared" si="19"/>
        <v>4.4841269841269842</v>
      </c>
      <c r="AD82" s="5">
        <f t="shared" si="20"/>
        <v>7.416666666666667</v>
      </c>
      <c r="AE82" s="5">
        <f t="shared" si="21"/>
        <v>4.6825396825396826E-2</v>
      </c>
      <c r="AF82" s="5">
        <f t="shared" si="22"/>
        <v>1.0753968253968256</v>
      </c>
      <c r="AG82" s="5">
        <f t="shared" si="23"/>
        <v>0.60317460317460314</v>
      </c>
    </row>
    <row r="83" spans="3:33" ht="16" x14ac:dyDescent="0.2">
      <c r="E83" s="1">
        <f t="shared" si="24"/>
        <v>73</v>
      </c>
      <c r="F83" s="98"/>
      <c r="H83" s="1">
        <v>65</v>
      </c>
      <c r="I83" s="1" t="s">
        <v>7</v>
      </c>
      <c r="J83" s="37">
        <v>21.2</v>
      </c>
      <c r="K83" s="37">
        <v>23.3</v>
      </c>
      <c r="L83" s="7">
        <f t="shared" si="13"/>
        <v>22.25</v>
      </c>
      <c r="M83" s="7">
        <v>25.8</v>
      </c>
      <c r="N83" s="7">
        <v>62.5</v>
      </c>
      <c r="O83" s="7">
        <v>16</v>
      </c>
      <c r="P83" s="7">
        <v>138.80000000000001</v>
      </c>
      <c r="Q83" s="7">
        <v>182.6</v>
      </c>
      <c r="R83" s="6">
        <v>1.19</v>
      </c>
      <c r="S83" s="6">
        <v>1.2</v>
      </c>
      <c r="T83" s="6">
        <f t="shared" si="14"/>
        <v>1.1949999999999998</v>
      </c>
      <c r="U83" s="36">
        <v>14.9</v>
      </c>
      <c r="V83" s="36">
        <v>14.4</v>
      </c>
      <c r="Y83" s="5">
        <f t="shared" si="15"/>
        <v>1</v>
      </c>
      <c r="Z83" s="5">
        <f t="shared" si="16"/>
        <v>1.1595505617977528</v>
      </c>
      <c r="AA83" s="5">
        <f t="shared" si="17"/>
        <v>2.808988764044944</v>
      </c>
      <c r="AB83" s="5">
        <f t="shared" si="18"/>
        <v>0.7191011235955056</v>
      </c>
      <c r="AC83" s="5">
        <f t="shared" si="19"/>
        <v>6.2382022471910119</v>
      </c>
      <c r="AD83" s="5">
        <f t="shared" si="20"/>
        <v>8.2067415730337068</v>
      </c>
      <c r="AE83" s="5">
        <f t="shared" si="21"/>
        <v>5.3707865168539322E-2</v>
      </c>
      <c r="AF83" s="5">
        <f t="shared" si="22"/>
        <v>0.66966292134831462</v>
      </c>
      <c r="AG83" s="5">
        <f t="shared" si="23"/>
        <v>0.64719101123595513</v>
      </c>
    </row>
    <row r="84" spans="3:33" ht="16" x14ac:dyDescent="0.2">
      <c r="C84" s="24" t="s">
        <v>36</v>
      </c>
      <c r="E84" s="1">
        <f t="shared" si="24"/>
        <v>74</v>
      </c>
      <c r="F84" s="98"/>
      <c r="H84" s="1">
        <v>69</v>
      </c>
      <c r="I84" s="1" t="s">
        <v>7</v>
      </c>
      <c r="J84" s="37">
        <v>26.2</v>
      </c>
      <c r="K84" s="37">
        <v>28.8</v>
      </c>
      <c r="L84" s="7">
        <f t="shared" si="13"/>
        <v>27.5</v>
      </c>
      <c r="M84" s="7">
        <v>8</v>
      </c>
      <c r="N84" s="7">
        <v>62.1</v>
      </c>
      <c r="O84" s="7">
        <v>15</v>
      </c>
      <c r="P84" s="7">
        <v>119</v>
      </c>
      <c r="Q84" s="7">
        <v>176.9</v>
      </c>
      <c r="R84" s="6">
        <v>1.1399999999999999</v>
      </c>
      <c r="S84" s="6">
        <v>1.1599999999999999</v>
      </c>
      <c r="T84" s="6">
        <f t="shared" si="14"/>
        <v>1.1499999999999999</v>
      </c>
      <c r="U84" s="36">
        <v>13</v>
      </c>
      <c r="V84" s="36">
        <v>13</v>
      </c>
      <c r="Y84" s="5">
        <f t="shared" si="15"/>
        <v>1</v>
      </c>
      <c r="Z84" s="5">
        <f t="shared" si="16"/>
        <v>0.29090909090909089</v>
      </c>
      <c r="AA84" s="5">
        <f t="shared" si="17"/>
        <v>2.2581818181818183</v>
      </c>
      <c r="AB84" s="5">
        <f t="shared" si="18"/>
        <v>0.54545454545454541</v>
      </c>
      <c r="AC84" s="5">
        <f t="shared" si="19"/>
        <v>4.3272727272727272</v>
      </c>
      <c r="AD84" s="5">
        <f t="shared" si="20"/>
        <v>6.4327272727272726</v>
      </c>
      <c r="AE84" s="5">
        <f t="shared" si="21"/>
        <v>4.1818181818181817E-2</v>
      </c>
      <c r="AF84" s="5">
        <f t="shared" si="22"/>
        <v>0.47272727272727272</v>
      </c>
      <c r="AG84" s="5">
        <f t="shared" si="23"/>
        <v>0.47272727272727272</v>
      </c>
    </row>
    <row r="85" spans="3:33" ht="16" x14ac:dyDescent="0.2">
      <c r="E85" s="1">
        <f t="shared" si="24"/>
        <v>75</v>
      </c>
      <c r="F85" s="98"/>
      <c r="H85" s="1">
        <v>59</v>
      </c>
      <c r="I85" s="1" t="s">
        <v>7</v>
      </c>
      <c r="J85" s="37">
        <v>21.5</v>
      </c>
      <c r="K85" s="37">
        <v>23.7</v>
      </c>
      <c r="L85" s="7">
        <f t="shared" si="13"/>
        <v>22.6</v>
      </c>
      <c r="M85" s="7">
        <v>20</v>
      </c>
      <c r="N85" s="7">
        <v>45.9</v>
      </c>
      <c r="O85" s="7">
        <v>16.3</v>
      </c>
      <c r="P85" s="7">
        <v>101.3</v>
      </c>
      <c r="Q85" s="7">
        <v>83</v>
      </c>
      <c r="R85" s="6">
        <v>1.2</v>
      </c>
      <c r="S85" s="6">
        <v>1.2</v>
      </c>
      <c r="T85" s="6">
        <f t="shared" si="14"/>
        <v>1.2</v>
      </c>
      <c r="U85" s="36">
        <v>13.5</v>
      </c>
      <c r="V85" s="36">
        <v>12</v>
      </c>
      <c r="Y85" s="5">
        <f t="shared" si="15"/>
        <v>1</v>
      </c>
      <c r="Z85" s="5">
        <f t="shared" si="16"/>
        <v>0.88495575221238931</v>
      </c>
      <c r="AA85" s="5">
        <f t="shared" si="17"/>
        <v>2.0309734513274336</v>
      </c>
      <c r="AB85" s="5">
        <f t="shared" si="18"/>
        <v>0.72123893805309736</v>
      </c>
      <c r="AC85" s="5">
        <f t="shared" si="19"/>
        <v>4.4823008849557517</v>
      </c>
      <c r="AD85" s="5">
        <f t="shared" si="20"/>
        <v>3.6725663716814156</v>
      </c>
      <c r="AE85" s="5">
        <f t="shared" si="21"/>
        <v>5.3097345132743355E-2</v>
      </c>
      <c r="AF85" s="5">
        <f t="shared" si="22"/>
        <v>0.59734513274336276</v>
      </c>
      <c r="AG85" s="5">
        <f t="shared" si="23"/>
        <v>0.53097345132743357</v>
      </c>
    </row>
    <row r="86" spans="3:33" ht="16" x14ac:dyDescent="0.2">
      <c r="E86" s="1">
        <f t="shared" si="24"/>
        <v>76</v>
      </c>
      <c r="F86" s="98" t="s">
        <v>9</v>
      </c>
      <c r="H86" s="1">
        <v>76</v>
      </c>
      <c r="I86" s="1" t="s">
        <v>7</v>
      </c>
      <c r="J86" s="37">
        <v>23</v>
      </c>
      <c r="K86" s="37">
        <v>25.3</v>
      </c>
      <c r="L86" s="7">
        <f t="shared" si="13"/>
        <v>24.15</v>
      </c>
      <c r="M86" s="7">
        <v>27</v>
      </c>
      <c r="N86" s="7">
        <v>57.4</v>
      </c>
      <c r="O86" s="7">
        <v>21</v>
      </c>
      <c r="P86" s="7">
        <v>110</v>
      </c>
      <c r="Q86" s="7">
        <v>137.30000000000001</v>
      </c>
      <c r="R86" s="6">
        <v>1.33</v>
      </c>
      <c r="S86" s="6">
        <v>1.38</v>
      </c>
      <c r="T86" s="6">
        <f t="shared" si="14"/>
        <v>1.355</v>
      </c>
      <c r="U86" s="36">
        <v>21</v>
      </c>
      <c r="V86" s="36">
        <v>20.5</v>
      </c>
      <c r="Y86" s="5">
        <f t="shared" si="15"/>
        <v>1</v>
      </c>
      <c r="Z86" s="5">
        <f t="shared" si="16"/>
        <v>1.1180124223602486</v>
      </c>
      <c r="AA86" s="5">
        <f t="shared" si="17"/>
        <v>2.3768115942028984</v>
      </c>
      <c r="AB86" s="5">
        <f t="shared" si="18"/>
        <v>0.86956521739130443</v>
      </c>
      <c r="AC86" s="5">
        <f t="shared" si="19"/>
        <v>4.5548654244306421</v>
      </c>
      <c r="AD86" s="5">
        <f t="shared" si="20"/>
        <v>5.6853002070393384</v>
      </c>
      <c r="AE86" s="5">
        <f t="shared" si="21"/>
        <v>5.6107660455486548E-2</v>
      </c>
      <c r="AF86" s="5">
        <f t="shared" si="22"/>
        <v>0.86956521739130443</v>
      </c>
      <c r="AG86" s="5">
        <f t="shared" si="23"/>
        <v>0.84886128364389235</v>
      </c>
    </row>
    <row r="87" spans="3:33" ht="16" x14ac:dyDescent="0.2">
      <c r="E87" s="1">
        <f t="shared" si="24"/>
        <v>77</v>
      </c>
      <c r="F87" s="98"/>
      <c r="H87" s="1">
        <v>72</v>
      </c>
      <c r="I87" s="1" t="s">
        <v>7</v>
      </c>
      <c r="J87" s="37">
        <v>19</v>
      </c>
      <c r="K87" s="37">
        <v>20.9</v>
      </c>
      <c r="L87" s="7">
        <f t="shared" si="13"/>
        <v>19.95</v>
      </c>
      <c r="M87" s="7">
        <v>6</v>
      </c>
      <c r="N87" s="7">
        <v>48.6</v>
      </c>
      <c r="O87" s="7">
        <v>16.5</v>
      </c>
      <c r="P87" s="7">
        <v>148</v>
      </c>
      <c r="Q87" s="7">
        <v>118.5</v>
      </c>
      <c r="R87" s="6">
        <v>1.27</v>
      </c>
      <c r="S87" s="6">
        <v>1.28</v>
      </c>
      <c r="T87" s="6">
        <f t="shared" si="14"/>
        <v>1.2749999999999999</v>
      </c>
      <c r="U87" s="36">
        <v>12.7</v>
      </c>
      <c r="V87" s="36">
        <v>15.8</v>
      </c>
      <c r="Y87" s="5">
        <f t="shared" si="15"/>
        <v>1</v>
      </c>
      <c r="Z87" s="5">
        <f t="shared" si="16"/>
        <v>0.3007518796992481</v>
      </c>
      <c r="AA87" s="5">
        <f t="shared" si="17"/>
        <v>2.4360902255639099</v>
      </c>
      <c r="AB87" s="5">
        <f t="shared" si="18"/>
        <v>0.8270676691729324</v>
      </c>
      <c r="AC87" s="5">
        <f t="shared" si="19"/>
        <v>7.4185463659147874</v>
      </c>
      <c r="AD87" s="5">
        <f t="shared" si="20"/>
        <v>5.9398496240601508</v>
      </c>
      <c r="AE87" s="5">
        <f t="shared" si="21"/>
        <v>6.3909774436090222E-2</v>
      </c>
      <c r="AF87" s="5">
        <f t="shared" si="22"/>
        <v>0.63659147869674182</v>
      </c>
      <c r="AG87" s="5">
        <f t="shared" si="23"/>
        <v>0.79197994987468678</v>
      </c>
    </row>
    <row r="88" spans="3:33" ht="16" x14ac:dyDescent="0.2">
      <c r="E88" s="1">
        <f t="shared" si="24"/>
        <v>78</v>
      </c>
      <c r="F88" s="98"/>
      <c r="H88" s="1">
        <v>83</v>
      </c>
      <c r="I88" s="1" t="s">
        <v>7</v>
      </c>
      <c r="J88" s="37">
        <v>20.9</v>
      </c>
      <c r="K88" s="37">
        <v>23</v>
      </c>
      <c r="L88" s="7">
        <f t="shared" si="13"/>
        <v>21.95</v>
      </c>
      <c r="M88" s="7">
        <v>37.9</v>
      </c>
      <c r="N88" s="7">
        <v>55.2</v>
      </c>
      <c r="O88" s="7">
        <v>14.6</v>
      </c>
      <c r="P88" s="7">
        <v>144.19999999999999</v>
      </c>
      <c r="Q88" s="7">
        <v>171.6</v>
      </c>
      <c r="R88" s="6">
        <v>1.1299999999999999</v>
      </c>
      <c r="S88" s="6">
        <v>1.17</v>
      </c>
      <c r="T88" s="6">
        <f t="shared" si="14"/>
        <v>1.1499999999999999</v>
      </c>
      <c r="U88" s="36">
        <v>14.5</v>
      </c>
      <c r="V88" s="36">
        <v>13.3</v>
      </c>
      <c r="Y88" s="5">
        <f t="shared" si="15"/>
        <v>1</v>
      </c>
      <c r="Z88" s="5">
        <f t="shared" si="16"/>
        <v>1.7266514806378133</v>
      </c>
      <c r="AA88" s="5">
        <f t="shared" si="17"/>
        <v>2.5148063781321186</v>
      </c>
      <c r="AB88" s="5">
        <f t="shared" si="18"/>
        <v>0.66514806378132119</v>
      </c>
      <c r="AC88" s="5">
        <f t="shared" si="19"/>
        <v>6.5694760820045559</v>
      </c>
      <c r="AD88" s="5">
        <f t="shared" si="20"/>
        <v>7.8177676537585423</v>
      </c>
      <c r="AE88" s="5">
        <f t="shared" si="21"/>
        <v>5.2391799544419131E-2</v>
      </c>
      <c r="AF88" s="5">
        <f t="shared" si="22"/>
        <v>0.66059225512528474</v>
      </c>
      <c r="AG88" s="5">
        <f t="shared" si="23"/>
        <v>0.60592255125284744</v>
      </c>
    </row>
    <row r="89" spans="3:33" ht="16" x14ac:dyDescent="0.2">
      <c r="C89" s="24" t="s">
        <v>36</v>
      </c>
      <c r="E89" s="1">
        <f t="shared" si="24"/>
        <v>79</v>
      </c>
      <c r="F89" s="98"/>
      <c r="H89" s="1">
        <v>84</v>
      </c>
      <c r="I89" s="1" t="s">
        <v>9</v>
      </c>
      <c r="J89" s="37">
        <v>20</v>
      </c>
      <c r="K89" s="37">
        <v>22</v>
      </c>
      <c r="L89" s="7">
        <f t="shared" si="13"/>
        <v>21</v>
      </c>
      <c r="M89" s="7">
        <v>6</v>
      </c>
      <c r="N89" s="7">
        <v>57.5</v>
      </c>
      <c r="O89" s="7">
        <v>16.5</v>
      </c>
      <c r="P89" s="7">
        <v>134</v>
      </c>
      <c r="Q89" s="7">
        <v>125</v>
      </c>
      <c r="R89" s="6">
        <v>1.21</v>
      </c>
      <c r="S89" s="6">
        <v>1.26</v>
      </c>
      <c r="T89" s="6">
        <f t="shared" si="14"/>
        <v>1.2349999999999999</v>
      </c>
      <c r="U89" s="36">
        <v>13.5</v>
      </c>
      <c r="V89" s="36">
        <v>14.5</v>
      </c>
      <c r="Y89" s="5">
        <f t="shared" si="15"/>
        <v>1</v>
      </c>
      <c r="Z89" s="5">
        <f t="shared" si="16"/>
        <v>0.2857142857142857</v>
      </c>
      <c r="AA89" s="5">
        <f t="shared" si="17"/>
        <v>2.7380952380952381</v>
      </c>
      <c r="AB89" s="5">
        <f t="shared" si="18"/>
        <v>0.7857142857142857</v>
      </c>
      <c r="AC89" s="5">
        <f t="shared" si="19"/>
        <v>6.3809523809523814</v>
      </c>
      <c r="AD89" s="5">
        <f t="shared" si="20"/>
        <v>5.9523809523809526</v>
      </c>
      <c r="AE89" s="5">
        <f t="shared" si="21"/>
        <v>5.8809523809523805E-2</v>
      </c>
      <c r="AF89" s="5">
        <f t="shared" si="22"/>
        <v>0.6428571428571429</v>
      </c>
      <c r="AG89" s="5">
        <f t="shared" si="23"/>
        <v>0.69047619047619047</v>
      </c>
    </row>
    <row r="90" spans="3:33" ht="16" x14ac:dyDescent="0.2">
      <c r="C90" s="24" t="s">
        <v>36</v>
      </c>
      <c r="E90" s="1">
        <f t="shared" si="24"/>
        <v>80</v>
      </c>
      <c r="F90" s="98"/>
      <c r="H90" s="1">
        <v>69</v>
      </c>
      <c r="I90" s="1" t="s">
        <v>7</v>
      </c>
      <c r="J90" s="37">
        <v>23</v>
      </c>
      <c r="K90" s="37">
        <v>25.3</v>
      </c>
      <c r="L90" s="7">
        <f t="shared" si="13"/>
        <v>24.15</v>
      </c>
      <c r="M90" s="7">
        <v>4.9000000000000004</v>
      </c>
      <c r="N90" s="7">
        <v>54.6</v>
      </c>
      <c r="O90" s="7">
        <v>20.5</v>
      </c>
      <c r="P90" s="7">
        <v>96.7</v>
      </c>
      <c r="Q90" s="7">
        <v>137</v>
      </c>
      <c r="R90" s="6">
        <v>1.27</v>
      </c>
      <c r="S90" s="6">
        <v>1.33</v>
      </c>
      <c r="T90" s="6">
        <f t="shared" si="14"/>
        <v>1.3</v>
      </c>
      <c r="U90" s="36">
        <v>17.899999999999999</v>
      </c>
      <c r="V90" s="36">
        <v>14.3</v>
      </c>
      <c r="Y90" s="5">
        <f t="shared" si="15"/>
        <v>1</v>
      </c>
      <c r="Z90" s="5">
        <f t="shared" si="16"/>
        <v>0.20289855072463769</v>
      </c>
      <c r="AA90" s="5">
        <f t="shared" si="17"/>
        <v>2.2608695652173916</v>
      </c>
      <c r="AB90" s="5">
        <f t="shared" si="18"/>
        <v>0.84886128364389235</v>
      </c>
      <c r="AC90" s="5">
        <f t="shared" si="19"/>
        <v>4.0041407867494829</v>
      </c>
      <c r="AD90" s="5">
        <f t="shared" si="20"/>
        <v>5.6728778467908905</v>
      </c>
      <c r="AE90" s="5">
        <f t="shared" si="21"/>
        <v>5.3830227743271224E-2</v>
      </c>
      <c r="AF90" s="5">
        <f t="shared" si="22"/>
        <v>0.74120082815734989</v>
      </c>
      <c r="AG90" s="5">
        <f t="shared" si="23"/>
        <v>0.59213250517598348</v>
      </c>
    </row>
    <row r="91" spans="3:33" ht="16" x14ac:dyDescent="0.2">
      <c r="E91" s="1">
        <f t="shared" si="24"/>
        <v>81</v>
      </c>
      <c r="F91" s="98"/>
      <c r="H91" s="1">
        <v>70</v>
      </c>
      <c r="I91" s="1" t="s">
        <v>7</v>
      </c>
      <c r="J91" s="37">
        <v>21</v>
      </c>
      <c r="K91" s="37">
        <v>23.1</v>
      </c>
      <c r="L91" s="7">
        <f t="shared" si="13"/>
        <v>22.05</v>
      </c>
      <c r="M91" s="7">
        <v>18</v>
      </c>
      <c r="N91" s="7">
        <v>58</v>
      </c>
      <c r="O91" s="7">
        <v>13.5</v>
      </c>
      <c r="P91" s="7">
        <v>112</v>
      </c>
      <c r="Q91" s="7">
        <v>142.6</v>
      </c>
      <c r="R91" s="6">
        <v>1.19</v>
      </c>
      <c r="S91" s="6">
        <v>1.1100000000000001</v>
      </c>
      <c r="T91" s="6">
        <f t="shared" si="14"/>
        <v>1.1499999999999999</v>
      </c>
      <c r="U91" s="36">
        <v>11.5</v>
      </c>
      <c r="V91" s="36">
        <v>10.3</v>
      </c>
      <c r="Y91" s="5">
        <f t="shared" si="15"/>
        <v>1</v>
      </c>
      <c r="Z91" s="5">
        <f t="shared" si="16"/>
        <v>0.81632653061224492</v>
      </c>
      <c r="AA91" s="5">
        <f t="shared" si="17"/>
        <v>2.6303854875283448</v>
      </c>
      <c r="AB91" s="5">
        <f t="shared" si="18"/>
        <v>0.61224489795918369</v>
      </c>
      <c r="AC91" s="5">
        <f t="shared" si="19"/>
        <v>5.0793650793650791</v>
      </c>
      <c r="AD91" s="5">
        <f t="shared" si="20"/>
        <v>6.4671201814058952</v>
      </c>
      <c r="AE91" s="5">
        <f t="shared" si="21"/>
        <v>5.2154195011337862E-2</v>
      </c>
      <c r="AF91" s="5">
        <f t="shared" si="22"/>
        <v>0.52154195011337867</v>
      </c>
      <c r="AG91" s="5">
        <f t="shared" si="23"/>
        <v>0.46712018140589573</v>
      </c>
    </row>
    <row r="92" spans="3:33" ht="16" x14ac:dyDescent="0.2">
      <c r="E92" s="1">
        <f t="shared" si="24"/>
        <v>82</v>
      </c>
      <c r="F92" s="98"/>
      <c r="H92" s="1">
        <v>79</v>
      </c>
      <c r="I92" s="1" t="s">
        <v>7</v>
      </c>
      <c r="J92" s="37">
        <v>20.7</v>
      </c>
      <c r="K92" s="37">
        <v>22.8</v>
      </c>
      <c r="L92" s="7">
        <f t="shared" si="13"/>
        <v>21.75</v>
      </c>
      <c r="M92" s="7">
        <v>13</v>
      </c>
      <c r="N92" s="7">
        <v>43.3</v>
      </c>
      <c r="O92" s="7">
        <v>25.5</v>
      </c>
      <c r="P92" s="7">
        <v>110.9</v>
      </c>
      <c r="Q92" s="7">
        <v>90.2</v>
      </c>
      <c r="R92" s="6">
        <v>1.17</v>
      </c>
      <c r="S92" s="6">
        <v>1.21</v>
      </c>
      <c r="T92" s="6">
        <f t="shared" si="14"/>
        <v>1.19</v>
      </c>
      <c r="U92" s="36">
        <v>17.600000000000001</v>
      </c>
      <c r="V92" s="36">
        <v>17.2</v>
      </c>
      <c r="Y92" s="5">
        <f t="shared" si="15"/>
        <v>1</v>
      </c>
      <c r="Z92" s="5">
        <f t="shared" si="16"/>
        <v>0.5977011494252874</v>
      </c>
      <c r="AA92" s="5">
        <f t="shared" si="17"/>
        <v>1.9908045977011493</v>
      </c>
      <c r="AB92" s="5">
        <f t="shared" si="18"/>
        <v>1.1724137931034482</v>
      </c>
      <c r="AC92" s="5">
        <f t="shared" si="19"/>
        <v>5.0988505747126442</v>
      </c>
      <c r="AD92" s="5">
        <f t="shared" si="20"/>
        <v>4.1471264367816092</v>
      </c>
      <c r="AE92" s="5">
        <f t="shared" si="21"/>
        <v>5.4712643678160915E-2</v>
      </c>
      <c r="AF92" s="5">
        <f t="shared" si="22"/>
        <v>0.80919540229885067</v>
      </c>
      <c r="AG92" s="5">
        <f t="shared" si="23"/>
        <v>0.79080459770114941</v>
      </c>
    </row>
    <row r="93" spans="3:33" ht="16" x14ac:dyDescent="0.2">
      <c r="C93" s="24" t="s">
        <v>36</v>
      </c>
      <c r="E93" s="1">
        <f t="shared" si="24"/>
        <v>83</v>
      </c>
      <c r="F93" s="98"/>
      <c r="H93" s="1">
        <v>78</v>
      </c>
      <c r="I93" s="1" t="s">
        <v>7</v>
      </c>
      <c r="J93" s="37">
        <v>23.5</v>
      </c>
      <c r="K93" s="37">
        <v>25.9</v>
      </c>
      <c r="L93" s="7">
        <f t="shared" si="13"/>
        <v>24.7</v>
      </c>
      <c r="M93" s="7">
        <v>18</v>
      </c>
      <c r="N93" s="7">
        <v>48.2</v>
      </c>
      <c r="O93" s="7">
        <v>16.5</v>
      </c>
      <c r="P93" s="7">
        <v>131.69999999999999</v>
      </c>
      <c r="Q93" s="7">
        <v>125.3</v>
      </c>
      <c r="R93" s="6">
        <v>1.1599999999999999</v>
      </c>
      <c r="S93" s="6">
        <v>1.19</v>
      </c>
      <c r="T93" s="6">
        <f t="shared" si="14"/>
        <v>1.1749999999999998</v>
      </c>
      <c r="U93" s="36">
        <v>17.2</v>
      </c>
      <c r="V93" s="36">
        <v>17.3</v>
      </c>
      <c r="Y93" s="5">
        <f t="shared" si="15"/>
        <v>1</v>
      </c>
      <c r="Z93" s="5">
        <f t="shared" si="16"/>
        <v>0.72874493927125505</v>
      </c>
      <c r="AA93" s="5">
        <f t="shared" si="17"/>
        <v>1.9514170040485832</v>
      </c>
      <c r="AB93" s="5">
        <f t="shared" si="18"/>
        <v>0.66801619433198378</v>
      </c>
      <c r="AC93" s="5">
        <f t="shared" si="19"/>
        <v>5.331983805668016</v>
      </c>
      <c r="AD93" s="5">
        <f t="shared" si="20"/>
        <v>5.0728744939271255</v>
      </c>
      <c r="AE93" s="5">
        <f t="shared" si="21"/>
        <v>4.7570850202429141E-2</v>
      </c>
      <c r="AF93" s="5">
        <f t="shared" si="22"/>
        <v>0.69635627530364375</v>
      </c>
      <c r="AG93" s="5">
        <f t="shared" si="23"/>
        <v>0.7004048582995952</v>
      </c>
    </row>
    <row r="94" spans="3:33" ht="16" x14ac:dyDescent="0.2">
      <c r="E94" s="1">
        <f t="shared" si="24"/>
        <v>84</v>
      </c>
      <c r="F94" s="98"/>
      <c r="H94" s="1">
        <v>72</v>
      </c>
      <c r="I94" s="1" t="s">
        <v>7</v>
      </c>
      <c r="J94" s="37">
        <v>23.5</v>
      </c>
      <c r="K94" s="37">
        <v>25.5</v>
      </c>
      <c r="L94" s="7">
        <f t="shared" si="13"/>
        <v>24.5</v>
      </c>
      <c r="M94" s="7">
        <v>27</v>
      </c>
      <c r="N94" s="7">
        <v>54.9</v>
      </c>
      <c r="O94" s="7">
        <v>13.5</v>
      </c>
      <c r="P94" s="7">
        <v>120.2</v>
      </c>
      <c r="Q94" s="7">
        <v>133.80000000000001</v>
      </c>
      <c r="R94" s="6">
        <v>1.24</v>
      </c>
      <c r="S94" s="6">
        <v>1.25</v>
      </c>
      <c r="T94" s="6">
        <f t="shared" si="14"/>
        <v>1.2450000000000001</v>
      </c>
      <c r="U94" s="36">
        <v>9</v>
      </c>
      <c r="V94" s="36">
        <v>12.5</v>
      </c>
      <c r="Y94" s="5">
        <f t="shared" si="15"/>
        <v>1</v>
      </c>
      <c r="Z94" s="5">
        <f t="shared" si="16"/>
        <v>1.1020408163265305</v>
      </c>
      <c r="AA94" s="5">
        <f t="shared" si="17"/>
        <v>2.240816326530612</v>
      </c>
      <c r="AB94" s="5">
        <f t="shared" si="18"/>
        <v>0.55102040816326525</v>
      </c>
      <c r="AC94" s="5">
        <f t="shared" si="19"/>
        <v>4.906122448979592</v>
      </c>
      <c r="AD94" s="5">
        <f t="shared" si="20"/>
        <v>5.461224489795919</v>
      </c>
      <c r="AE94" s="5">
        <f t="shared" si="21"/>
        <v>5.0816326530612251E-2</v>
      </c>
      <c r="AF94" s="5">
        <f t="shared" si="22"/>
        <v>0.36734693877551022</v>
      </c>
      <c r="AG94" s="5">
        <f t="shared" si="23"/>
        <v>0.51020408163265307</v>
      </c>
    </row>
    <row r="95" spans="3:33" ht="16" x14ac:dyDescent="0.2">
      <c r="E95" s="1">
        <f t="shared" si="24"/>
        <v>85</v>
      </c>
      <c r="F95" s="98"/>
      <c r="H95" s="1">
        <v>75</v>
      </c>
      <c r="I95" s="1" t="s">
        <v>9</v>
      </c>
      <c r="J95" s="37">
        <v>20</v>
      </c>
      <c r="K95" s="37">
        <v>22</v>
      </c>
      <c r="L95" s="7">
        <f t="shared" si="13"/>
        <v>21</v>
      </c>
      <c r="M95" s="7">
        <v>10</v>
      </c>
      <c r="N95" s="7">
        <v>55.3</v>
      </c>
      <c r="O95" s="7">
        <v>15.5</v>
      </c>
      <c r="P95" s="7">
        <v>121.4</v>
      </c>
      <c r="Q95" s="7">
        <v>142.1</v>
      </c>
      <c r="R95" s="6">
        <v>1.1399999999999999</v>
      </c>
      <c r="S95" s="6">
        <v>1.1299999999999999</v>
      </c>
      <c r="T95" s="6">
        <f t="shared" si="14"/>
        <v>1.1349999999999998</v>
      </c>
      <c r="U95" s="36">
        <v>11</v>
      </c>
      <c r="V95" s="36">
        <v>10.5</v>
      </c>
      <c r="Y95" s="5">
        <f t="shared" si="15"/>
        <v>1</v>
      </c>
      <c r="Z95" s="5">
        <f t="shared" si="16"/>
        <v>0.47619047619047616</v>
      </c>
      <c r="AA95" s="5">
        <f t="shared" si="17"/>
        <v>2.6333333333333333</v>
      </c>
      <c r="AB95" s="5">
        <f t="shared" si="18"/>
        <v>0.73809523809523814</v>
      </c>
      <c r="AC95" s="5">
        <f t="shared" si="19"/>
        <v>5.7809523809523808</v>
      </c>
      <c r="AD95" s="5">
        <f t="shared" si="20"/>
        <v>6.7666666666666666</v>
      </c>
      <c r="AE95" s="5">
        <f t="shared" si="21"/>
        <v>5.4047619047619039E-2</v>
      </c>
      <c r="AF95" s="5">
        <f t="shared" si="22"/>
        <v>0.52380952380952384</v>
      </c>
      <c r="AG95" s="5">
        <f t="shared" si="23"/>
        <v>0.5</v>
      </c>
    </row>
    <row r="96" spans="3:33" ht="16" x14ac:dyDescent="0.2">
      <c r="C96" s="24" t="s">
        <v>36</v>
      </c>
      <c r="E96" s="1">
        <f t="shared" si="24"/>
        <v>86</v>
      </c>
      <c r="F96" s="98"/>
      <c r="H96" s="1">
        <v>87</v>
      </c>
      <c r="I96" s="1" t="s">
        <v>7</v>
      </c>
      <c r="J96" s="37">
        <v>20.5</v>
      </c>
      <c r="K96" s="37">
        <v>22.6</v>
      </c>
      <c r="L96" s="7">
        <f t="shared" si="13"/>
        <v>21.55</v>
      </c>
      <c r="M96" s="7">
        <v>27</v>
      </c>
      <c r="N96" s="7">
        <v>74.599999999999994</v>
      </c>
      <c r="O96" s="7">
        <v>32.5</v>
      </c>
      <c r="P96" s="7">
        <v>144.30000000000001</v>
      </c>
      <c r="Q96" s="7">
        <v>316.2</v>
      </c>
      <c r="R96" s="6">
        <v>1.4</v>
      </c>
      <c r="S96" s="6">
        <v>1.42</v>
      </c>
      <c r="T96" s="6">
        <f t="shared" si="14"/>
        <v>1.41</v>
      </c>
      <c r="U96" s="36">
        <v>17.2</v>
      </c>
      <c r="V96" s="36">
        <v>13.9</v>
      </c>
      <c r="Y96" s="5">
        <f t="shared" si="15"/>
        <v>1</v>
      </c>
      <c r="Z96" s="5">
        <f t="shared" si="16"/>
        <v>1.2529002320185614</v>
      </c>
      <c r="AA96" s="5">
        <f t="shared" si="17"/>
        <v>3.4617169373549879</v>
      </c>
      <c r="AB96" s="5">
        <f t="shared" si="18"/>
        <v>1.5081206496519721</v>
      </c>
      <c r="AC96" s="5">
        <f t="shared" si="19"/>
        <v>6.6960556844547563</v>
      </c>
      <c r="AD96" s="5">
        <f t="shared" si="20"/>
        <v>14.672853828306263</v>
      </c>
      <c r="AE96" s="5">
        <f t="shared" si="21"/>
        <v>6.5429234338747089E-2</v>
      </c>
      <c r="AF96" s="5">
        <f t="shared" si="22"/>
        <v>0.79814385150812062</v>
      </c>
      <c r="AG96" s="5">
        <f t="shared" si="23"/>
        <v>0.64501160092807419</v>
      </c>
    </row>
    <row r="97" spans="3:33" ht="16" x14ac:dyDescent="0.2">
      <c r="E97" s="1">
        <f t="shared" si="24"/>
        <v>87</v>
      </c>
      <c r="F97" s="98"/>
      <c r="H97" s="1">
        <v>62</v>
      </c>
      <c r="I97" s="1" t="s">
        <v>7</v>
      </c>
      <c r="J97" s="37">
        <v>25.5</v>
      </c>
      <c r="K97" s="37">
        <v>28.1</v>
      </c>
      <c r="L97" s="7">
        <f t="shared" si="13"/>
        <v>26.8</v>
      </c>
      <c r="M97" s="7">
        <v>36</v>
      </c>
      <c r="N97" s="7">
        <v>46.7</v>
      </c>
      <c r="O97" s="7">
        <v>16</v>
      </c>
      <c r="P97" s="7">
        <v>121.9</v>
      </c>
      <c r="Q97" s="7">
        <v>117.6</v>
      </c>
      <c r="R97" s="6">
        <v>1.1100000000000001</v>
      </c>
      <c r="S97" s="6">
        <v>1.1200000000000001</v>
      </c>
      <c r="T97" s="6">
        <f t="shared" si="14"/>
        <v>1.1150000000000002</v>
      </c>
      <c r="U97" s="36">
        <v>9.5</v>
      </c>
      <c r="V97" s="36">
        <v>10.5</v>
      </c>
      <c r="Y97" s="5">
        <f t="shared" si="15"/>
        <v>1</v>
      </c>
      <c r="Z97" s="5">
        <f t="shared" si="16"/>
        <v>1.3432835820895521</v>
      </c>
      <c r="AA97" s="5">
        <f t="shared" si="17"/>
        <v>1.7425373134328359</v>
      </c>
      <c r="AB97" s="5">
        <f t="shared" si="18"/>
        <v>0.59701492537313428</v>
      </c>
      <c r="AC97" s="5">
        <f t="shared" si="19"/>
        <v>4.5485074626865671</v>
      </c>
      <c r="AD97" s="5">
        <f t="shared" si="20"/>
        <v>4.3880597014925371</v>
      </c>
      <c r="AE97" s="5">
        <f t="shared" si="21"/>
        <v>4.1604477611940305E-2</v>
      </c>
      <c r="AF97" s="5">
        <f t="shared" si="22"/>
        <v>0.35447761194029848</v>
      </c>
      <c r="AG97" s="5">
        <f t="shared" si="23"/>
        <v>0.39179104477611937</v>
      </c>
    </row>
    <row r="98" spans="3:33" ht="16" x14ac:dyDescent="0.2">
      <c r="E98" s="1">
        <f t="shared" si="24"/>
        <v>88</v>
      </c>
      <c r="F98" s="98"/>
      <c r="H98" s="1">
        <v>60</v>
      </c>
      <c r="I98" s="1" t="s">
        <v>9</v>
      </c>
      <c r="J98" s="37">
        <v>22.5</v>
      </c>
      <c r="K98" s="37">
        <v>24.8</v>
      </c>
      <c r="L98" s="7">
        <f t="shared" si="13"/>
        <v>23.65</v>
      </c>
      <c r="M98" s="7">
        <v>11</v>
      </c>
      <c r="N98" s="7">
        <v>53.3</v>
      </c>
      <c r="O98" s="7">
        <v>19</v>
      </c>
      <c r="P98" s="7">
        <v>108.7</v>
      </c>
      <c r="Q98" s="7">
        <v>91</v>
      </c>
      <c r="R98" s="6">
        <v>1.21</v>
      </c>
      <c r="S98" s="6">
        <v>1.18</v>
      </c>
      <c r="T98" s="6">
        <f t="shared" si="14"/>
        <v>1.1949999999999998</v>
      </c>
      <c r="U98" s="36">
        <v>10.7</v>
      </c>
      <c r="V98" s="36">
        <v>12.7</v>
      </c>
      <c r="Y98" s="5">
        <f t="shared" si="15"/>
        <v>1</v>
      </c>
      <c r="Z98" s="5">
        <f t="shared" si="16"/>
        <v>0.46511627906976749</v>
      </c>
      <c r="AA98" s="5">
        <f t="shared" si="17"/>
        <v>2.2536997885835097</v>
      </c>
      <c r="AB98" s="5">
        <f t="shared" si="18"/>
        <v>0.80338266384778012</v>
      </c>
      <c r="AC98" s="5">
        <f t="shared" si="19"/>
        <v>4.5961945031712474</v>
      </c>
      <c r="AD98" s="5">
        <f t="shared" si="20"/>
        <v>3.8477801268498943</v>
      </c>
      <c r="AE98" s="5">
        <f t="shared" si="21"/>
        <v>5.052854122621564E-2</v>
      </c>
      <c r="AF98" s="5">
        <f t="shared" si="22"/>
        <v>0.45243128964059198</v>
      </c>
      <c r="AG98" s="5">
        <f t="shared" si="23"/>
        <v>0.53699788583509511</v>
      </c>
    </row>
    <row r="99" spans="3:33" ht="16" x14ac:dyDescent="0.2">
      <c r="D99" s="24" t="s">
        <v>36</v>
      </c>
      <c r="E99" s="1">
        <f t="shared" si="24"/>
        <v>89</v>
      </c>
      <c r="F99" s="98" t="s">
        <v>15</v>
      </c>
      <c r="H99" s="1">
        <v>67</v>
      </c>
      <c r="I99" s="1" t="s">
        <v>7</v>
      </c>
      <c r="J99" s="37">
        <v>17</v>
      </c>
      <c r="K99" s="37">
        <v>18.7</v>
      </c>
      <c r="L99" s="7">
        <f t="shared" si="13"/>
        <v>17.850000000000001</v>
      </c>
      <c r="M99" s="7">
        <v>42</v>
      </c>
      <c r="N99" s="7">
        <v>67.7</v>
      </c>
      <c r="O99" s="7">
        <v>41</v>
      </c>
      <c r="P99" s="7">
        <v>126</v>
      </c>
      <c r="Q99" s="7">
        <v>156.80000000000001</v>
      </c>
      <c r="R99" s="6">
        <v>1.22</v>
      </c>
      <c r="S99" s="6">
        <v>1.19</v>
      </c>
      <c r="T99" s="6">
        <f t="shared" si="14"/>
        <v>1.2050000000000001</v>
      </c>
      <c r="U99" s="36">
        <v>13.5</v>
      </c>
      <c r="V99" s="36">
        <v>14</v>
      </c>
      <c r="Y99" s="5">
        <f t="shared" si="15"/>
        <v>1</v>
      </c>
      <c r="Z99" s="5">
        <f t="shared" si="16"/>
        <v>2.3529411764705879</v>
      </c>
      <c r="AA99" s="5">
        <f t="shared" si="17"/>
        <v>3.7927170868347337</v>
      </c>
      <c r="AB99" s="5">
        <f t="shared" si="18"/>
        <v>2.2969187675070026</v>
      </c>
      <c r="AC99" s="5">
        <f t="shared" si="19"/>
        <v>7.0588235294117645</v>
      </c>
      <c r="AD99" s="5">
        <f t="shared" si="20"/>
        <v>8.7843137254901968</v>
      </c>
      <c r="AE99" s="5">
        <f t="shared" si="21"/>
        <v>6.7507002801120444E-2</v>
      </c>
      <c r="AF99" s="5">
        <f t="shared" si="22"/>
        <v>0.75630252100840334</v>
      </c>
      <c r="AG99" s="5">
        <f t="shared" si="23"/>
        <v>0.78431372549019607</v>
      </c>
    </row>
    <row r="100" spans="3:33" ht="16" x14ac:dyDescent="0.2">
      <c r="E100" s="1">
        <f t="shared" si="24"/>
        <v>90</v>
      </c>
      <c r="F100" s="98"/>
      <c r="H100" s="1">
        <v>73</v>
      </c>
      <c r="I100" s="1" t="s">
        <v>7</v>
      </c>
      <c r="J100" s="37">
        <v>22.5</v>
      </c>
      <c r="K100" s="37">
        <v>24.5</v>
      </c>
      <c r="L100" s="7">
        <f t="shared" si="13"/>
        <v>23.5</v>
      </c>
      <c r="M100" s="7">
        <v>30</v>
      </c>
      <c r="N100" s="7">
        <v>49.1</v>
      </c>
      <c r="O100" s="7">
        <v>18</v>
      </c>
      <c r="P100" s="7">
        <v>124.9</v>
      </c>
      <c r="Q100" s="7">
        <v>121.2</v>
      </c>
      <c r="R100" s="6">
        <v>1.26</v>
      </c>
      <c r="S100" s="6">
        <v>1.37</v>
      </c>
      <c r="T100" s="6">
        <f t="shared" si="14"/>
        <v>1.3149999999999999</v>
      </c>
      <c r="U100" s="36">
        <v>13.9</v>
      </c>
      <c r="V100" s="36">
        <v>17</v>
      </c>
      <c r="Y100" s="5">
        <f t="shared" si="15"/>
        <v>1</v>
      </c>
      <c r="Z100" s="5">
        <f t="shared" si="16"/>
        <v>1.2765957446808511</v>
      </c>
      <c r="AA100" s="5">
        <f t="shared" si="17"/>
        <v>2.0893617021276598</v>
      </c>
      <c r="AB100" s="5">
        <f t="shared" si="18"/>
        <v>0.76595744680851063</v>
      </c>
      <c r="AC100" s="5">
        <f t="shared" si="19"/>
        <v>5.3148936170212773</v>
      </c>
      <c r="AD100" s="5">
        <f t="shared" si="20"/>
        <v>5.1574468085106382</v>
      </c>
      <c r="AE100" s="5">
        <f t="shared" si="21"/>
        <v>5.5957446808510634E-2</v>
      </c>
      <c r="AF100" s="5">
        <f t="shared" si="22"/>
        <v>0.59148936170212763</v>
      </c>
      <c r="AG100" s="5">
        <f t="shared" si="23"/>
        <v>0.72340425531914898</v>
      </c>
    </row>
    <row r="101" spans="3:33" ht="16" x14ac:dyDescent="0.2">
      <c r="E101" s="1">
        <f t="shared" si="24"/>
        <v>91</v>
      </c>
      <c r="F101" s="98"/>
      <c r="H101" s="1">
        <v>67</v>
      </c>
      <c r="I101" s="1" t="s">
        <v>7</v>
      </c>
      <c r="J101" s="37">
        <v>24.5</v>
      </c>
      <c r="K101" s="37">
        <v>29.4</v>
      </c>
      <c r="L101" s="7">
        <f t="shared" si="13"/>
        <v>26.95</v>
      </c>
      <c r="M101" s="7">
        <v>39</v>
      </c>
      <c r="N101" s="7">
        <v>47.7</v>
      </c>
      <c r="O101" s="7">
        <v>17</v>
      </c>
      <c r="P101" s="7">
        <v>111</v>
      </c>
      <c r="Q101" s="7">
        <v>83.2</v>
      </c>
      <c r="R101" s="6">
        <v>1.1399999999999999</v>
      </c>
      <c r="S101" s="6">
        <v>1.1499999999999999</v>
      </c>
      <c r="T101" s="6">
        <f t="shared" si="14"/>
        <v>1.145</v>
      </c>
      <c r="U101" s="36">
        <v>13.5</v>
      </c>
      <c r="V101" s="36">
        <v>12</v>
      </c>
      <c r="Y101" s="5">
        <f t="shared" si="15"/>
        <v>1</v>
      </c>
      <c r="Z101" s="5">
        <f t="shared" si="16"/>
        <v>1.4471243042671615</v>
      </c>
      <c r="AA101" s="5">
        <f t="shared" si="17"/>
        <v>1.769944341372913</v>
      </c>
      <c r="AB101" s="5">
        <f t="shared" si="18"/>
        <v>0.63079777365491652</v>
      </c>
      <c r="AC101" s="5">
        <f t="shared" si="19"/>
        <v>4.1187384044526905</v>
      </c>
      <c r="AD101" s="5">
        <f t="shared" si="20"/>
        <v>3.0871985157699444</v>
      </c>
      <c r="AE101" s="5">
        <f t="shared" si="21"/>
        <v>4.2486085343228203E-2</v>
      </c>
      <c r="AF101" s="5">
        <f t="shared" si="22"/>
        <v>0.5009276437847866</v>
      </c>
      <c r="AG101" s="5">
        <f t="shared" si="23"/>
        <v>0.44526901669758812</v>
      </c>
    </row>
    <row r="102" spans="3:33" ht="16" x14ac:dyDescent="0.2">
      <c r="E102" s="1">
        <f t="shared" si="24"/>
        <v>92</v>
      </c>
      <c r="F102" s="98"/>
      <c r="H102" s="1">
        <v>70</v>
      </c>
      <c r="I102" s="1" t="s">
        <v>7</v>
      </c>
      <c r="J102" s="37">
        <v>26.6</v>
      </c>
      <c r="K102" s="37">
        <v>29.3</v>
      </c>
      <c r="L102" s="7">
        <f t="shared" si="13"/>
        <v>27.950000000000003</v>
      </c>
      <c r="M102" s="7">
        <v>18.8</v>
      </c>
      <c r="N102" s="7">
        <v>56.6</v>
      </c>
      <c r="O102" s="7">
        <v>21.8</v>
      </c>
      <c r="P102" s="7">
        <v>119.4</v>
      </c>
      <c r="Q102" s="7">
        <v>176.4</v>
      </c>
      <c r="R102" s="6">
        <v>1.17</v>
      </c>
      <c r="S102" s="6">
        <v>1.1299999999999999</v>
      </c>
      <c r="T102" s="6">
        <f t="shared" si="14"/>
        <v>1.1499999999999999</v>
      </c>
      <c r="U102" s="36">
        <v>14.5</v>
      </c>
      <c r="V102" s="36">
        <v>16.5</v>
      </c>
      <c r="Y102" s="5">
        <f t="shared" si="15"/>
        <v>1</v>
      </c>
      <c r="Z102" s="5">
        <f t="shared" si="16"/>
        <v>0.6726296958855098</v>
      </c>
      <c r="AA102" s="5">
        <f t="shared" si="17"/>
        <v>2.0250447227191413</v>
      </c>
      <c r="AB102" s="5">
        <f t="shared" si="18"/>
        <v>0.77996422182468683</v>
      </c>
      <c r="AC102" s="5">
        <f t="shared" si="19"/>
        <v>4.2719141323792487</v>
      </c>
      <c r="AD102" s="5">
        <f t="shared" si="20"/>
        <v>6.3112701252236132</v>
      </c>
      <c r="AE102" s="5">
        <f t="shared" si="21"/>
        <v>4.1144901610017881E-2</v>
      </c>
      <c r="AF102" s="5">
        <f t="shared" si="22"/>
        <v>0.51878354203935595</v>
      </c>
      <c r="AG102" s="5">
        <f t="shared" si="23"/>
        <v>0.59033989266547404</v>
      </c>
    </row>
    <row r="103" spans="3:33" ht="16" x14ac:dyDescent="0.2">
      <c r="E103" s="1">
        <f t="shared" si="24"/>
        <v>93</v>
      </c>
      <c r="F103" s="98"/>
      <c r="H103" s="1">
        <v>56</v>
      </c>
      <c r="I103" s="1" t="s">
        <v>7</v>
      </c>
      <c r="J103" s="37">
        <v>19.5</v>
      </c>
      <c r="K103" s="37">
        <v>21.5</v>
      </c>
      <c r="L103" s="7">
        <f t="shared" si="13"/>
        <v>20.5</v>
      </c>
      <c r="M103" s="7">
        <v>39</v>
      </c>
      <c r="N103" s="7">
        <v>50.3</v>
      </c>
      <c r="O103" s="7">
        <v>16.5</v>
      </c>
      <c r="P103" s="7">
        <v>121</v>
      </c>
      <c r="Q103" s="7">
        <v>109.6</v>
      </c>
      <c r="R103" s="6">
        <v>1.1299999999999999</v>
      </c>
      <c r="S103" s="6">
        <v>1.1000000000000001</v>
      </c>
      <c r="T103" s="6">
        <f t="shared" si="14"/>
        <v>1.115</v>
      </c>
      <c r="U103" s="36">
        <v>17.399999999999999</v>
      </c>
      <c r="V103" s="36">
        <v>11.6</v>
      </c>
      <c r="Y103" s="5">
        <f t="shared" si="15"/>
        <v>1</v>
      </c>
      <c r="Z103" s="5">
        <f t="shared" si="16"/>
        <v>1.9024390243902438</v>
      </c>
      <c r="AA103" s="5">
        <f t="shared" si="17"/>
        <v>2.4536585365853658</v>
      </c>
      <c r="AB103" s="5">
        <f t="shared" si="18"/>
        <v>0.80487804878048785</v>
      </c>
      <c r="AC103" s="5">
        <f t="shared" si="19"/>
        <v>5.9024390243902438</v>
      </c>
      <c r="AD103" s="5">
        <f t="shared" si="20"/>
        <v>5.3463414634146336</v>
      </c>
      <c r="AE103" s="5">
        <f t="shared" si="21"/>
        <v>5.4390243902439024E-2</v>
      </c>
      <c r="AF103" s="5">
        <f t="shared" si="22"/>
        <v>0.84878048780487803</v>
      </c>
      <c r="AG103" s="5">
        <f t="shared" si="23"/>
        <v>0.56585365853658531</v>
      </c>
    </row>
    <row r="104" spans="3:33" ht="16" x14ac:dyDescent="0.2">
      <c r="E104" s="1">
        <f t="shared" si="24"/>
        <v>94</v>
      </c>
      <c r="F104" s="98"/>
      <c r="H104" s="1">
        <v>73</v>
      </c>
      <c r="I104" s="1" t="s">
        <v>7</v>
      </c>
      <c r="J104" s="37">
        <v>23.8</v>
      </c>
      <c r="K104" s="37">
        <v>26.2</v>
      </c>
      <c r="L104" s="7">
        <f t="shared" si="13"/>
        <v>25</v>
      </c>
      <c r="M104" s="7">
        <v>37.9</v>
      </c>
      <c r="N104" s="7">
        <v>60.6</v>
      </c>
      <c r="O104" s="7">
        <v>22.5</v>
      </c>
      <c r="P104" s="7">
        <v>143.69999999999999</v>
      </c>
      <c r="Q104" s="7">
        <v>197.2</v>
      </c>
      <c r="R104" s="6">
        <v>1.37</v>
      </c>
      <c r="S104" s="6">
        <v>1.41</v>
      </c>
      <c r="T104" s="6">
        <f t="shared" si="14"/>
        <v>1.3900000000000001</v>
      </c>
      <c r="U104" s="36">
        <v>13.5</v>
      </c>
      <c r="V104" s="36">
        <v>12.5</v>
      </c>
      <c r="Y104" s="5">
        <f t="shared" si="15"/>
        <v>1</v>
      </c>
      <c r="Z104" s="5">
        <f t="shared" si="16"/>
        <v>1.516</v>
      </c>
      <c r="AA104" s="5">
        <f t="shared" si="17"/>
        <v>2.4239999999999999</v>
      </c>
      <c r="AB104" s="5">
        <f t="shared" si="18"/>
        <v>0.9</v>
      </c>
      <c r="AC104" s="5">
        <f t="shared" si="19"/>
        <v>5.7479999999999993</v>
      </c>
      <c r="AD104" s="5">
        <f t="shared" si="20"/>
        <v>7.8879999999999999</v>
      </c>
      <c r="AE104" s="5">
        <f t="shared" si="21"/>
        <v>5.5600000000000004E-2</v>
      </c>
      <c r="AF104" s="5">
        <f t="shared" si="22"/>
        <v>0.54</v>
      </c>
      <c r="AG104" s="5">
        <f t="shared" si="23"/>
        <v>0.5</v>
      </c>
    </row>
    <row r="105" spans="3:33" ht="16" x14ac:dyDescent="0.2">
      <c r="E105" s="1">
        <f t="shared" si="24"/>
        <v>95</v>
      </c>
      <c r="F105" s="98"/>
      <c r="H105" s="1">
        <v>74</v>
      </c>
      <c r="I105" s="1" t="s">
        <v>7</v>
      </c>
      <c r="J105" s="37">
        <v>27.5</v>
      </c>
      <c r="K105" s="37">
        <v>26</v>
      </c>
      <c r="L105" s="7">
        <f t="shared" si="13"/>
        <v>26.75</v>
      </c>
      <c r="M105" s="7">
        <v>50</v>
      </c>
      <c r="N105" s="7">
        <v>50.4</v>
      </c>
      <c r="O105" s="7">
        <v>16.5</v>
      </c>
      <c r="P105" s="7">
        <v>121</v>
      </c>
      <c r="Q105" s="7">
        <v>102.2</v>
      </c>
      <c r="R105" s="6">
        <v>1.26</v>
      </c>
      <c r="S105" s="6">
        <v>1.31</v>
      </c>
      <c r="T105" s="6">
        <f t="shared" si="14"/>
        <v>1.2850000000000001</v>
      </c>
      <c r="U105" s="36">
        <v>12</v>
      </c>
      <c r="V105" s="36">
        <v>11</v>
      </c>
      <c r="Y105" s="5">
        <f t="shared" si="15"/>
        <v>1</v>
      </c>
      <c r="Z105" s="5">
        <f t="shared" si="16"/>
        <v>1.8691588785046729</v>
      </c>
      <c r="AA105" s="5">
        <f t="shared" si="17"/>
        <v>1.8841121495327102</v>
      </c>
      <c r="AB105" s="5">
        <f t="shared" si="18"/>
        <v>0.61682242990654201</v>
      </c>
      <c r="AC105" s="5">
        <f t="shared" si="19"/>
        <v>4.5233644859813085</v>
      </c>
      <c r="AD105" s="5">
        <f t="shared" si="20"/>
        <v>3.8205607476635515</v>
      </c>
      <c r="AE105" s="5">
        <f t="shared" si="21"/>
        <v>4.80373831775701E-2</v>
      </c>
      <c r="AF105" s="5">
        <f t="shared" si="22"/>
        <v>0.44859813084112149</v>
      </c>
      <c r="AG105" s="5">
        <f t="shared" si="23"/>
        <v>0.41121495327102803</v>
      </c>
    </row>
    <row r="106" spans="3:33" ht="16" x14ac:dyDescent="0.2">
      <c r="C106" s="24" t="s">
        <v>36</v>
      </c>
      <c r="E106" s="1">
        <f t="shared" si="24"/>
        <v>96</v>
      </c>
      <c r="F106" s="98"/>
      <c r="H106" s="1">
        <v>66</v>
      </c>
      <c r="I106" s="1" t="s">
        <v>7</v>
      </c>
      <c r="J106" s="37">
        <v>24</v>
      </c>
      <c r="K106" s="37">
        <v>26.3</v>
      </c>
      <c r="L106" s="7">
        <f t="shared" si="13"/>
        <v>25.15</v>
      </c>
      <c r="M106" s="7">
        <v>47</v>
      </c>
      <c r="N106" s="7">
        <v>44.8</v>
      </c>
      <c r="O106" s="7">
        <v>18</v>
      </c>
      <c r="P106" s="7">
        <v>124</v>
      </c>
      <c r="Q106" s="7">
        <v>102.2</v>
      </c>
      <c r="R106" s="6">
        <v>1.1299999999999999</v>
      </c>
      <c r="S106" s="6">
        <v>1.1100000000000001</v>
      </c>
      <c r="T106" s="6">
        <f t="shared" si="14"/>
        <v>1.1200000000000001</v>
      </c>
      <c r="U106" s="36">
        <v>9.1999999999999993</v>
      </c>
      <c r="V106" s="36">
        <v>6.7</v>
      </c>
      <c r="Y106" s="5">
        <f t="shared" si="15"/>
        <v>1</v>
      </c>
      <c r="Z106" s="5">
        <f t="shared" si="16"/>
        <v>1.8687872763419484</v>
      </c>
      <c r="AA106" s="5">
        <f t="shared" si="17"/>
        <v>1.7813121272365806</v>
      </c>
      <c r="AB106" s="5">
        <f t="shared" si="18"/>
        <v>0.71570576540755471</v>
      </c>
      <c r="AC106" s="5">
        <f t="shared" si="19"/>
        <v>4.930417495029821</v>
      </c>
      <c r="AD106" s="5">
        <f t="shared" si="20"/>
        <v>4.0636182902584492</v>
      </c>
      <c r="AE106" s="5">
        <f t="shared" si="21"/>
        <v>4.4532803180914522E-2</v>
      </c>
      <c r="AF106" s="5">
        <f t="shared" si="22"/>
        <v>0.36580516898608351</v>
      </c>
      <c r="AG106" s="5">
        <f t="shared" si="23"/>
        <v>0.26640159045725648</v>
      </c>
    </row>
    <row r="107" spans="3:33" ht="16" x14ac:dyDescent="0.2">
      <c r="C107" s="24" t="s">
        <v>36</v>
      </c>
      <c r="E107" s="1">
        <f t="shared" si="24"/>
        <v>97</v>
      </c>
      <c r="F107" s="98"/>
      <c r="H107" s="1">
        <v>72</v>
      </c>
      <c r="I107" s="1" t="s">
        <v>7</v>
      </c>
      <c r="J107" s="37">
        <v>21.5</v>
      </c>
      <c r="K107" s="37">
        <v>23.7</v>
      </c>
      <c r="L107" s="7">
        <f t="shared" si="13"/>
        <v>22.6</v>
      </c>
      <c r="M107" s="7">
        <v>28</v>
      </c>
      <c r="N107" s="7">
        <v>40.4</v>
      </c>
      <c r="O107" s="7">
        <v>17</v>
      </c>
      <c r="P107" s="7">
        <v>128</v>
      </c>
      <c r="Q107" s="7">
        <v>100</v>
      </c>
      <c r="R107" s="6">
        <v>1.23</v>
      </c>
      <c r="S107" s="6">
        <v>1.22</v>
      </c>
      <c r="T107" s="6">
        <f t="shared" si="14"/>
        <v>1.2250000000000001</v>
      </c>
      <c r="U107" s="36">
        <v>13.2</v>
      </c>
      <c r="V107" s="36">
        <v>13.8</v>
      </c>
      <c r="Y107" s="5">
        <f t="shared" si="15"/>
        <v>1</v>
      </c>
      <c r="Z107" s="5">
        <f t="shared" si="16"/>
        <v>1.2389380530973451</v>
      </c>
      <c r="AA107" s="5">
        <f t="shared" si="17"/>
        <v>1.7876106194690264</v>
      </c>
      <c r="AB107" s="5">
        <f t="shared" si="18"/>
        <v>0.75221238938053092</v>
      </c>
      <c r="AC107" s="5">
        <f t="shared" si="19"/>
        <v>5.663716814159292</v>
      </c>
      <c r="AD107" s="5">
        <f t="shared" si="20"/>
        <v>4.4247787610619467</v>
      </c>
      <c r="AE107" s="5">
        <f t="shared" si="21"/>
        <v>5.4203539823008851E-2</v>
      </c>
      <c r="AF107" s="5">
        <f t="shared" si="22"/>
        <v>0.5840707964601769</v>
      </c>
      <c r="AG107" s="5">
        <f t="shared" si="23"/>
        <v>0.61061946902654862</v>
      </c>
    </row>
    <row r="108" spans="3:33" ht="16" x14ac:dyDescent="0.2">
      <c r="E108" s="1">
        <f t="shared" si="24"/>
        <v>98</v>
      </c>
      <c r="F108" s="98"/>
      <c r="H108" s="1">
        <v>71</v>
      </c>
      <c r="I108" s="1" t="s">
        <v>7</v>
      </c>
      <c r="J108" s="37">
        <v>21</v>
      </c>
      <c r="K108" s="37">
        <v>23.1</v>
      </c>
      <c r="L108" s="7">
        <f t="shared" si="13"/>
        <v>22.05</v>
      </c>
      <c r="M108" s="7">
        <v>16</v>
      </c>
      <c r="N108" s="7">
        <v>55.4</v>
      </c>
      <c r="O108" s="7">
        <v>20</v>
      </c>
      <c r="P108" s="7">
        <v>97</v>
      </c>
      <c r="Q108" s="7">
        <v>130.5</v>
      </c>
      <c r="R108" s="6">
        <v>1.17</v>
      </c>
      <c r="S108" s="6">
        <v>1.1499999999999999</v>
      </c>
      <c r="T108" s="6">
        <f t="shared" si="14"/>
        <v>1.1599999999999999</v>
      </c>
      <c r="U108" s="36">
        <v>15.8</v>
      </c>
      <c r="V108" s="36">
        <v>13.2</v>
      </c>
      <c r="Y108" s="5">
        <f t="shared" si="15"/>
        <v>1</v>
      </c>
      <c r="Z108" s="5">
        <f t="shared" si="16"/>
        <v>0.7256235827664399</v>
      </c>
      <c r="AA108" s="5">
        <f t="shared" si="17"/>
        <v>2.512471655328798</v>
      </c>
      <c r="AB108" s="5">
        <f t="shared" si="18"/>
        <v>0.90702947845804982</v>
      </c>
      <c r="AC108" s="5">
        <f t="shared" si="19"/>
        <v>4.3990929705215418</v>
      </c>
      <c r="AD108" s="5">
        <f t="shared" si="20"/>
        <v>5.9183673469387754</v>
      </c>
      <c r="AE108" s="5">
        <f t="shared" si="21"/>
        <v>5.2607709750566889E-2</v>
      </c>
      <c r="AF108" s="5">
        <f t="shared" si="22"/>
        <v>0.71655328798185947</v>
      </c>
      <c r="AG108" s="5">
        <f t="shared" si="23"/>
        <v>0.59863945578231292</v>
      </c>
    </row>
    <row r="109" spans="3:33" ht="16" x14ac:dyDescent="0.2">
      <c r="C109" s="24" t="s">
        <v>36</v>
      </c>
      <c r="E109" s="1">
        <f t="shared" si="24"/>
        <v>99</v>
      </c>
      <c r="F109" s="98"/>
      <c r="H109" s="1">
        <v>83</v>
      </c>
      <c r="I109" s="1" t="s">
        <v>7</v>
      </c>
      <c r="J109" s="37">
        <v>31</v>
      </c>
      <c r="K109" s="37">
        <v>34</v>
      </c>
      <c r="L109" s="7">
        <f t="shared" si="13"/>
        <v>32.5</v>
      </c>
      <c r="M109" s="7">
        <v>39</v>
      </c>
      <c r="N109" s="7">
        <v>49.9</v>
      </c>
      <c r="O109" s="7">
        <v>13.1</v>
      </c>
      <c r="P109" s="7">
        <v>112.8</v>
      </c>
      <c r="Q109" s="7">
        <v>105.4</v>
      </c>
      <c r="R109" s="6">
        <v>1.19</v>
      </c>
      <c r="S109" s="6">
        <v>1.19</v>
      </c>
      <c r="T109" s="6">
        <f t="shared" si="14"/>
        <v>1.19</v>
      </c>
      <c r="U109" s="36">
        <v>9</v>
      </c>
      <c r="V109" s="36">
        <v>9.6</v>
      </c>
      <c r="Y109" s="5">
        <f t="shared" si="15"/>
        <v>1</v>
      </c>
      <c r="Z109" s="5">
        <f t="shared" si="16"/>
        <v>1.2</v>
      </c>
      <c r="AA109" s="5">
        <f t="shared" si="17"/>
        <v>1.5353846153846153</v>
      </c>
      <c r="AB109" s="5">
        <f t="shared" si="18"/>
        <v>0.40307692307692305</v>
      </c>
      <c r="AC109" s="5">
        <f t="shared" si="19"/>
        <v>3.4707692307692306</v>
      </c>
      <c r="AD109" s="5">
        <f t="shared" si="20"/>
        <v>3.2430769230769232</v>
      </c>
      <c r="AE109" s="5">
        <f t="shared" si="21"/>
        <v>3.6615384615384612E-2</v>
      </c>
      <c r="AF109" s="5">
        <f t="shared" si="22"/>
        <v>0.27692307692307694</v>
      </c>
      <c r="AG109" s="5">
        <f t="shared" si="23"/>
        <v>0.29538461538461536</v>
      </c>
    </row>
    <row r="110" spans="3:33" ht="16" x14ac:dyDescent="0.2">
      <c r="E110" s="1">
        <f t="shared" si="24"/>
        <v>100</v>
      </c>
      <c r="F110" s="98"/>
      <c r="H110" s="1">
        <v>76</v>
      </c>
      <c r="I110" s="1" t="s">
        <v>7</v>
      </c>
      <c r="J110" s="37">
        <v>18.3</v>
      </c>
      <c r="K110" s="37">
        <v>20.100000000000001</v>
      </c>
      <c r="L110" s="7">
        <f t="shared" si="13"/>
        <v>19.200000000000003</v>
      </c>
      <c r="M110" s="7">
        <v>20</v>
      </c>
      <c r="N110" s="7">
        <v>53.1</v>
      </c>
      <c r="O110" s="7">
        <v>14.1</v>
      </c>
      <c r="P110" s="7">
        <v>105</v>
      </c>
      <c r="Q110" s="7">
        <v>100.8</v>
      </c>
      <c r="R110" s="6">
        <v>1.24</v>
      </c>
      <c r="S110" s="6">
        <v>1.27</v>
      </c>
      <c r="T110" s="6">
        <f t="shared" si="14"/>
        <v>1.2549999999999999</v>
      </c>
      <c r="U110" s="36">
        <v>11.5</v>
      </c>
      <c r="V110" s="36">
        <v>11</v>
      </c>
      <c r="Y110" s="5">
        <f t="shared" si="15"/>
        <v>1</v>
      </c>
      <c r="Z110" s="5">
        <f t="shared" si="16"/>
        <v>1.0416666666666665</v>
      </c>
      <c r="AA110" s="5">
        <f t="shared" si="17"/>
        <v>2.7656249999999996</v>
      </c>
      <c r="AB110" s="5">
        <f t="shared" si="18"/>
        <v>0.73437499999999989</v>
      </c>
      <c r="AC110" s="5">
        <f t="shared" si="19"/>
        <v>5.4687499999999991</v>
      </c>
      <c r="AD110" s="5">
        <f t="shared" si="20"/>
        <v>5.2499999999999991</v>
      </c>
      <c r="AE110" s="5">
        <f t="shared" si="21"/>
        <v>6.5364583333333323E-2</v>
      </c>
      <c r="AF110" s="5">
        <f t="shared" si="22"/>
        <v>0.59895833333333326</v>
      </c>
      <c r="AG110" s="5">
        <f t="shared" si="23"/>
        <v>0.57291666666666663</v>
      </c>
    </row>
    <row r="111" spans="3:33" ht="16" x14ac:dyDescent="0.2">
      <c r="E111" s="1">
        <f t="shared" si="24"/>
        <v>101</v>
      </c>
      <c r="F111" s="98"/>
      <c r="H111" s="1">
        <v>70</v>
      </c>
      <c r="I111" s="1" t="s">
        <v>7</v>
      </c>
      <c r="J111" s="37">
        <v>21.5</v>
      </c>
      <c r="K111" s="37">
        <v>23.7</v>
      </c>
      <c r="L111" s="7">
        <f t="shared" si="13"/>
        <v>22.6</v>
      </c>
      <c r="M111" s="7">
        <v>8</v>
      </c>
      <c r="N111" s="7">
        <v>56.5</v>
      </c>
      <c r="O111" s="7">
        <v>12</v>
      </c>
      <c r="P111" s="7">
        <v>120</v>
      </c>
      <c r="Q111" s="7">
        <v>132.19999999999999</v>
      </c>
      <c r="R111" s="6">
        <v>1.22</v>
      </c>
      <c r="S111" s="6">
        <v>1.3</v>
      </c>
      <c r="T111" s="6">
        <f t="shared" si="14"/>
        <v>1.26</v>
      </c>
      <c r="U111" s="36">
        <v>11.8</v>
      </c>
      <c r="V111" s="36">
        <v>12.9</v>
      </c>
      <c r="Y111" s="5">
        <f t="shared" si="15"/>
        <v>1</v>
      </c>
      <c r="Z111" s="5">
        <f t="shared" si="16"/>
        <v>0.35398230088495575</v>
      </c>
      <c r="AA111" s="5">
        <f t="shared" si="17"/>
        <v>2.5</v>
      </c>
      <c r="AB111" s="5">
        <f t="shared" si="18"/>
        <v>0.53097345132743357</v>
      </c>
      <c r="AC111" s="5">
        <f t="shared" si="19"/>
        <v>5.3097345132743357</v>
      </c>
      <c r="AD111" s="5">
        <f t="shared" si="20"/>
        <v>5.8495575221238933</v>
      </c>
      <c r="AE111" s="5">
        <f t="shared" si="21"/>
        <v>5.575221238938053E-2</v>
      </c>
      <c r="AF111" s="5">
        <f t="shared" si="22"/>
        <v>0.52212389380530977</v>
      </c>
      <c r="AG111" s="5">
        <f t="shared" si="23"/>
        <v>0.57079646017699115</v>
      </c>
    </row>
    <row r="112" spans="3:33" ht="16" x14ac:dyDescent="0.2">
      <c r="E112" s="1">
        <f t="shared" si="24"/>
        <v>102</v>
      </c>
      <c r="F112" s="98"/>
      <c r="H112" s="1">
        <v>61</v>
      </c>
      <c r="I112" s="1" t="s">
        <v>7</v>
      </c>
      <c r="J112" s="37">
        <v>20</v>
      </c>
      <c r="K112" s="37">
        <v>21</v>
      </c>
      <c r="L112" s="7">
        <f t="shared" si="13"/>
        <v>20.5</v>
      </c>
      <c r="M112" s="7">
        <v>36</v>
      </c>
      <c r="N112" s="7">
        <v>57.9</v>
      </c>
      <c r="O112" s="7">
        <v>20.5</v>
      </c>
      <c r="P112" s="7">
        <v>125.6</v>
      </c>
      <c r="Q112" s="7">
        <v>154.80000000000001</v>
      </c>
      <c r="R112" s="6">
        <v>1.1499999999999999</v>
      </c>
      <c r="S112" s="6">
        <v>1.1599999999999999</v>
      </c>
      <c r="T112" s="6">
        <f t="shared" si="14"/>
        <v>1.1549999999999998</v>
      </c>
      <c r="U112" s="36">
        <v>10.5</v>
      </c>
      <c r="V112" s="36">
        <v>10</v>
      </c>
      <c r="Y112" s="5">
        <f t="shared" si="15"/>
        <v>1</v>
      </c>
      <c r="Z112" s="5">
        <f t="shared" si="16"/>
        <v>1.7560975609756098</v>
      </c>
      <c r="AA112" s="5">
        <f t="shared" si="17"/>
        <v>2.8243902439024389</v>
      </c>
      <c r="AB112" s="5">
        <f t="shared" si="18"/>
        <v>1</v>
      </c>
      <c r="AC112" s="5">
        <f t="shared" si="19"/>
        <v>6.126829268292683</v>
      </c>
      <c r="AD112" s="5">
        <f t="shared" si="20"/>
        <v>7.5512195121951224</v>
      </c>
      <c r="AE112" s="5">
        <f t="shared" si="21"/>
        <v>5.6341463414634134E-2</v>
      </c>
      <c r="AF112" s="5">
        <f t="shared" si="22"/>
        <v>0.51219512195121952</v>
      </c>
      <c r="AG112" s="5">
        <f t="shared" si="23"/>
        <v>0.48780487804878048</v>
      </c>
    </row>
    <row r="113" spans="3:33" ht="16" x14ac:dyDescent="0.2">
      <c r="E113" s="1">
        <f t="shared" si="24"/>
        <v>103</v>
      </c>
      <c r="F113" s="98"/>
      <c r="H113" s="1">
        <v>62</v>
      </c>
      <c r="I113" s="1" t="s">
        <v>7</v>
      </c>
      <c r="J113" s="37">
        <v>19</v>
      </c>
      <c r="K113" s="37">
        <v>20.9</v>
      </c>
      <c r="L113" s="7">
        <f t="shared" si="13"/>
        <v>19.95</v>
      </c>
      <c r="M113" s="7">
        <v>13</v>
      </c>
      <c r="N113" s="7">
        <v>49</v>
      </c>
      <c r="O113" s="7">
        <v>11.5</v>
      </c>
      <c r="P113" s="7">
        <v>122.4</v>
      </c>
      <c r="Q113" s="7">
        <v>101.8</v>
      </c>
      <c r="R113" s="6">
        <v>1.18</v>
      </c>
      <c r="S113" s="6">
        <v>1.17</v>
      </c>
      <c r="T113" s="6">
        <f t="shared" si="14"/>
        <v>1.1749999999999998</v>
      </c>
      <c r="U113" s="36">
        <v>10.7</v>
      </c>
      <c r="V113" s="36">
        <v>9</v>
      </c>
      <c r="Y113" s="5">
        <f t="shared" si="15"/>
        <v>1</v>
      </c>
      <c r="Z113" s="5">
        <f t="shared" si="16"/>
        <v>0.65162907268170434</v>
      </c>
      <c r="AA113" s="5">
        <f t="shared" si="17"/>
        <v>2.4561403508771931</v>
      </c>
      <c r="AB113" s="5">
        <f t="shared" si="18"/>
        <v>0.5764411027568922</v>
      </c>
      <c r="AC113" s="5">
        <f t="shared" si="19"/>
        <v>6.1353383458646622</v>
      </c>
      <c r="AD113" s="5">
        <f t="shared" si="20"/>
        <v>5.1027568922305768</v>
      </c>
      <c r="AE113" s="5">
        <f t="shared" si="21"/>
        <v>5.8897243107769413E-2</v>
      </c>
      <c r="AF113" s="5">
        <f t="shared" si="22"/>
        <v>0.53634085213032578</v>
      </c>
      <c r="AG113" s="5">
        <f t="shared" si="23"/>
        <v>0.45112781954887221</v>
      </c>
    </row>
    <row r="114" spans="3:33" ht="16" x14ac:dyDescent="0.2">
      <c r="E114" s="1">
        <f t="shared" si="24"/>
        <v>104</v>
      </c>
      <c r="F114" s="98"/>
      <c r="H114" s="1">
        <v>73</v>
      </c>
      <c r="I114" s="1" t="s">
        <v>7</v>
      </c>
      <c r="J114" s="37">
        <v>23</v>
      </c>
      <c r="K114" s="37">
        <v>25.3</v>
      </c>
      <c r="L114" s="7">
        <f t="shared" si="13"/>
        <v>24.15</v>
      </c>
      <c r="M114" s="7">
        <v>24.8</v>
      </c>
      <c r="N114" s="7">
        <v>49.9</v>
      </c>
      <c r="O114" s="7">
        <v>27</v>
      </c>
      <c r="P114" s="7">
        <v>113.8</v>
      </c>
      <c r="Q114" s="7">
        <v>116.4</v>
      </c>
      <c r="R114" s="6">
        <v>1.17</v>
      </c>
      <c r="S114" s="6">
        <v>1.23</v>
      </c>
      <c r="T114" s="6">
        <f t="shared" si="14"/>
        <v>1.2</v>
      </c>
      <c r="U114" s="36">
        <v>19</v>
      </c>
      <c r="V114" s="36">
        <v>19.5</v>
      </c>
      <c r="Y114" s="5">
        <f t="shared" si="15"/>
        <v>1</v>
      </c>
      <c r="Z114" s="5">
        <f t="shared" si="16"/>
        <v>1.0269151138716357</v>
      </c>
      <c r="AA114" s="5">
        <f t="shared" si="17"/>
        <v>2.0662525879917184</v>
      </c>
      <c r="AB114" s="5">
        <f t="shared" si="18"/>
        <v>1.1180124223602486</v>
      </c>
      <c r="AC114" s="5">
        <f t="shared" si="19"/>
        <v>4.7122153209109729</v>
      </c>
      <c r="AD114" s="5">
        <f t="shared" si="20"/>
        <v>4.8198757763975157</v>
      </c>
      <c r="AE114" s="5">
        <f t="shared" si="21"/>
        <v>4.9689440993788823E-2</v>
      </c>
      <c r="AF114" s="5">
        <f t="shared" si="22"/>
        <v>0.78674948240165632</v>
      </c>
      <c r="AG114" s="5">
        <f t="shared" si="23"/>
        <v>0.8074534161490684</v>
      </c>
    </row>
    <row r="115" spans="3:33" ht="16" x14ac:dyDescent="0.2">
      <c r="E115" s="1">
        <f t="shared" si="24"/>
        <v>105</v>
      </c>
      <c r="F115" s="98"/>
      <c r="H115" s="1">
        <v>85</v>
      </c>
      <c r="I115" s="1" t="s">
        <v>7</v>
      </c>
      <c r="J115" s="37">
        <v>23</v>
      </c>
      <c r="K115" s="37">
        <v>25.2</v>
      </c>
      <c r="L115" s="7">
        <f t="shared" si="13"/>
        <v>24.1</v>
      </c>
      <c r="M115" s="7">
        <v>7</v>
      </c>
      <c r="N115" s="7">
        <v>60.2</v>
      </c>
      <c r="O115" s="7">
        <v>15.5</v>
      </c>
      <c r="P115" s="7">
        <v>101.4</v>
      </c>
      <c r="Q115" s="7">
        <v>142</v>
      </c>
      <c r="R115" s="6">
        <v>1.33</v>
      </c>
      <c r="S115" s="6">
        <v>1.32</v>
      </c>
      <c r="T115" s="6">
        <f t="shared" si="14"/>
        <v>1.3250000000000002</v>
      </c>
      <c r="U115" s="36">
        <v>15</v>
      </c>
      <c r="V115" s="36">
        <v>13</v>
      </c>
      <c r="Y115" s="5">
        <f t="shared" si="15"/>
        <v>1</v>
      </c>
      <c r="Z115" s="5">
        <f t="shared" si="16"/>
        <v>0.29045643153526968</v>
      </c>
      <c r="AA115" s="5">
        <f t="shared" si="17"/>
        <v>2.4979253112033195</v>
      </c>
      <c r="AB115" s="5">
        <f t="shared" si="18"/>
        <v>0.64315352697095429</v>
      </c>
      <c r="AC115" s="5">
        <f t="shared" si="19"/>
        <v>4.2074688796680499</v>
      </c>
      <c r="AD115" s="5">
        <f t="shared" si="20"/>
        <v>5.8921161825726136</v>
      </c>
      <c r="AE115" s="5">
        <f t="shared" si="21"/>
        <v>5.4979253112033201E-2</v>
      </c>
      <c r="AF115" s="5">
        <f t="shared" si="22"/>
        <v>0.62240663900414939</v>
      </c>
      <c r="AG115" s="5">
        <f t="shared" si="23"/>
        <v>0.53941908713692943</v>
      </c>
    </row>
    <row r="116" spans="3:33" ht="16" x14ac:dyDescent="0.2">
      <c r="E116" s="1">
        <f t="shared" si="24"/>
        <v>106</v>
      </c>
      <c r="F116" s="98" t="s">
        <v>16</v>
      </c>
      <c r="H116" s="1">
        <v>80</v>
      </c>
      <c r="I116" s="1" t="s">
        <v>9</v>
      </c>
      <c r="J116" s="37">
        <v>23.5</v>
      </c>
      <c r="K116" s="37">
        <v>26</v>
      </c>
      <c r="L116" s="7">
        <f t="shared" si="13"/>
        <v>24.75</v>
      </c>
      <c r="M116" s="7">
        <v>35</v>
      </c>
      <c r="N116" s="7">
        <v>58.2</v>
      </c>
      <c r="O116" s="7">
        <v>21.7</v>
      </c>
      <c r="P116" s="7">
        <v>99.6</v>
      </c>
      <c r="Q116" s="7">
        <v>132.6</v>
      </c>
      <c r="R116" s="6">
        <v>1.18</v>
      </c>
      <c r="S116" s="6">
        <v>1.1499999999999999</v>
      </c>
      <c r="T116" s="6">
        <f t="shared" si="14"/>
        <v>1.165</v>
      </c>
      <c r="U116" s="36">
        <v>11</v>
      </c>
      <c r="V116" s="36">
        <v>9.5</v>
      </c>
      <c r="Y116" s="5">
        <f t="shared" si="15"/>
        <v>1</v>
      </c>
      <c r="Z116" s="5">
        <f t="shared" si="16"/>
        <v>1.4141414141414141</v>
      </c>
      <c r="AA116" s="5">
        <f t="shared" si="17"/>
        <v>2.3515151515151516</v>
      </c>
      <c r="AB116" s="5">
        <f t="shared" si="18"/>
        <v>0.87676767676767675</v>
      </c>
      <c r="AC116" s="5">
        <f t="shared" si="19"/>
        <v>4.0242424242424244</v>
      </c>
      <c r="AD116" s="5">
        <f t="shared" si="20"/>
        <v>5.3575757575757574</v>
      </c>
      <c r="AE116" s="5">
        <f t="shared" si="21"/>
        <v>4.7070707070707075E-2</v>
      </c>
      <c r="AF116" s="5">
        <f t="shared" si="22"/>
        <v>0.44444444444444442</v>
      </c>
      <c r="AG116" s="5">
        <f t="shared" si="23"/>
        <v>0.38383838383838381</v>
      </c>
    </row>
    <row r="117" spans="3:33" ht="16" x14ac:dyDescent="0.2">
      <c r="C117" s="24" t="s">
        <v>36</v>
      </c>
      <c r="E117" s="1">
        <f t="shared" si="24"/>
        <v>107</v>
      </c>
      <c r="F117" s="98"/>
      <c r="H117" s="1">
        <v>77</v>
      </c>
      <c r="I117" s="1" t="s">
        <v>7</v>
      </c>
      <c r="J117" s="37">
        <v>20.5</v>
      </c>
      <c r="K117" s="37">
        <v>22.6</v>
      </c>
      <c r="L117" s="7">
        <f t="shared" si="13"/>
        <v>21.55</v>
      </c>
      <c r="M117" s="7">
        <v>4.9000000000000004</v>
      </c>
      <c r="N117" s="7">
        <v>60.7</v>
      </c>
      <c r="O117" s="7">
        <v>14</v>
      </c>
      <c r="P117" s="7">
        <v>97</v>
      </c>
      <c r="Q117" s="7">
        <v>111.8</v>
      </c>
      <c r="R117" s="6">
        <v>1.25</v>
      </c>
      <c r="S117" s="6">
        <v>1.31</v>
      </c>
      <c r="T117" s="6">
        <f t="shared" si="14"/>
        <v>1.28</v>
      </c>
      <c r="U117" s="36">
        <v>11</v>
      </c>
      <c r="V117" s="36">
        <v>10</v>
      </c>
      <c r="Y117" s="5">
        <f t="shared" si="15"/>
        <v>1</v>
      </c>
      <c r="Z117" s="5">
        <f t="shared" si="16"/>
        <v>0.22737819025522044</v>
      </c>
      <c r="AA117" s="5">
        <f t="shared" si="17"/>
        <v>2.8167053364269141</v>
      </c>
      <c r="AB117" s="5">
        <f t="shared" si="18"/>
        <v>0.64965197215777259</v>
      </c>
      <c r="AC117" s="5">
        <f t="shared" si="19"/>
        <v>4.5011600928074245</v>
      </c>
      <c r="AD117" s="5">
        <f t="shared" si="20"/>
        <v>5.1879350348027842</v>
      </c>
      <c r="AE117" s="5">
        <f t="shared" si="21"/>
        <v>5.9396751740139211E-2</v>
      </c>
      <c r="AF117" s="5">
        <f t="shared" si="22"/>
        <v>0.51044083526682138</v>
      </c>
      <c r="AG117" s="5">
        <f t="shared" si="23"/>
        <v>0.46403712296983757</v>
      </c>
    </row>
    <row r="118" spans="3:33" ht="16" x14ac:dyDescent="0.2">
      <c r="E118" s="1">
        <f t="shared" si="24"/>
        <v>108</v>
      </c>
      <c r="F118" s="98"/>
      <c r="H118" s="1">
        <v>56</v>
      </c>
      <c r="I118" s="1" t="s">
        <v>7</v>
      </c>
      <c r="J118" s="37">
        <v>23</v>
      </c>
      <c r="K118" s="37">
        <v>25.3</v>
      </c>
      <c r="L118" s="7">
        <f t="shared" si="13"/>
        <v>24.15</v>
      </c>
      <c r="M118" s="7">
        <v>24.9</v>
      </c>
      <c r="N118" s="7">
        <v>64.099999999999994</v>
      </c>
      <c r="O118" s="7">
        <v>18.5</v>
      </c>
      <c r="P118" s="7">
        <v>142</v>
      </c>
      <c r="Q118" s="7">
        <v>235.6</v>
      </c>
      <c r="R118" s="6">
        <v>1.27</v>
      </c>
      <c r="S118" s="6">
        <v>1.23</v>
      </c>
      <c r="T118" s="6">
        <f t="shared" si="14"/>
        <v>1.25</v>
      </c>
      <c r="U118" s="36">
        <v>14.5</v>
      </c>
      <c r="V118" s="36">
        <v>14.5</v>
      </c>
      <c r="Y118" s="5">
        <f t="shared" si="15"/>
        <v>1</v>
      </c>
      <c r="Z118" s="5">
        <f t="shared" si="16"/>
        <v>1.031055900621118</v>
      </c>
      <c r="AA118" s="5">
        <f t="shared" si="17"/>
        <v>2.6542443064182195</v>
      </c>
      <c r="AB118" s="5">
        <f t="shared" si="18"/>
        <v>0.76604554865424435</v>
      </c>
      <c r="AC118" s="5">
        <f t="shared" si="19"/>
        <v>5.8799171842650111</v>
      </c>
      <c r="AD118" s="5">
        <f t="shared" si="20"/>
        <v>9.7556935817805392</v>
      </c>
      <c r="AE118" s="5">
        <f t="shared" si="21"/>
        <v>5.1759834368530024E-2</v>
      </c>
      <c r="AF118" s="5">
        <f t="shared" si="22"/>
        <v>0.60041407867494823</v>
      </c>
      <c r="AG118" s="5">
        <f t="shared" si="23"/>
        <v>0.60041407867494823</v>
      </c>
    </row>
    <row r="119" spans="3:33" ht="16" x14ac:dyDescent="0.2">
      <c r="E119" s="1">
        <f t="shared" si="24"/>
        <v>109</v>
      </c>
      <c r="F119" s="98"/>
      <c r="H119" s="1">
        <v>75</v>
      </c>
      <c r="I119" s="1" t="s">
        <v>7</v>
      </c>
      <c r="J119" s="37">
        <v>23.5</v>
      </c>
      <c r="K119" s="37">
        <v>25.9</v>
      </c>
      <c r="L119" s="7">
        <f t="shared" si="13"/>
        <v>24.7</v>
      </c>
      <c r="M119" s="7">
        <v>6.9</v>
      </c>
      <c r="N119" s="7">
        <v>47.8</v>
      </c>
      <c r="O119" s="7">
        <v>26</v>
      </c>
      <c r="P119" s="7">
        <v>126.5</v>
      </c>
      <c r="Q119" s="7">
        <v>116.5</v>
      </c>
      <c r="R119" s="6">
        <v>1.21</v>
      </c>
      <c r="S119" s="6">
        <v>1.22</v>
      </c>
      <c r="T119" s="6">
        <f t="shared" si="14"/>
        <v>1.2149999999999999</v>
      </c>
      <c r="U119" s="36">
        <v>12.8</v>
      </c>
      <c r="V119" s="36">
        <v>12.2</v>
      </c>
      <c r="Y119" s="5">
        <f t="shared" si="15"/>
        <v>1</v>
      </c>
      <c r="Z119" s="5">
        <f t="shared" si="16"/>
        <v>0.2793522267206478</v>
      </c>
      <c r="AA119" s="5">
        <f t="shared" si="17"/>
        <v>1.9352226720647772</v>
      </c>
      <c r="AB119" s="5">
        <f t="shared" si="18"/>
        <v>1.0526315789473684</v>
      </c>
      <c r="AC119" s="5">
        <f t="shared" si="19"/>
        <v>5.1214574898785425</v>
      </c>
      <c r="AD119" s="5">
        <f t="shared" si="20"/>
        <v>4.716599190283401</v>
      </c>
      <c r="AE119" s="5">
        <f t="shared" si="21"/>
        <v>4.9190283400809713E-2</v>
      </c>
      <c r="AF119" s="5">
        <f t="shared" si="22"/>
        <v>0.51821862348178138</v>
      </c>
      <c r="AG119" s="5">
        <f t="shared" si="23"/>
        <v>0.49392712550607287</v>
      </c>
    </row>
    <row r="120" spans="3:33" ht="16" x14ac:dyDescent="0.2">
      <c r="E120" s="1">
        <f t="shared" si="24"/>
        <v>110</v>
      </c>
      <c r="F120" s="98"/>
      <c r="H120" s="1">
        <v>69</v>
      </c>
      <c r="I120" s="1" t="s">
        <v>7</v>
      </c>
      <c r="J120" s="37">
        <v>22</v>
      </c>
      <c r="K120" s="37">
        <v>24.2</v>
      </c>
      <c r="L120" s="7">
        <f t="shared" si="13"/>
        <v>23.1</v>
      </c>
      <c r="M120" s="7">
        <v>7</v>
      </c>
      <c r="N120" s="7">
        <v>55.1</v>
      </c>
      <c r="O120" s="7">
        <v>27.5</v>
      </c>
      <c r="P120" s="7">
        <v>134</v>
      </c>
      <c r="Q120" s="7">
        <v>179.3</v>
      </c>
      <c r="R120" s="6">
        <v>1.25</v>
      </c>
      <c r="S120" s="6">
        <v>1.29</v>
      </c>
      <c r="T120" s="6">
        <f t="shared" si="14"/>
        <v>1.27</v>
      </c>
      <c r="U120" s="36">
        <v>13.9</v>
      </c>
      <c r="V120" s="36">
        <v>10.8</v>
      </c>
      <c r="Y120" s="5">
        <f t="shared" si="15"/>
        <v>1</v>
      </c>
      <c r="Z120" s="5">
        <f t="shared" si="16"/>
        <v>0.30303030303030304</v>
      </c>
      <c r="AA120" s="5">
        <f t="shared" si="17"/>
        <v>2.385281385281385</v>
      </c>
      <c r="AB120" s="5">
        <f t="shared" si="18"/>
        <v>1.1904761904761905</v>
      </c>
      <c r="AC120" s="5">
        <f t="shared" si="19"/>
        <v>5.8008658008658003</v>
      </c>
      <c r="AD120" s="5">
        <f t="shared" si="20"/>
        <v>7.7619047619047619</v>
      </c>
      <c r="AE120" s="5">
        <f t="shared" si="21"/>
        <v>5.4978354978354974E-2</v>
      </c>
      <c r="AF120" s="5">
        <f t="shared" si="22"/>
        <v>0.60173160173160167</v>
      </c>
      <c r="AG120" s="5">
        <f t="shared" si="23"/>
        <v>0.46753246753246752</v>
      </c>
    </row>
    <row r="121" spans="3:33" ht="16" x14ac:dyDescent="0.2">
      <c r="E121" s="1">
        <f t="shared" si="24"/>
        <v>111</v>
      </c>
      <c r="F121" s="98"/>
      <c r="H121" s="1">
        <v>71</v>
      </c>
      <c r="I121" s="1" t="s">
        <v>7</v>
      </c>
      <c r="J121" s="37">
        <v>23</v>
      </c>
      <c r="K121" s="37">
        <v>24</v>
      </c>
      <c r="L121" s="7">
        <f t="shared" si="13"/>
        <v>23.5</v>
      </c>
      <c r="M121" s="7">
        <v>33</v>
      </c>
      <c r="N121" s="7">
        <v>47.9</v>
      </c>
      <c r="O121" s="7">
        <v>25</v>
      </c>
      <c r="P121" s="7">
        <v>102.9</v>
      </c>
      <c r="Q121" s="7">
        <v>105.1</v>
      </c>
      <c r="R121" s="6">
        <v>1.29</v>
      </c>
      <c r="S121" s="6">
        <v>1.34</v>
      </c>
      <c r="T121" s="6">
        <f t="shared" si="14"/>
        <v>1.3149999999999999</v>
      </c>
      <c r="U121" s="36">
        <v>13.1</v>
      </c>
      <c r="V121" s="36">
        <v>14.5</v>
      </c>
      <c r="Y121" s="5">
        <f t="shared" si="15"/>
        <v>1</v>
      </c>
      <c r="Z121" s="5">
        <f t="shared" si="16"/>
        <v>1.4042553191489362</v>
      </c>
      <c r="AA121" s="5">
        <f t="shared" si="17"/>
        <v>2.0382978723404253</v>
      </c>
      <c r="AB121" s="5">
        <f t="shared" si="18"/>
        <v>1.0638297872340425</v>
      </c>
      <c r="AC121" s="5">
        <f t="shared" si="19"/>
        <v>4.3787234042553198</v>
      </c>
      <c r="AD121" s="5">
        <f t="shared" si="20"/>
        <v>4.4723404255319146</v>
      </c>
      <c r="AE121" s="5">
        <f t="shared" si="21"/>
        <v>5.5957446808510634E-2</v>
      </c>
      <c r="AF121" s="5">
        <f t="shared" si="22"/>
        <v>0.55744680851063833</v>
      </c>
      <c r="AG121" s="5">
        <f t="shared" si="23"/>
        <v>0.61702127659574468</v>
      </c>
    </row>
    <row r="122" spans="3:33" ht="16" x14ac:dyDescent="0.2">
      <c r="E122" s="1">
        <f t="shared" si="24"/>
        <v>112</v>
      </c>
      <c r="F122" s="98"/>
      <c r="H122" s="1">
        <v>71</v>
      </c>
      <c r="I122" s="1" t="s">
        <v>7</v>
      </c>
      <c r="J122" s="37">
        <v>21.5</v>
      </c>
      <c r="K122" s="37">
        <v>23.7</v>
      </c>
      <c r="L122" s="7">
        <f t="shared" si="13"/>
        <v>22.6</v>
      </c>
      <c r="M122" s="7">
        <v>28</v>
      </c>
      <c r="N122" s="7">
        <v>46.8</v>
      </c>
      <c r="O122" s="7">
        <v>13</v>
      </c>
      <c r="P122" s="7">
        <v>144.6</v>
      </c>
      <c r="Q122" s="7">
        <v>136.9</v>
      </c>
      <c r="R122" s="6">
        <v>1.1399999999999999</v>
      </c>
      <c r="S122" s="6">
        <v>1.1200000000000001</v>
      </c>
      <c r="T122" s="6">
        <f t="shared" si="14"/>
        <v>1.1299999999999999</v>
      </c>
      <c r="U122" s="36">
        <v>11.5</v>
      </c>
      <c r="V122" s="36">
        <v>11.3</v>
      </c>
      <c r="Y122" s="5">
        <f t="shared" si="15"/>
        <v>1</v>
      </c>
      <c r="Z122" s="5">
        <f t="shared" si="16"/>
        <v>1.2389380530973451</v>
      </c>
      <c r="AA122" s="5">
        <f t="shared" si="17"/>
        <v>2.0707964601769908</v>
      </c>
      <c r="AB122" s="5">
        <f t="shared" si="18"/>
        <v>0.5752212389380531</v>
      </c>
      <c r="AC122" s="5">
        <f t="shared" si="19"/>
        <v>6.3982300884955743</v>
      </c>
      <c r="AD122" s="5">
        <f t="shared" si="20"/>
        <v>6.0575221238938051</v>
      </c>
      <c r="AE122" s="5">
        <f t="shared" si="21"/>
        <v>4.9999999999999989E-2</v>
      </c>
      <c r="AF122" s="5">
        <f t="shared" si="22"/>
        <v>0.50884955752212391</v>
      </c>
      <c r="AG122" s="5">
        <f t="shared" si="23"/>
        <v>0.5</v>
      </c>
    </row>
    <row r="123" spans="3:33" ht="16" x14ac:dyDescent="0.2">
      <c r="C123" s="24" t="s">
        <v>36</v>
      </c>
      <c r="E123" s="1">
        <f t="shared" si="24"/>
        <v>113</v>
      </c>
      <c r="F123" s="98"/>
      <c r="H123" s="1">
        <v>67</v>
      </c>
      <c r="I123" s="1" t="s">
        <v>7</v>
      </c>
      <c r="J123" s="37">
        <v>20</v>
      </c>
      <c r="K123" s="37">
        <v>22</v>
      </c>
      <c r="L123" s="7">
        <f t="shared" si="13"/>
        <v>21</v>
      </c>
      <c r="M123" s="7">
        <v>10</v>
      </c>
      <c r="N123" s="7">
        <v>54.5</v>
      </c>
      <c r="O123" s="7">
        <v>15</v>
      </c>
      <c r="P123" s="7">
        <v>139</v>
      </c>
      <c r="Q123" s="7">
        <v>193.5</v>
      </c>
      <c r="R123" s="6">
        <v>1.28</v>
      </c>
      <c r="S123" s="6">
        <v>1.28</v>
      </c>
      <c r="T123" s="6">
        <f t="shared" si="14"/>
        <v>1.28</v>
      </c>
      <c r="U123" s="36">
        <v>14.5</v>
      </c>
      <c r="V123" s="36">
        <v>13</v>
      </c>
      <c r="Y123" s="5">
        <f t="shared" si="15"/>
        <v>1</v>
      </c>
      <c r="Z123" s="5">
        <f t="shared" si="16"/>
        <v>0.47619047619047616</v>
      </c>
      <c r="AA123" s="5">
        <f t="shared" si="17"/>
        <v>2.5952380952380953</v>
      </c>
      <c r="AB123" s="5">
        <f t="shared" si="18"/>
        <v>0.7142857142857143</v>
      </c>
      <c r="AC123" s="5">
        <f t="shared" si="19"/>
        <v>6.6190476190476186</v>
      </c>
      <c r="AD123" s="5">
        <f t="shared" si="20"/>
        <v>9.2142857142857135</v>
      </c>
      <c r="AE123" s="5">
        <f t="shared" si="21"/>
        <v>6.0952380952380952E-2</v>
      </c>
      <c r="AF123" s="5">
        <f t="shared" si="22"/>
        <v>0.69047619047619047</v>
      </c>
      <c r="AG123" s="5">
        <f t="shared" si="23"/>
        <v>0.61904761904761907</v>
      </c>
    </row>
    <row r="124" spans="3:33" ht="16" x14ac:dyDescent="0.2">
      <c r="C124" s="24" t="s">
        <v>36</v>
      </c>
      <c r="E124" s="1">
        <f t="shared" si="24"/>
        <v>114</v>
      </c>
      <c r="F124" s="98"/>
      <c r="H124" s="1">
        <v>80</v>
      </c>
      <c r="I124" s="1" t="s">
        <v>7</v>
      </c>
      <c r="J124" s="37">
        <v>23</v>
      </c>
      <c r="K124" s="37">
        <v>25.3</v>
      </c>
      <c r="L124" s="7">
        <f t="shared" si="13"/>
        <v>24.15</v>
      </c>
      <c r="M124" s="7">
        <v>5</v>
      </c>
      <c r="N124" s="7">
        <v>55.3</v>
      </c>
      <c r="O124" s="7">
        <v>17.5</v>
      </c>
      <c r="P124" s="7">
        <v>124.9</v>
      </c>
      <c r="Q124" s="7">
        <v>149.1</v>
      </c>
      <c r="R124" s="6">
        <v>1.42</v>
      </c>
      <c r="S124" s="6">
        <v>1.36</v>
      </c>
      <c r="T124" s="6">
        <f t="shared" si="14"/>
        <v>1.3900000000000001</v>
      </c>
      <c r="U124" s="36">
        <v>17.3</v>
      </c>
      <c r="V124" s="36">
        <v>16.5</v>
      </c>
      <c r="Y124" s="5">
        <f t="shared" si="15"/>
        <v>1</v>
      </c>
      <c r="Z124" s="5">
        <f t="shared" si="16"/>
        <v>0.20703933747412009</v>
      </c>
      <c r="AA124" s="5">
        <f t="shared" si="17"/>
        <v>2.2898550724637681</v>
      </c>
      <c r="AB124" s="5">
        <f t="shared" si="18"/>
        <v>0.72463768115942029</v>
      </c>
      <c r="AC124" s="5">
        <f t="shared" si="19"/>
        <v>5.1718426501035202</v>
      </c>
      <c r="AD124" s="5">
        <f t="shared" si="20"/>
        <v>6.1739130434782608</v>
      </c>
      <c r="AE124" s="5">
        <f t="shared" si="21"/>
        <v>5.7556935817805389E-2</v>
      </c>
      <c r="AF124" s="5">
        <f t="shared" si="22"/>
        <v>0.71635610766045554</v>
      </c>
      <c r="AG124" s="5">
        <f t="shared" si="23"/>
        <v>0.68322981366459634</v>
      </c>
    </row>
    <row r="125" spans="3:33" ht="16" x14ac:dyDescent="0.2">
      <c r="C125" s="24" t="s">
        <v>36</v>
      </c>
      <c r="E125" s="1">
        <f t="shared" si="24"/>
        <v>115</v>
      </c>
      <c r="F125" s="98"/>
      <c r="H125" s="1">
        <v>70</v>
      </c>
      <c r="I125" s="1" t="s">
        <v>7</v>
      </c>
      <c r="J125" s="37">
        <v>22.3</v>
      </c>
      <c r="K125" s="37">
        <v>24.5</v>
      </c>
      <c r="L125" s="7">
        <f t="shared" si="13"/>
        <v>23.4</v>
      </c>
      <c r="M125" s="7">
        <v>42</v>
      </c>
      <c r="N125" s="7">
        <v>49.4</v>
      </c>
      <c r="O125" s="7">
        <v>29.5</v>
      </c>
      <c r="P125" s="7">
        <v>135.80000000000001</v>
      </c>
      <c r="Q125" s="7">
        <v>156.4</v>
      </c>
      <c r="R125" s="6">
        <v>1.1299999999999999</v>
      </c>
      <c r="S125" s="6">
        <v>1.17</v>
      </c>
      <c r="T125" s="6">
        <f t="shared" si="14"/>
        <v>1.1499999999999999</v>
      </c>
      <c r="U125" s="36">
        <v>15.5</v>
      </c>
      <c r="V125" s="36">
        <v>21.5</v>
      </c>
      <c r="Y125" s="5">
        <f t="shared" si="15"/>
        <v>1</v>
      </c>
      <c r="Z125" s="5">
        <f t="shared" si="16"/>
        <v>1.7948717948717949</v>
      </c>
      <c r="AA125" s="5">
        <f t="shared" si="17"/>
        <v>2.1111111111111112</v>
      </c>
      <c r="AB125" s="5">
        <f t="shared" si="18"/>
        <v>1.2606837606837609</v>
      </c>
      <c r="AC125" s="5">
        <f t="shared" si="19"/>
        <v>5.8034188034188041</v>
      </c>
      <c r="AD125" s="5">
        <f t="shared" si="20"/>
        <v>6.683760683760684</v>
      </c>
      <c r="AE125" s="5">
        <f t="shared" si="21"/>
        <v>4.9145299145299144E-2</v>
      </c>
      <c r="AF125" s="5">
        <f t="shared" si="22"/>
        <v>0.66239316239316248</v>
      </c>
      <c r="AG125" s="5">
        <f t="shared" si="23"/>
        <v>0.91880341880341887</v>
      </c>
    </row>
    <row r="126" spans="3:33" ht="16" x14ac:dyDescent="0.2">
      <c r="E126" s="1">
        <f t="shared" si="24"/>
        <v>116</v>
      </c>
      <c r="F126" s="98"/>
      <c r="H126" s="1">
        <v>69</v>
      </c>
      <c r="I126" s="1" t="s">
        <v>7</v>
      </c>
      <c r="J126" s="37">
        <v>20.100000000000001</v>
      </c>
      <c r="K126" s="37">
        <v>22</v>
      </c>
      <c r="L126" s="7">
        <f t="shared" si="13"/>
        <v>21.05</v>
      </c>
      <c r="M126" s="7">
        <v>12.8</v>
      </c>
      <c r="N126" s="7">
        <v>51.4</v>
      </c>
      <c r="O126" s="7">
        <v>22.5</v>
      </c>
      <c r="P126" s="7">
        <v>145</v>
      </c>
      <c r="Q126" s="7">
        <v>183.9</v>
      </c>
      <c r="R126" s="6">
        <v>1.1499999999999999</v>
      </c>
      <c r="S126" s="6">
        <v>1.18</v>
      </c>
      <c r="T126" s="6">
        <f t="shared" si="14"/>
        <v>1.165</v>
      </c>
      <c r="U126" s="36">
        <v>18</v>
      </c>
      <c r="V126" s="36">
        <v>15.9</v>
      </c>
      <c r="Y126" s="5">
        <f t="shared" si="15"/>
        <v>1</v>
      </c>
      <c r="Z126" s="5">
        <f t="shared" si="16"/>
        <v>0.60807600950118768</v>
      </c>
      <c r="AA126" s="5">
        <f t="shared" si="17"/>
        <v>2.4418052256532063</v>
      </c>
      <c r="AB126" s="5">
        <f t="shared" si="18"/>
        <v>1.0688836104513064</v>
      </c>
      <c r="AC126" s="5">
        <f t="shared" si="19"/>
        <v>6.8883610451306412</v>
      </c>
      <c r="AD126" s="5">
        <f t="shared" si="20"/>
        <v>8.7363420427553447</v>
      </c>
      <c r="AE126" s="5">
        <f t="shared" si="21"/>
        <v>5.5344418052256532E-2</v>
      </c>
      <c r="AF126" s="5">
        <f t="shared" si="22"/>
        <v>0.85510688836104509</v>
      </c>
      <c r="AG126" s="5">
        <f t="shared" si="23"/>
        <v>0.75534441805225649</v>
      </c>
    </row>
    <row r="127" spans="3:33" ht="16" x14ac:dyDescent="0.2">
      <c r="C127" s="24" t="s">
        <v>36</v>
      </c>
      <c r="D127" s="24" t="s">
        <v>36</v>
      </c>
      <c r="E127" s="1">
        <f t="shared" si="24"/>
        <v>117</v>
      </c>
      <c r="F127" s="98"/>
      <c r="H127" s="1">
        <v>83</v>
      </c>
      <c r="I127" s="1" t="s">
        <v>9</v>
      </c>
      <c r="J127" s="37">
        <v>29</v>
      </c>
      <c r="K127" s="37">
        <v>26</v>
      </c>
      <c r="L127" s="7">
        <f t="shared" si="13"/>
        <v>27.5</v>
      </c>
      <c r="M127" s="7">
        <v>13</v>
      </c>
      <c r="N127" s="7">
        <v>49.4</v>
      </c>
      <c r="O127" s="7">
        <v>19.600000000000001</v>
      </c>
      <c r="P127" s="7">
        <v>106.9</v>
      </c>
      <c r="Q127" s="7">
        <v>100.2</v>
      </c>
      <c r="R127" s="6">
        <v>1.27</v>
      </c>
      <c r="S127" s="6">
        <v>1.29</v>
      </c>
      <c r="T127" s="6">
        <f t="shared" si="14"/>
        <v>1.28</v>
      </c>
      <c r="U127" s="36">
        <v>13</v>
      </c>
      <c r="V127" s="36">
        <v>12.5</v>
      </c>
      <c r="Y127" s="5">
        <f t="shared" si="15"/>
        <v>1</v>
      </c>
      <c r="Z127" s="5">
        <f t="shared" si="16"/>
        <v>0.47272727272727272</v>
      </c>
      <c r="AA127" s="5">
        <f t="shared" si="17"/>
        <v>1.7963636363636364</v>
      </c>
      <c r="AB127" s="5">
        <f t="shared" si="18"/>
        <v>0.71272727272727276</v>
      </c>
      <c r="AC127" s="5">
        <f t="shared" si="19"/>
        <v>3.8872727272727277</v>
      </c>
      <c r="AD127" s="5">
        <f t="shared" si="20"/>
        <v>3.6436363636363636</v>
      </c>
      <c r="AE127" s="5">
        <f t="shared" si="21"/>
        <v>4.654545454545455E-2</v>
      </c>
      <c r="AF127" s="5">
        <f t="shared" si="22"/>
        <v>0.47272727272727272</v>
      </c>
      <c r="AG127" s="5">
        <f t="shared" si="23"/>
        <v>0.45454545454545453</v>
      </c>
    </row>
    <row r="128" spans="3:33" ht="16" x14ac:dyDescent="0.2">
      <c r="E128" s="1">
        <f t="shared" si="24"/>
        <v>118</v>
      </c>
      <c r="F128" s="98"/>
      <c r="H128" s="1">
        <v>84</v>
      </c>
      <c r="I128" s="1" t="s">
        <v>7</v>
      </c>
      <c r="J128" s="37">
        <v>25</v>
      </c>
      <c r="K128" s="37">
        <v>27.2</v>
      </c>
      <c r="L128" s="7">
        <f t="shared" si="13"/>
        <v>26.1</v>
      </c>
      <c r="M128" s="7">
        <v>15</v>
      </c>
      <c r="N128" s="7">
        <v>59</v>
      </c>
      <c r="O128" s="7">
        <v>14.5</v>
      </c>
      <c r="P128" s="7">
        <v>119</v>
      </c>
      <c r="Q128" s="7">
        <v>190.8</v>
      </c>
      <c r="R128" s="6">
        <v>1.21</v>
      </c>
      <c r="S128" s="6">
        <v>1.27</v>
      </c>
      <c r="T128" s="6">
        <f t="shared" si="14"/>
        <v>1.24</v>
      </c>
      <c r="U128" s="36">
        <v>9.6</v>
      </c>
      <c r="V128" s="36">
        <v>12.1</v>
      </c>
      <c r="Y128" s="5">
        <f t="shared" si="15"/>
        <v>1</v>
      </c>
      <c r="Z128" s="5">
        <f t="shared" si="16"/>
        <v>0.57471264367816088</v>
      </c>
      <c r="AA128" s="5">
        <f t="shared" si="17"/>
        <v>2.2605363984674329</v>
      </c>
      <c r="AB128" s="5">
        <f t="shared" si="18"/>
        <v>0.55555555555555558</v>
      </c>
      <c r="AC128" s="5">
        <f t="shared" si="19"/>
        <v>4.559386973180076</v>
      </c>
      <c r="AD128" s="5">
        <f t="shared" si="20"/>
        <v>7.3103448275862073</v>
      </c>
      <c r="AE128" s="5">
        <f t="shared" si="21"/>
        <v>4.75095785440613E-2</v>
      </c>
      <c r="AF128" s="5">
        <f t="shared" si="22"/>
        <v>0.36781609195402293</v>
      </c>
      <c r="AG128" s="5">
        <f t="shared" si="23"/>
        <v>0.46360153256704978</v>
      </c>
    </row>
    <row r="129" spans="2:33" ht="16" x14ac:dyDescent="0.2">
      <c r="E129" s="1">
        <f t="shared" si="24"/>
        <v>119</v>
      </c>
      <c r="F129" s="98"/>
      <c r="H129" s="1">
        <v>81</v>
      </c>
      <c r="I129" s="1" t="s">
        <v>7</v>
      </c>
      <c r="J129" s="37">
        <v>28.5</v>
      </c>
      <c r="K129" s="37">
        <v>31.4</v>
      </c>
      <c r="L129" s="7">
        <f t="shared" si="13"/>
        <v>29.95</v>
      </c>
      <c r="M129" s="7">
        <v>36.6</v>
      </c>
      <c r="N129" s="7">
        <v>60.1</v>
      </c>
      <c r="O129" s="7">
        <v>30</v>
      </c>
      <c r="P129" s="7">
        <v>123.1</v>
      </c>
      <c r="Q129" s="7">
        <v>149.4</v>
      </c>
      <c r="R129" s="6">
        <v>1.39</v>
      </c>
      <c r="S129" s="6">
        <v>1.29</v>
      </c>
      <c r="T129" s="6">
        <f t="shared" si="14"/>
        <v>1.3399999999999999</v>
      </c>
      <c r="U129" s="36">
        <v>14.5</v>
      </c>
      <c r="V129" s="36">
        <v>14</v>
      </c>
      <c r="Y129" s="5">
        <f t="shared" si="15"/>
        <v>1</v>
      </c>
      <c r="Z129" s="5">
        <f t="shared" si="16"/>
        <v>1.2220367278797997</v>
      </c>
      <c r="AA129" s="5">
        <f t="shared" si="17"/>
        <v>2.006677796327212</v>
      </c>
      <c r="AB129" s="5">
        <f t="shared" si="18"/>
        <v>1.001669449081803</v>
      </c>
      <c r="AC129" s="5">
        <f t="shared" si="19"/>
        <v>4.1101836393989979</v>
      </c>
      <c r="AD129" s="5">
        <f t="shared" si="20"/>
        <v>4.9883138564273795</v>
      </c>
      <c r="AE129" s="5">
        <f t="shared" si="21"/>
        <v>4.4741235392320527E-2</v>
      </c>
      <c r="AF129" s="5">
        <f t="shared" si="22"/>
        <v>0.48414023372287146</v>
      </c>
      <c r="AG129" s="5">
        <f t="shared" si="23"/>
        <v>0.46744574290484142</v>
      </c>
    </row>
    <row r="130" spans="2:33" ht="16" x14ac:dyDescent="0.2">
      <c r="E130" s="1">
        <f t="shared" si="24"/>
        <v>120</v>
      </c>
      <c r="F130" s="1" t="s">
        <v>17</v>
      </c>
      <c r="H130" s="1">
        <v>71</v>
      </c>
      <c r="I130" s="1" t="s">
        <v>7</v>
      </c>
      <c r="J130" s="37">
        <v>22.1</v>
      </c>
      <c r="K130" s="37">
        <v>24.3</v>
      </c>
      <c r="L130" s="7">
        <f t="shared" si="13"/>
        <v>23.200000000000003</v>
      </c>
      <c r="M130" s="7">
        <v>36</v>
      </c>
      <c r="N130" s="7">
        <v>59.5</v>
      </c>
      <c r="O130" s="7">
        <v>25</v>
      </c>
      <c r="P130" s="7">
        <v>145</v>
      </c>
      <c r="Q130" s="7">
        <v>203.6</v>
      </c>
      <c r="R130" s="6">
        <v>1.17</v>
      </c>
      <c r="S130" s="6">
        <v>1.23</v>
      </c>
      <c r="T130" s="6">
        <f t="shared" si="14"/>
        <v>1.2</v>
      </c>
      <c r="U130" s="36">
        <v>15.2</v>
      </c>
      <c r="V130" s="36">
        <v>16</v>
      </c>
      <c r="Y130" s="5">
        <f t="shared" si="15"/>
        <v>1</v>
      </c>
      <c r="Z130" s="5">
        <f t="shared" si="16"/>
        <v>1.5517241379310343</v>
      </c>
      <c r="AA130" s="5">
        <f t="shared" si="17"/>
        <v>2.5646551724137927</v>
      </c>
      <c r="AB130" s="5">
        <f t="shared" si="18"/>
        <v>1.0775862068965516</v>
      </c>
      <c r="AC130" s="5">
        <f t="shared" si="19"/>
        <v>6.2499999999999991</v>
      </c>
      <c r="AD130" s="5">
        <f t="shared" si="20"/>
        <v>8.775862068965516</v>
      </c>
      <c r="AE130" s="5">
        <f t="shared" si="21"/>
        <v>5.1724137931034475E-2</v>
      </c>
      <c r="AF130" s="5">
        <f t="shared" si="22"/>
        <v>0.65517241379310331</v>
      </c>
      <c r="AG130" s="5">
        <f t="shared" si="23"/>
        <v>0.68965517241379304</v>
      </c>
    </row>
    <row r="131" spans="2:33" ht="16" x14ac:dyDescent="0.2">
      <c r="D131" s="24" t="s">
        <v>36</v>
      </c>
      <c r="E131" s="1">
        <f t="shared" si="24"/>
        <v>121</v>
      </c>
      <c r="F131" s="98" t="s">
        <v>18</v>
      </c>
      <c r="H131" s="1">
        <v>79</v>
      </c>
      <c r="I131" s="1" t="s">
        <v>7</v>
      </c>
      <c r="J131" s="37">
        <v>24</v>
      </c>
      <c r="K131" s="37">
        <v>26.4</v>
      </c>
      <c r="L131" s="7">
        <f t="shared" si="13"/>
        <v>25.2</v>
      </c>
      <c r="M131" s="7">
        <v>19</v>
      </c>
      <c r="N131" s="7">
        <v>61.6</v>
      </c>
      <c r="O131" s="7">
        <v>23.9</v>
      </c>
      <c r="P131" s="7">
        <v>130</v>
      </c>
      <c r="Q131" s="7">
        <v>189</v>
      </c>
      <c r="R131" s="6">
        <v>1.31</v>
      </c>
      <c r="S131" s="6">
        <v>1.38</v>
      </c>
      <c r="T131" s="6">
        <f t="shared" si="14"/>
        <v>1.345</v>
      </c>
      <c r="U131" s="36">
        <v>14</v>
      </c>
      <c r="V131" s="36">
        <v>14</v>
      </c>
      <c r="Y131" s="5">
        <f t="shared" si="15"/>
        <v>1</v>
      </c>
      <c r="Z131" s="5">
        <f t="shared" si="16"/>
        <v>0.75396825396825395</v>
      </c>
      <c r="AA131" s="5">
        <f t="shared" si="17"/>
        <v>2.4444444444444446</v>
      </c>
      <c r="AB131" s="5">
        <f t="shared" si="18"/>
        <v>0.94841269841269837</v>
      </c>
      <c r="AC131" s="5">
        <f t="shared" si="19"/>
        <v>5.1587301587301591</v>
      </c>
      <c r="AD131" s="5">
        <f t="shared" si="20"/>
        <v>7.5</v>
      </c>
      <c r="AE131" s="5">
        <f t="shared" si="21"/>
        <v>5.3373015873015871E-2</v>
      </c>
      <c r="AF131" s="5">
        <f t="shared" si="22"/>
        <v>0.55555555555555558</v>
      </c>
      <c r="AG131" s="5">
        <f t="shared" si="23"/>
        <v>0.55555555555555558</v>
      </c>
    </row>
    <row r="132" spans="2:33" ht="16" x14ac:dyDescent="0.2">
      <c r="E132" s="1">
        <f t="shared" si="24"/>
        <v>122</v>
      </c>
      <c r="F132" s="98"/>
      <c r="H132" s="1">
        <v>75</v>
      </c>
      <c r="I132" s="1" t="s">
        <v>9</v>
      </c>
      <c r="J132" s="37">
        <v>20</v>
      </c>
      <c r="K132" s="37">
        <v>22</v>
      </c>
      <c r="L132" s="7">
        <f t="shared" si="13"/>
        <v>21</v>
      </c>
      <c r="M132" s="7">
        <v>7</v>
      </c>
      <c r="N132" s="7">
        <v>51.5</v>
      </c>
      <c r="O132" s="7">
        <v>23.5</v>
      </c>
      <c r="P132" s="7">
        <v>100.4</v>
      </c>
      <c r="Q132" s="7">
        <v>122.8</v>
      </c>
      <c r="R132" s="6">
        <v>1.18</v>
      </c>
      <c r="S132" s="6">
        <v>1.1100000000000001</v>
      </c>
      <c r="T132" s="6">
        <f t="shared" si="14"/>
        <v>1.145</v>
      </c>
      <c r="U132" s="36">
        <v>16.3</v>
      </c>
      <c r="V132" s="36">
        <v>16.3</v>
      </c>
      <c r="Y132" s="5">
        <f t="shared" si="15"/>
        <v>1</v>
      </c>
      <c r="Z132" s="5">
        <f t="shared" si="16"/>
        <v>0.33333333333333331</v>
      </c>
      <c r="AA132" s="5">
        <f t="shared" si="17"/>
        <v>2.4523809523809526</v>
      </c>
      <c r="AB132" s="5">
        <f t="shared" si="18"/>
        <v>1.1190476190476191</v>
      </c>
      <c r="AC132" s="5">
        <f t="shared" si="19"/>
        <v>4.7809523809523808</v>
      </c>
      <c r="AD132" s="5">
        <f t="shared" si="20"/>
        <v>5.8476190476190473</v>
      </c>
      <c r="AE132" s="5">
        <f t="shared" si="21"/>
        <v>5.4523809523809523E-2</v>
      </c>
      <c r="AF132" s="5">
        <f t="shared" si="22"/>
        <v>0.77619047619047621</v>
      </c>
      <c r="AG132" s="5">
        <f t="shared" si="23"/>
        <v>0.77619047619047621</v>
      </c>
    </row>
    <row r="133" spans="2:33" ht="16" x14ac:dyDescent="0.2">
      <c r="B133" s="24" t="s">
        <v>36</v>
      </c>
      <c r="E133" s="1">
        <f t="shared" si="24"/>
        <v>123</v>
      </c>
      <c r="F133" s="98"/>
      <c r="H133" s="1">
        <v>71</v>
      </c>
      <c r="I133" s="1" t="s">
        <v>7</v>
      </c>
      <c r="J133" s="37">
        <v>20.5</v>
      </c>
      <c r="K133" s="37">
        <v>22.6</v>
      </c>
      <c r="L133" s="7">
        <f t="shared" si="13"/>
        <v>21.55</v>
      </c>
      <c r="M133" s="7">
        <v>29</v>
      </c>
      <c r="N133" s="7">
        <v>50</v>
      </c>
      <c r="O133" s="7">
        <v>20</v>
      </c>
      <c r="P133" s="7">
        <v>104</v>
      </c>
      <c r="Q133" s="7">
        <v>92.6</v>
      </c>
      <c r="R133" s="6">
        <v>1.24</v>
      </c>
      <c r="S133" s="6">
        <v>1.28</v>
      </c>
      <c r="T133" s="6">
        <f t="shared" si="14"/>
        <v>1.26</v>
      </c>
      <c r="U133" s="36">
        <v>17</v>
      </c>
      <c r="V133" s="36">
        <v>16</v>
      </c>
      <c r="Y133" s="5">
        <f t="shared" si="15"/>
        <v>1</v>
      </c>
      <c r="Z133" s="5">
        <f t="shared" si="16"/>
        <v>1.345707656612529</v>
      </c>
      <c r="AA133" s="5">
        <f t="shared" si="17"/>
        <v>2.3201856148491879</v>
      </c>
      <c r="AB133" s="5">
        <f t="shared" si="18"/>
        <v>0.92807424593967514</v>
      </c>
      <c r="AC133" s="5">
        <f t="shared" si="19"/>
        <v>4.8259860788863111</v>
      </c>
      <c r="AD133" s="5">
        <f t="shared" si="20"/>
        <v>4.296983758700696</v>
      </c>
      <c r="AE133" s="5">
        <f t="shared" si="21"/>
        <v>5.8468677494199532E-2</v>
      </c>
      <c r="AF133" s="5">
        <f t="shared" si="22"/>
        <v>0.78886310904872392</v>
      </c>
      <c r="AG133" s="5">
        <f t="shared" si="23"/>
        <v>0.74245939675174011</v>
      </c>
    </row>
    <row r="134" spans="2:33" ht="16" x14ac:dyDescent="0.2">
      <c r="D134" s="24" t="s">
        <v>36</v>
      </c>
      <c r="E134" s="1">
        <f t="shared" si="24"/>
        <v>124</v>
      </c>
      <c r="F134" s="98"/>
      <c r="H134" s="1">
        <v>66</v>
      </c>
      <c r="I134" s="1" t="s">
        <v>7</v>
      </c>
      <c r="J134" s="37">
        <v>20.5</v>
      </c>
      <c r="K134" s="37">
        <v>22.6</v>
      </c>
      <c r="L134" s="7">
        <f t="shared" si="13"/>
        <v>21.55</v>
      </c>
      <c r="M134" s="7">
        <v>40</v>
      </c>
      <c r="N134" s="7">
        <v>53.1</v>
      </c>
      <c r="O134" s="7">
        <v>16.899999999999999</v>
      </c>
      <c r="P134" s="7">
        <v>140</v>
      </c>
      <c r="Q134" s="7">
        <v>125.7</v>
      </c>
      <c r="R134" s="6">
        <v>1.35</v>
      </c>
      <c r="S134" s="6">
        <v>1.3</v>
      </c>
      <c r="T134" s="6">
        <f t="shared" si="14"/>
        <v>1.3250000000000002</v>
      </c>
      <c r="U134" s="36">
        <v>13.5</v>
      </c>
      <c r="V134" s="36">
        <v>11.5</v>
      </c>
      <c r="Y134" s="5">
        <f t="shared" si="15"/>
        <v>1</v>
      </c>
      <c r="Z134" s="5">
        <f t="shared" si="16"/>
        <v>1.8561484918793503</v>
      </c>
      <c r="AA134" s="5">
        <f t="shared" si="17"/>
        <v>2.4640371229698377</v>
      </c>
      <c r="AB134" s="5">
        <f t="shared" si="18"/>
        <v>0.78422273781902541</v>
      </c>
      <c r="AC134" s="5">
        <f t="shared" si="19"/>
        <v>6.4965197215777257</v>
      </c>
      <c r="AD134" s="5">
        <f t="shared" si="20"/>
        <v>5.8329466357308588</v>
      </c>
      <c r="AE134" s="5">
        <f t="shared" si="21"/>
        <v>6.1484918793503485E-2</v>
      </c>
      <c r="AF134" s="5">
        <f t="shared" si="22"/>
        <v>0.62645011600928069</v>
      </c>
      <c r="AG134" s="5">
        <f t="shared" si="23"/>
        <v>0.53364269141531318</v>
      </c>
    </row>
    <row r="135" spans="2:33" ht="16" x14ac:dyDescent="0.2">
      <c r="E135" s="1">
        <f t="shared" si="24"/>
        <v>125</v>
      </c>
      <c r="F135" s="98"/>
      <c r="H135" s="1">
        <v>75</v>
      </c>
      <c r="I135" s="1" t="s">
        <v>7</v>
      </c>
      <c r="J135" s="37">
        <v>19</v>
      </c>
      <c r="K135" s="37">
        <v>20.9</v>
      </c>
      <c r="L135" s="7">
        <f t="shared" si="13"/>
        <v>19.95</v>
      </c>
      <c r="M135" s="7">
        <v>16</v>
      </c>
      <c r="N135" s="7">
        <v>51.3</v>
      </c>
      <c r="O135" s="7">
        <v>32</v>
      </c>
      <c r="P135" s="7">
        <v>134.19999999999999</v>
      </c>
      <c r="Q135" s="7">
        <v>167</v>
      </c>
      <c r="R135" s="6" t="s">
        <v>12</v>
      </c>
      <c r="S135" s="6" t="s">
        <v>12</v>
      </c>
      <c r="T135" s="6" t="s">
        <v>12</v>
      </c>
      <c r="U135" s="36">
        <v>14.5</v>
      </c>
      <c r="V135" s="36">
        <v>12.5</v>
      </c>
      <c r="Y135" s="5">
        <f t="shared" si="15"/>
        <v>1</v>
      </c>
      <c r="Z135" s="5">
        <f t="shared" si="16"/>
        <v>0.80200501253132839</v>
      </c>
      <c r="AA135" s="5">
        <f t="shared" si="17"/>
        <v>2.5714285714285712</v>
      </c>
      <c r="AB135" s="5">
        <f t="shared" si="18"/>
        <v>1.6040100250626568</v>
      </c>
      <c r="AC135" s="5">
        <f t="shared" si="19"/>
        <v>6.7268170426065161</v>
      </c>
      <c r="AD135" s="5">
        <f t="shared" si="20"/>
        <v>8.37092731829574</v>
      </c>
      <c r="AE135" s="5" t="e">
        <f t="shared" si="21"/>
        <v>#VALUE!</v>
      </c>
      <c r="AF135" s="5">
        <f t="shared" si="22"/>
        <v>0.72681704260651636</v>
      </c>
      <c r="AG135" s="5">
        <f t="shared" si="23"/>
        <v>0.62656641604010033</v>
      </c>
    </row>
    <row r="136" spans="2:33" ht="16" x14ac:dyDescent="0.2">
      <c r="C136" s="24" t="s">
        <v>36</v>
      </c>
      <c r="E136" s="1">
        <f t="shared" si="24"/>
        <v>126</v>
      </c>
      <c r="F136" s="98"/>
      <c r="H136" s="1">
        <v>74</v>
      </c>
      <c r="I136" s="1" t="s">
        <v>7</v>
      </c>
      <c r="J136" s="37">
        <v>22.5</v>
      </c>
      <c r="K136" s="37">
        <v>24.8</v>
      </c>
      <c r="L136" s="7">
        <f t="shared" si="13"/>
        <v>23.65</v>
      </c>
      <c r="M136" s="7">
        <v>5</v>
      </c>
      <c r="N136" s="7">
        <v>47.2</v>
      </c>
      <c r="O136" s="7">
        <v>16</v>
      </c>
      <c r="P136" s="7">
        <v>140</v>
      </c>
      <c r="Q136" s="7">
        <v>125.8</v>
      </c>
      <c r="R136" s="6">
        <v>1.27</v>
      </c>
      <c r="S136" s="6">
        <v>1.31</v>
      </c>
      <c r="T136" s="6">
        <f t="shared" si="14"/>
        <v>1.29</v>
      </c>
      <c r="U136" s="36">
        <v>15</v>
      </c>
      <c r="V136" s="36">
        <v>15</v>
      </c>
      <c r="Y136" s="5">
        <f t="shared" si="15"/>
        <v>1</v>
      </c>
      <c r="Z136" s="5">
        <f t="shared" si="16"/>
        <v>0.21141649048625794</v>
      </c>
      <c r="AA136" s="5">
        <f t="shared" si="17"/>
        <v>1.995771670190275</v>
      </c>
      <c r="AB136" s="5">
        <f t="shared" si="18"/>
        <v>0.67653276955602537</v>
      </c>
      <c r="AC136" s="5">
        <f t="shared" si="19"/>
        <v>5.9196617336152224</v>
      </c>
      <c r="AD136" s="5">
        <f t="shared" si="20"/>
        <v>5.3192389006342493</v>
      </c>
      <c r="AE136" s="5">
        <f t="shared" si="21"/>
        <v>5.454545454545455E-2</v>
      </c>
      <c r="AF136" s="5">
        <f t="shared" si="22"/>
        <v>0.63424947145877386</v>
      </c>
      <c r="AG136" s="5">
        <f t="shared" si="23"/>
        <v>0.63424947145877386</v>
      </c>
    </row>
    <row r="137" spans="2:33" ht="16" x14ac:dyDescent="0.2">
      <c r="E137" s="1">
        <f t="shared" si="24"/>
        <v>127</v>
      </c>
      <c r="F137" s="98" t="s">
        <v>19</v>
      </c>
      <c r="H137" s="1">
        <v>66</v>
      </c>
      <c r="I137" s="1" t="s">
        <v>7</v>
      </c>
      <c r="J137" s="37">
        <v>18.3</v>
      </c>
      <c r="K137" s="37">
        <v>20.100000000000001</v>
      </c>
      <c r="L137" s="7">
        <f t="shared" si="13"/>
        <v>19.200000000000003</v>
      </c>
      <c r="M137" s="7">
        <v>24.8</v>
      </c>
      <c r="N137" s="7">
        <v>57.9</v>
      </c>
      <c r="O137" s="7">
        <v>20.5</v>
      </c>
      <c r="P137" s="7">
        <v>134.9</v>
      </c>
      <c r="Q137" s="7">
        <v>157.4</v>
      </c>
      <c r="R137" s="6">
        <v>1.2</v>
      </c>
      <c r="S137" s="6">
        <v>1.22</v>
      </c>
      <c r="T137" s="6">
        <f t="shared" si="14"/>
        <v>1.21</v>
      </c>
      <c r="U137" s="36">
        <v>11</v>
      </c>
      <c r="V137" s="36">
        <v>10.5</v>
      </c>
      <c r="Y137" s="5">
        <f t="shared" si="15"/>
        <v>1</v>
      </c>
      <c r="Z137" s="5">
        <f t="shared" si="16"/>
        <v>1.2916666666666665</v>
      </c>
      <c r="AA137" s="5">
        <f t="shared" si="17"/>
        <v>3.0156249999999996</v>
      </c>
      <c r="AB137" s="5">
        <f t="shared" si="18"/>
        <v>1.0677083333333333</v>
      </c>
      <c r="AC137" s="5">
        <f t="shared" si="19"/>
        <v>7.0260416666666661</v>
      </c>
      <c r="AD137" s="5">
        <f t="shared" si="20"/>
        <v>8.1979166666666661</v>
      </c>
      <c r="AE137" s="5">
        <f t="shared" si="21"/>
        <v>6.3020833333333318E-2</v>
      </c>
      <c r="AF137" s="5">
        <f t="shared" si="22"/>
        <v>0.57291666666666663</v>
      </c>
      <c r="AG137" s="5">
        <f t="shared" si="23"/>
        <v>0.54687499999999989</v>
      </c>
    </row>
    <row r="138" spans="2:33" ht="16" x14ac:dyDescent="0.2">
      <c r="E138" s="1">
        <f t="shared" si="24"/>
        <v>128</v>
      </c>
      <c r="F138" s="98"/>
      <c r="H138" s="1">
        <v>71</v>
      </c>
      <c r="I138" s="1" t="s">
        <v>7</v>
      </c>
      <c r="J138" s="37">
        <v>22</v>
      </c>
      <c r="K138" s="37">
        <v>24.2</v>
      </c>
      <c r="L138" s="7">
        <f t="shared" si="13"/>
        <v>23.1</v>
      </c>
      <c r="M138" s="7">
        <v>5</v>
      </c>
      <c r="N138" s="7">
        <v>51.2</v>
      </c>
      <c r="O138" s="7">
        <v>21</v>
      </c>
      <c r="P138" s="7">
        <v>139.4</v>
      </c>
      <c r="Q138" s="7">
        <v>139.80000000000001</v>
      </c>
      <c r="R138" s="6">
        <v>1.27</v>
      </c>
      <c r="S138" s="6">
        <v>1.32</v>
      </c>
      <c r="T138" s="6">
        <f t="shared" si="14"/>
        <v>1.2949999999999999</v>
      </c>
      <c r="U138" s="36">
        <v>15.5</v>
      </c>
      <c r="V138" s="36">
        <v>14</v>
      </c>
      <c r="Y138" s="5">
        <f t="shared" si="15"/>
        <v>1</v>
      </c>
      <c r="Z138" s="5">
        <f t="shared" si="16"/>
        <v>0.21645021645021645</v>
      </c>
      <c r="AA138" s="5">
        <f t="shared" si="17"/>
        <v>2.2164502164502164</v>
      </c>
      <c r="AB138" s="5">
        <f t="shared" si="18"/>
        <v>0.90909090909090906</v>
      </c>
      <c r="AC138" s="5">
        <f t="shared" si="19"/>
        <v>6.0346320346320343</v>
      </c>
      <c r="AD138" s="5">
        <f t="shared" si="20"/>
        <v>6.0519480519480524</v>
      </c>
      <c r="AE138" s="5">
        <f t="shared" si="21"/>
        <v>5.6060606060606054E-2</v>
      </c>
      <c r="AF138" s="5">
        <f t="shared" si="22"/>
        <v>0.67099567099567092</v>
      </c>
      <c r="AG138" s="5">
        <f t="shared" si="23"/>
        <v>0.60606060606060608</v>
      </c>
    </row>
    <row r="139" spans="2:33" ht="16" x14ac:dyDescent="0.2">
      <c r="E139" s="1">
        <f t="shared" si="24"/>
        <v>129</v>
      </c>
      <c r="F139" s="98"/>
      <c r="H139" s="1">
        <v>69</v>
      </c>
      <c r="I139" s="1" t="s">
        <v>7</v>
      </c>
      <c r="J139" s="37">
        <v>26</v>
      </c>
      <c r="K139" s="37">
        <v>28.6</v>
      </c>
      <c r="L139" s="7">
        <f t="shared" si="13"/>
        <v>27.3</v>
      </c>
      <c r="M139" s="7">
        <v>27</v>
      </c>
      <c r="N139" s="7">
        <v>48.8</v>
      </c>
      <c r="O139" s="7">
        <v>29</v>
      </c>
      <c r="P139" s="7">
        <v>131.4</v>
      </c>
      <c r="Q139" s="7">
        <v>146.1</v>
      </c>
      <c r="R139" s="6">
        <v>1.1499999999999999</v>
      </c>
      <c r="S139" s="6">
        <v>1.18</v>
      </c>
      <c r="T139" s="6">
        <f t="shared" si="14"/>
        <v>1.165</v>
      </c>
      <c r="U139" s="36">
        <v>18.5</v>
      </c>
      <c r="V139" s="36">
        <v>20.6</v>
      </c>
      <c r="Y139" s="5">
        <f t="shared" si="15"/>
        <v>1</v>
      </c>
      <c r="Z139" s="5">
        <f t="shared" si="16"/>
        <v>0.98901098901098894</v>
      </c>
      <c r="AA139" s="5">
        <f t="shared" si="17"/>
        <v>1.7875457875457874</v>
      </c>
      <c r="AB139" s="5">
        <f t="shared" si="18"/>
        <v>1.0622710622710623</v>
      </c>
      <c r="AC139" s="5">
        <f t="shared" si="19"/>
        <v>4.813186813186813</v>
      </c>
      <c r="AD139" s="5">
        <f t="shared" si="20"/>
        <v>5.3516483516483513</v>
      </c>
      <c r="AE139" s="5">
        <f t="shared" si="21"/>
        <v>4.2673992673992675E-2</v>
      </c>
      <c r="AF139" s="5">
        <f t="shared" si="22"/>
        <v>0.67765567765567769</v>
      </c>
      <c r="AG139" s="5">
        <f t="shared" si="23"/>
        <v>0.75457875457875456</v>
      </c>
    </row>
    <row r="140" spans="2:33" ht="16" x14ac:dyDescent="0.2">
      <c r="E140" s="1">
        <f t="shared" si="24"/>
        <v>130</v>
      </c>
      <c r="F140" s="98"/>
      <c r="H140" s="1">
        <v>73</v>
      </c>
      <c r="I140" s="1" t="s">
        <v>7</v>
      </c>
      <c r="J140" s="37">
        <v>21.3</v>
      </c>
      <c r="K140" s="37">
        <v>23.3</v>
      </c>
      <c r="L140" s="7">
        <f t="shared" ref="L140:L203" si="25">(J140+K140)/2</f>
        <v>22.3</v>
      </c>
      <c r="M140" s="7">
        <v>36</v>
      </c>
      <c r="N140" s="7">
        <v>53.9</v>
      </c>
      <c r="O140" s="7">
        <v>17</v>
      </c>
      <c r="P140" s="7">
        <v>126.6</v>
      </c>
      <c r="Q140" s="7">
        <v>125.7</v>
      </c>
      <c r="R140" s="6">
        <v>1.1299999999999999</v>
      </c>
      <c r="S140" s="6">
        <v>1.1000000000000001</v>
      </c>
      <c r="T140" s="6">
        <f t="shared" ref="T140:T203" si="26">(R140+S140)/2</f>
        <v>1.115</v>
      </c>
      <c r="U140" s="36">
        <v>13.6</v>
      </c>
      <c r="V140" s="36">
        <v>11.4</v>
      </c>
      <c r="Y140" s="5">
        <f t="shared" ref="Y140:Y203" si="27">L140/$L140</f>
        <v>1</v>
      </c>
      <c r="Z140" s="5">
        <f t="shared" ref="Z140:Z203" si="28">M140/$L140</f>
        <v>1.6143497757847534</v>
      </c>
      <c r="AA140" s="5">
        <f t="shared" ref="AA140:AA203" si="29">N140/$L140</f>
        <v>2.4170403587443943</v>
      </c>
      <c r="AB140" s="5">
        <f t="shared" ref="AB140:AB203" si="30">O140/$L140</f>
        <v>0.7623318385650224</v>
      </c>
      <c r="AC140" s="5">
        <f t="shared" ref="AC140:AC203" si="31">P140/$L140</f>
        <v>5.6771300448430493</v>
      </c>
      <c r="AD140" s="5">
        <f t="shared" ref="AD140:AD203" si="32">Q140/$L140</f>
        <v>5.6367713004484301</v>
      </c>
      <c r="AE140" s="5">
        <f t="shared" ref="AE140:AE203" si="33">T140/$L140</f>
        <v>4.9999999999999996E-2</v>
      </c>
      <c r="AF140" s="5">
        <f t="shared" ref="AF140:AF203" si="34">U140/$L140</f>
        <v>0.60986547085201792</v>
      </c>
      <c r="AG140" s="5">
        <f t="shared" ref="AG140:AG203" si="35">V140/$L140</f>
        <v>0.5112107623318386</v>
      </c>
    </row>
    <row r="141" spans="2:33" ht="16" x14ac:dyDescent="0.2">
      <c r="E141" s="1">
        <f t="shared" ref="E141:E204" si="36">E140+1</f>
        <v>131</v>
      </c>
      <c r="F141" s="98"/>
      <c r="H141" s="1">
        <v>76</v>
      </c>
      <c r="I141" s="1" t="s">
        <v>9</v>
      </c>
      <c r="J141" s="37">
        <v>18.5</v>
      </c>
      <c r="K141" s="37">
        <v>20.399999999999999</v>
      </c>
      <c r="L141" s="7">
        <f t="shared" si="25"/>
        <v>19.45</v>
      </c>
      <c r="M141" s="7">
        <v>39.700000000000003</v>
      </c>
      <c r="N141" s="7">
        <v>44.3</v>
      </c>
      <c r="O141" s="7">
        <v>14</v>
      </c>
      <c r="P141" s="7">
        <v>125.9</v>
      </c>
      <c r="Q141" s="7">
        <v>86.4</v>
      </c>
      <c r="R141" s="6">
        <v>1.2</v>
      </c>
      <c r="S141" s="6">
        <v>1.1499999999999999</v>
      </c>
      <c r="T141" s="6">
        <f t="shared" si="26"/>
        <v>1.1749999999999998</v>
      </c>
      <c r="U141" s="36">
        <v>18</v>
      </c>
      <c r="V141" s="36">
        <v>12.4</v>
      </c>
      <c r="Y141" s="5">
        <f t="shared" si="27"/>
        <v>1</v>
      </c>
      <c r="Z141" s="5">
        <f t="shared" si="28"/>
        <v>2.041131105398458</v>
      </c>
      <c r="AA141" s="5">
        <f t="shared" si="29"/>
        <v>2.2776349614395888</v>
      </c>
      <c r="AB141" s="5">
        <f t="shared" si="30"/>
        <v>0.71979434447300772</v>
      </c>
      <c r="AC141" s="5">
        <f t="shared" si="31"/>
        <v>6.4730077120822624</v>
      </c>
      <c r="AD141" s="5">
        <f t="shared" si="32"/>
        <v>4.4421593830334194</v>
      </c>
      <c r="AE141" s="5">
        <f t="shared" si="33"/>
        <v>6.0411311053984569E-2</v>
      </c>
      <c r="AF141" s="5">
        <f t="shared" si="34"/>
        <v>0.92544987146529567</v>
      </c>
      <c r="AG141" s="5">
        <f t="shared" si="35"/>
        <v>0.63753213367609263</v>
      </c>
    </row>
    <row r="142" spans="2:33" ht="16" x14ac:dyDescent="0.2">
      <c r="E142" s="1">
        <f t="shared" si="36"/>
        <v>132</v>
      </c>
      <c r="F142" s="98"/>
      <c r="H142" s="1">
        <v>67</v>
      </c>
      <c r="I142" s="1" t="s">
        <v>7</v>
      </c>
      <c r="J142" s="37">
        <v>25.5</v>
      </c>
      <c r="K142" s="37">
        <v>28.1</v>
      </c>
      <c r="L142" s="7">
        <f t="shared" si="25"/>
        <v>26.8</v>
      </c>
      <c r="M142" s="7">
        <v>39</v>
      </c>
      <c r="N142" s="7">
        <v>45.5</v>
      </c>
      <c r="O142" s="7">
        <v>20</v>
      </c>
      <c r="P142" s="7">
        <v>131</v>
      </c>
      <c r="Q142" s="7">
        <v>120.7</v>
      </c>
      <c r="R142" s="6">
        <v>1.19</v>
      </c>
      <c r="S142" s="6">
        <v>1.22</v>
      </c>
      <c r="T142" s="6">
        <f t="shared" si="26"/>
        <v>1.2050000000000001</v>
      </c>
      <c r="U142" s="36">
        <v>14.5</v>
      </c>
      <c r="V142" s="36">
        <v>15.5</v>
      </c>
      <c r="Y142" s="5">
        <f t="shared" si="27"/>
        <v>1</v>
      </c>
      <c r="Z142" s="5">
        <f t="shared" si="28"/>
        <v>1.4552238805970148</v>
      </c>
      <c r="AA142" s="5">
        <f t="shared" si="29"/>
        <v>1.6977611940298507</v>
      </c>
      <c r="AB142" s="5">
        <f t="shared" si="30"/>
        <v>0.74626865671641784</v>
      </c>
      <c r="AC142" s="5">
        <f t="shared" si="31"/>
        <v>4.8880597014925371</v>
      </c>
      <c r="AD142" s="5">
        <f t="shared" si="32"/>
        <v>4.5037313432835822</v>
      </c>
      <c r="AE142" s="5">
        <f t="shared" si="33"/>
        <v>4.4962686567164178E-2</v>
      </c>
      <c r="AF142" s="5">
        <f t="shared" si="34"/>
        <v>0.54104477611940294</v>
      </c>
      <c r="AG142" s="5">
        <f t="shared" si="35"/>
        <v>0.57835820895522383</v>
      </c>
    </row>
    <row r="143" spans="2:33" ht="16" x14ac:dyDescent="0.2">
      <c r="C143" s="24" t="s">
        <v>36</v>
      </c>
      <c r="D143" s="13"/>
      <c r="E143" s="1">
        <f t="shared" si="36"/>
        <v>133</v>
      </c>
      <c r="F143" s="98"/>
      <c r="H143" s="1">
        <v>67</v>
      </c>
      <c r="I143" s="1" t="s">
        <v>9</v>
      </c>
      <c r="J143" s="37">
        <v>19.3</v>
      </c>
      <c r="K143" s="37">
        <v>21.3</v>
      </c>
      <c r="L143" s="7">
        <f t="shared" si="25"/>
        <v>20.3</v>
      </c>
      <c r="M143" s="7">
        <v>22.7</v>
      </c>
      <c r="N143" s="7">
        <v>48.6</v>
      </c>
      <c r="O143" s="7">
        <v>18.5</v>
      </c>
      <c r="P143" s="7">
        <v>136.6</v>
      </c>
      <c r="Q143" s="7">
        <v>109.9</v>
      </c>
      <c r="R143" s="6">
        <v>1.33</v>
      </c>
      <c r="S143" s="6">
        <v>1.32</v>
      </c>
      <c r="T143" s="6">
        <f t="shared" si="26"/>
        <v>1.3250000000000002</v>
      </c>
      <c r="U143" s="36">
        <v>13.5</v>
      </c>
      <c r="V143" s="36">
        <v>15.5</v>
      </c>
      <c r="Y143" s="5">
        <f t="shared" si="27"/>
        <v>1</v>
      </c>
      <c r="Z143" s="5">
        <f t="shared" si="28"/>
        <v>1.1182266009852215</v>
      </c>
      <c r="AA143" s="5">
        <f t="shared" si="29"/>
        <v>2.3940886699507389</v>
      </c>
      <c r="AB143" s="5">
        <f t="shared" si="30"/>
        <v>0.91133004926108374</v>
      </c>
      <c r="AC143" s="5">
        <f t="shared" si="31"/>
        <v>6.7290640394088665</v>
      </c>
      <c r="AD143" s="5">
        <f t="shared" si="32"/>
        <v>5.4137931034482758</v>
      </c>
      <c r="AE143" s="5">
        <f t="shared" si="33"/>
        <v>6.5270935960591137E-2</v>
      </c>
      <c r="AF143" s="5">
        <f t="shared" si="34"/>
        <v>0.66502463054187189</v>
      </c>
      <c r="AG143" s="5">
        <f t="shared" si="35"/>
        <v>0.76354679802955661</v>
      </c>
    </row>
    <row r="144" spans="2:33" ht="16" x14ac:dyDescent="0.2">
      <c r="B144" s="13"/>
      <c r="E144" s="1">
        <f t="shared" si="36"/>
        <v>134</v>
      </c>
      <c r="F144" s="98" t="s">
        <v>21</v>
      </c>
      <c r="H144" s="1">
        <v>78</v>
      </c>
      <c r="I144" s="1" t="s">
        <v>7</v>
      </c>
      <c r="J144" s="37">
        <v>21.5</v>
      </c>
      <c r="K144" s="37">
        <v>23.7</v>
      </c>
      <c r="L144" s="7">
        <f t="shared" si="25"/>
        <v>22.6</v>
      </c>
      <c r="M144" s="7">
        <v>13</v>
      </c>
      <c r="N144" s="7">
        <v>51.6</v>
      </c>
      <c r="O144" s="7">
        <v>30</v>
      </c>
      <c r="P144" s="7">
        <v>111</v>
      </c>
      <c r="Q144" s="7">
        <v>137.5</v>
      </c>
      <c r="R144" s="6" t="s">
        <v>12</v>
      </c>
      <c r="S144" s="6" t="s">
        <v>12</v>
      </c>
      <c r="T144" s="6" t="s">
        <v>12</v>
      </c>
      <c r="U144" s="36">
        <v>10.5</v>
      </c>
      <c r="V144" s="36">
        <v>12.3</v>
      </c>
      <c r="Y144" s="5">
        <f t="shared" si="27"/>
        <v>1</v>
      </c>
      <c r="Z144" s="5">
        <f t="shared" si="28"/>
        <v>0.5752212389380531</v>
      </c>
      <c r="AA144" s="5">
        <f t="shared" si="29"/>
        <v>2.2831858407079646</v>
      </c>
      <c r="AB144" s="5">
        <f t="shared" si="30"/>
        <v>1.3274336283185839</v>
      </c>
      <c r="AC144" s="5">
        <f t="shared" si="31"/>
        <v>4.9115044247787605</v>
      </c>
      <c r="AD144" s="5">
        <f t="shared" si="32"/>
        <v>6.0840707964601766</v>
      </c>
      <c r="AE144" s="5" t="e">
        <f t="shared" si="33"/>
        <v>#VALUE!</v>
      </c>
      <c r="AF144" s="5">
        <f t="shared" si="34"/>
        <v>0.46460176991150437</v>
      </c>
      <c r="AG144" s="5">
        <f t="shared" si="35"/>
        <v>0.54424778761061943</v>
      </c>
    </row>
    <row r="145" spans="2:33" ht="16" x14ac:dyDescent="0.2">
      <c r="E145" s="1">
        <f t="shared" si="36"/>
        <v>135</v>
      </c>
      <c r="F145" s="98"/>
      <c r="H145" s="1">
        <v>78</v>
      </c>
      <c r="I145" s="1" t="s">
        <v>7</v>
      </c>
      <c r="J145" s="37">
        <v>25</v>
      </c>
      <c r="K145" s="37">
        <v>22.5</v>
      </c>
      <c r="L145" s="7">
        <f t="shared" si="25"/>
        <v>23.75</v>
      </c>
      <c r="M145" s="7">
        <v>9</v>
      </c>
      <c r="N145" s="7">
        <v>54.9</v>
      </c>
      <c r="O145" s="7">
        <v>18</v>
      </c>
      <c r="P145" s="7">
        <v>128</v>
      </c>
      <c r="Q145" s="7">
        <v>136.5</v>
      </c>
      <c r="R145" s="6" t="s">
        <v>12</v>
      </c>
      <c r="S145" s="6" t="s">
        <v>12</v>
      </c>
      <c r="T145" s="6" t="s">
        <v>12</v>
      </c>
      <c r="U145" s="36">
        <v>12.9</v>
      </c>
      <c r="V145" s="36">
        <v>13</v>
      </c>
      <c r="Y145" s="5">
        <f t="shared" si="27"/>
        <v>1</v>
      </c>
      <c r="Z145" s="5">
        <f t="shared" si="28"/>
        <v>0.37894736842105264</v>
      </c>
      <c r="AA145" s="5">
        <f t="shared" si="29"/>
        <v>2.311578947368421</v>
      </c>
      <c r="AB145" s="5">
        <f t="shared" si="30"/>
        <v>0.75789473684210529</v>
      </c>
      <c r="AC145" s="5">
        <f t="shared" si="31"/>
        <v>5.3894736842105262</v>
      </c>
      <c r="AD145" s="5">
        <f t="shared" si="32"/>
        <v>5.7473684210526317</v>
      </c>
      <c r="AE145" s="5" t="e">
        <f t="shared" si="33"/>
        <v>#VALUE!</v>
      </c>
      <c r="AF145" s="5">
        <f t="shared" si="34"/>
        <v>0.54315789473684217</v>
      </c>
      <c r="AG145" s="5">
        <f t="shared" si="35"/>
        <v>0.54736842105263162</v>
      </c>
    </row>
    <row r="146" spans="2:33" ht="16" x14ac:dyDescent="0.2">
      <c r="B146" s="24" t="s">
        <v>36</v>
      </c>
      <c r="E146" s="1">
        <f t="shared" si="36"/>
        <v>136</v>
      </c>
      <c r="F146" s="98"/>
      <c r="H146" s="1">
        <v>75</v>
      </c>
      <c r="I146" s="1" t="s">
        <v>7</v>
      </c>
      <c r="J146" s="37">
        <v>20.100000000000001</v>
      </c>
      <c r="K146" s="37">
        <v>21.5</v>
      </c>
      <c r="L146" s="7">
        <f t="shared" si="25"/>
        <v>20.8</v>
      </c>
      <c r="M146" s="7">
        <v>5</v>
      </c>
      <c r="N146" s="7">
        <v>57.2</v>
      </c>
      <c r="O146" s="7">
        <v>23.5</v>
      </c>
      <c r="P146" s="7">
        <v>109.5</v>
      </c>
      <c r="Q146" s="7">
        <v>144.4</v>
      </c>
      <c r="R146" s="6">
        <v>1.39</v>
      </c>
      <c r="S146" s="6">
        <v>1.43</v>
      </c>
      <c r="T146" s="6">
        <f t="shared" si="26"/>
        <v>1.41</v>
      </c>
      <c r="U146" s="36">
        <v>17.399999999999999</v>
      </c>
      <c r="V146" s="36">
        <v>14.3</v>
      </c>
      <c r="Y146" s="5">
        <f t="shared" si="27"/>
        <v>1</v>
      </c>
      <c r="Z146" s="5">
        <f t="shared" si="28"/>
        <v>0.24038461538461536</v>
      </c>
      <c r="AA146" s="5">
        <f t="shared" si="29"/>
        <v>2.75</v>
      </c>
      <c r="AB146" s="5">
        <f t="shared" si="30"/>
        <v>1.1298076923076923</v>
      </c>
      <c r="AC146" s="5">
        <f t="shared" si="31"/>
        <v>5.2644230769230766</v>
      </c>
      <c r="AD146" s="5">
        <f t="shared" si="32"/>
        <v>6.9423076923076925</v>
      </c>
      <c r="AE146" s="5">
        <f t="shared" si="33"/>
        <v>6.7788461538461534E-2</v>
      </c>
      <c r="AF146" s="5">
        <f t="shared" si="34"/>
        <v>0.83653846153846145</v>
      </c>
      <c r="AG146" s="5">
        <f t="shared" si="35"/>
        <v>0.6875</v>
      </c>
    </row>
    <row r="147" spans="2:33" ht="16" x14ac:dyDescent="0.2">
      <c r="E147" s="1">
        <f t="shared" si="36"/>
        <v>137</v>
      </c>
      <c r="F147" s="98"/>
      <c r="H147" s="1">
        <v>78</v>
      </c>
      <c r="I147" s="1" t="s">
        <v>7</v>
      </c>
      <c r="J147" s="37">
        <v>21.5</v>
      </c>
      <c r="K147" s="37">
        <v>23.7</v>
      </c>
      <c r="L147" s="7">
        <f t="shared" si="25"/>
        <v>22.6</v>
      </c>
      <c r="M147" s="7">
        <v>30</v>
      </c>
      <c r="N147" s="7">
        <v>44.7</v>
      </c>
      <c r="O147" s="7">
        <v>14</v>
      </c>
      <c r="P147" s="7">
        <v>95.4</v>
      </c>
      <c r="Q147" s="7">
        <v>54.4</v>
      </c>
      <c r="R147" s="6">
        <v>1.18</v>
      </c>
      <c r="S147" s="6">
        <v>1.2</v>
      </c>
      <c r="T147" s="6">
        <f t="shared" si="26"/>
        <v>1.19</v>
      </c>
      <c r="U147" s="36">
        <v>10.4</v>
      </c>
      <c r="V147" s="36">
        <v>11.8</v>
      </c>
      <c r="Y147" s="5">
        <f t="shared" si="27"/>
        <v>1</v>
      </c>
      <c r="Z147" s="5">
        <f t="shared" si="28"/>
        <v>1.3274336283185839</v>
      </c>
      <c r="AA147" s="5">
        <f t="shared" si="29"/>
        <v>1.9778761061946903</v>
      </c>
      <c r="AB147" s="5">
        <f t="shared" si="30"/>
        <v>0.61946902654867253</v>
      </c>
      <c r="AC147" s="5">
        <f t="shared" si="31"/>
        <v>4.221238938053097</v>
      </c>
      <c r="AD147" s="5">
        <f t="shared" si="32"/>
        <v>2.4070796460176989</v>
      </c>
      <c r="AE147" s="5">
        <f t="shared" si="33"/>
        <v>5.2654867256637164E-2</v>
      </c>
      <c r="AF147" s="5">
        <f t="shared" si="34"/>
        <v>0.46017699115044247</v>
      </c>
      <c r="AG147" s="5">
        <f t="shared" si="35"/>
        <v>0.52212389380530977</v>
      </c>
    </row>
    <row r="148" spans="2:33" ht="16" x14ac:dyDescent="0.2">
      <c r="E148" s="1">
        <f t="shared" si="36"/>
        <v>138</v>
      </c>
      <c r="F148" s="98"/>
      <c r="H148" s="1">
        <v>62</v>
      </c>
      <c r="I148" s="1" t="s">
        <v>7</v>
      </c>
      <c r="J148" s="37">
        <v>25.8</v>
      </c>
      <c r="K148" s="37">
        <v>28</v>
      </c>
      <c r="L148" s="7">
        <f t="shared" si="25"/>
        <v>26.9</v>
      </c>
      <c r="M148" s="7">
        <v>31.8</v>
      </c>
      <c r="N148" s="7">
        <v>48.1</v>
      </c>
      <c r="O148" s="7">
        <v>22</v>
      </c>
      <c r="P148" s="7">
        <v>116</v>
      </c>
      <c r="Q148" s="7">
        <v>98.2</v>
      </c>
      <c r="R148" s="6">
        <v>1.2</v>
      </c>
      <c r="S148" s="6">
        <v>1.24</v>
      </c>
      <c r="T148" s="6">
        <f t="shared" si="26"/>
        <v>1.22</v>
      </c>
      <c r="U148" s="36">
        <v>13.7</v>
      </c>
      <c r="V148" s="36">
        <v>14.9</v>
      </c>
      <c r="Y148" s="5">
        <f t="shared" si="27"/>
        <v>1</v>
      </c>
      <c r="Z148" s="5">
        <f t="shared" si="28"/>
        <v>1.1821561338289963</v>
      </c>
      <c r="AA148" s="5">
        <f t="shared" si="29"/>
        <v>1.7881040892193309</v>
      </c>
      <c r="AB148" s="5">
        <f t="shared" si="30"/>
        <v>0.8178438661710038</v>
      </c>
      <c r="AC148" s="5">
        <f t="shared" si="31"/>
        <v>4.3122676579925656</v>
      </c>
      <c r="AD148" s="5">
        <f t="shared" si="32"/>
        <v>3.6505576208178443</v>
      </c>
      <c r="AE148" s="5">
        <f t="shared" si="33"/>
        <v>4.5353159851301117E-2</v>
      </c>
      <c r="AF148" s="5">
        <f t="shared" si="34"/>
        <v>0.50929368029739774</v>
      </c>
      <c r="AG148" s="5">
        <f t="shared" si="35"/>
        <v>0.55390334572490707</v>
      </c>
    </row>
    <row r="149" spans="2:33" ht="16" x14ac:dyDescent="0.2">
      <c r="E149" s="1">
        <f t="shared" si="36"/>
        <v>139</v>
      </c>
      <c r="F149" s="98"/>
      <c r="H149" s="1">
        <v>84</v>
      </c>
      <c r="I149" s="1" t="s">
        <v>7</v>
      </c>
      <c r="J149" s="37">
        <v>22.5</v>
      </c>
      <c r="K149" s="37">
        <v>24.8</v>
      </c>
      <c r="L149" s="7">
        <f t="shared" si="25"/>
        <v>23.65</v>
      </c>
      <c r="M149" s="7">
        <v>23</v>
      </c>
      <c r="N149" s="7">
        <v>53.7</v>
      </c>
      <c r="O149" s="7">
        <v>14.5</v>
      </c>
      <c r="P149" s="7">
        <v>109.4</v>
      </c>
      <c r="Q149" s="7">
        <v>92.3</v>
      </c>
      <c r="R149" s="6">
        <v>1.19</v>
      </c>
      <c r="S149" s="6">
        <v>1.25</v>
      </c>
      <c r="T149" s="6">
        <f t="shared" si="26"/>
        <v>1.22</v>
      </c>
      <c r="U149" s="36">
        <v>11.8</v>
      </c>
      <c r="V149" s="36">
        <v>10.5</v>
      </c>
      <c r="Y149" s="5">
        <f t="shared" si="27"/>
        <v>1</v>
      </c>
      <c r="Z149" s="5">
        <f t="shared" si="28"/>
        <v>0.97251585623678649</v>
      </c>
      <c r="AA149" s="5">
        <f t="shared" si="29"/>
        <v>2.2706131078224105</v>
      </c>
      <c r="AB149" s="5">
        <f t="shared" si="30"/>
        <v>0.61310782241014805</v>
      </c>
      <c r="AC149" s="5">
        <f t="shared" si="31"/>
        <v>4.6257928118393243</v>
      </c>
      <c r="AD149" s="5">
        <f t="shared" si="32"/>
        <v>3.9027484143763216</v>
      </c>
      <c r="AE149" s="5">
        <f t="shared" si="33"/>
        <v>5.1585623678646934E-2</v>
      </c>
      <c r="AF149" s="5">
        <f t="shared" si="34"/>
        <v>0.49894291754756875</v>
      </c>
      <c r="AG149" s="5">
        <f t="shared" si="35"/>
        <v>0.44397463002114168</v>
      </c>
    </row>
    <row r="150" spans="2:33" ht="16" x14ac:dyDescent="0.2">
      <c r="E150" s="1">
        <f t="shared" si="36"/>
        <v>140</v>
      </c>
      <c r="F150" s="98"/>
      <c r="H150" s="1">
        <v>80</v>
      </c>
      <c r="I150" s="1" t="s">
        <v>7</v>
      </c>
      <c r="J150" s="37">
        <v>24.5</v>
      </c>
      <c r="K150" s="37">
        <v>22.1</v>
      </c>
      <c r="L150" s="7">
        <f t="shared" si="25"/>
        <v>23.3</v>
      </c>
      <c r="M150" s="7">
        <v>50</v>
      </c>
      <c r="N150" s="7">
        <v>56.2</v>
      </c>
      <c r="O150" s="7">
        <v>17</v>
      </c>
      <c r="P150" s="7">
        <v>158.30000000000001</v>
      </c>
      <c r="Q150" s="7">
        <v>145.30000000000001</v>
      </c>
      <c r="R150" s="6">
        <v>1.23</v>
      </c>
      <c r="S150" s="6">
        <v>1.23</v>
      </c>
      <c r="T150" s="6">
        <f t="shared" si="26"/>
        <v>1.23</v>
      </c>
      <c r="U150" s="36">
        <v>16.399999999999999</v>
      </c>
      <c r="V150" s="36">
        <v>15.7</v>
      </c>
      <c r="Y150" s="5">
        <f t="shared" si="27"/>
        <v>1</v>
      </c>
      <c r="Z150" s="5">
        <f t="shared" si="28"/>
        <v>2.1459227467811157</v>
      </c>
      <c r="AA150" s="5">
        <f t="shared" si="29"/>
        <v>2.4120171673819741</v>
      </c>
      <c r="AB150" s="5">
        <f t="shared" si="30"/>
        <v>0.72961373390557938</v>
      </c>
      <c r="AC150" s="5">
        <f t="shared" si="31"/>
        <v>6.7939914163090132</v>
      </c>
      <c r="AD150" s="5">
        <f t="shared" si="32"/>
        <v>6.2360515021459229</v>
      </c>
      <c r="AE150" s="5">
        <f t="shared" si="33"/>
        <v>5.2789699570815446E-2</v>
      </c>
      <c r="AF150" s="5">
        <f t="shared" si="34"/>
        <v>0.70386266094420591</v>
      </c>
      <c r="AG150" s="5">
        <f t="shared" si="35"/>
        <v>0.67381974248927035</v>
      </c>
    </row>
    <row r="151" spans="2:33" ht="16" x14ac:dyDescent="0.2">
      <c r="E151" s="1">
        <f t="shared" si="36"/>
        <v>141</v>
      </c>
      <c r="F151" s="98"/>
      <c r="H151" s="1">
        <v>65</v>
      </c>
      <c r="I151" s="1" t="s">
        <v>7</v>
      </c>
      <c r="J151" s="37">
        <v>25.5</v>
      </c>
      <c r="K151" s="37">
        <v>30.6</v>
      </c>
      <c r="L151" s="7">
        <f t="shared" si="25"/>
        <v>28.05</v>
      </c>
      <c r="M151" s="7">
        <v>17</v>
      </c>
      <c r="N151" s="7">
        <v>44</v>
      </c>
      <c r="O151" s="7">
        <v>15.5</v>
      </c>
      <c r="P151" s="7">
        <v>108</v>
      </c>
      <c r="Q151" s="7">
        <v>82.6</v>
      </c>
      <c r="R151" s="6">
        <v>1.1100000000000001</v>
      </c>
      <c r="S151" s="6">
        <v>1.1200000000000001</v>
      </c>
      <c r="T151" s="6">
        <f t="shared" si="26"/>
        <v>1.1150000000000002</v>
      </c>
      <c r="U151" s="36">
        <v>10.5</v>
      </c>
      <c r="V151" s="36">
        <v>11.5</v>
      </c>
      <c r="Y151" s="5">
        <f t="shared" si="27"/>
        <v>1</v>
      </c>
      <c r="Z151" s="5">
        <f t="shared" si="28"/>
        <v>0.60606060606060608</v>
      </c>
      <c r="AA151" s="5">
        <f t="shared" si="29"/>
        <v>1.5686274509803921</v>
      </c>
      <c r="AB151" s="5">
        <f t="shared" si="30"/>
        <v>0.55258467023172908</v>
      </c>
      <c r="AC151" s="5">
        <f t="shared" si="31"/>
        <v>3.8502673796791442</v>
      </c>
      <c r="AD151" s="5">
        <f t="shared" si="32"/>
        <v>2.9447415329768267</v>
      </c>
      <c r="AE151" s="5">
        <f t="shared" si="33"/>
        <v>3.975044563279858E-2</v>
      </c>
      <c r="AF151" s="5">
        <f t="shared" si="34"/>
        <v>0.37433155080213903</v>
      </c>
      <c r="AG151" s="5">
        <f t="shared" si="35"/>
        <v>0.40998217468805703</v>
      </c>
    </row>
    <row r="152" spans="2:33" ht="16" x14ac:dyDescent="0.2">
      <c r="C152" s="24" t="s">
        <v>36</v>
      </c>
      <c r="E152" s="1">
        <f t="shared" si="36"/>
        <v>142</v>
      </c>
      <c r="F152" s="98"/>
      <c r="H152" s="1">
        <v>71</v>
      </c>
      <c r="I152" s="1" t="s">
        <v>7</v>
      </c>
      <c r="J152" s="37">
        <v>18</v>
      </c>
      <c r="K152" s="37">
        <v>19.8</v>
      </c>
      <c r="L152" s="7">
        <f t="shared" si="25"/>
        <v>18.899999999999999</v>
      </c>
      <c r="M152" s="7">
        <v>19</v>
      </c>
      <c r="N152" s="7">
        <v>54.2</v>
      </c>
      <c r="O152" s="7">
        <v>21.5</v>
      </c>
      <c r="P152" s="7">
        <v>107.8</v>
      </c>
      <c r="Q152" s="7">
        <v>102.6</v>
      </c>
      <c r="R152" s="6">
        <v>1.07</v>
      </c>
      <c r="S152" s="6">
        <v>1.06</v>
      </c>
      <c r="T152" s="6">
        <f t="shared" si="26"/>
        <v>1.0649999999999999</v>
      </c>
      <c r="U152" s="36">
        <v>11.7</v>
      </c>
      <c r="V152" s="36">
        <v>15.4</v>
      </c>
      <c r="Y152" s="5">
        <f t="shared" si="27"/>
        <v>1</v>
      </c>
      <c r="Z152" s="5">
        <f t="shared" si="28"/>
        <v>1.0052910052910053</v>
      </c>
      <c r="AA152" s="5">
        <f t="shared" si="29"/>
        <v>2.8677248677248679</v>
      </c>
      <c r="AB152" s="5">
        <f t="shared" si="30"/>
        <v>1.1375661375661377</v>
      </c>
      <c r="AC152" s="5">
        <f t="shared" si="31"/>
        <v>5.7037037037037042</v>
      </c>
      <c r="AD152" s="5">
        <f t="shared" si="32"/>
        <v>5.4285714285714288</v>
      </c>
      <c r="AE152" s="5">
        <f t="shared" si="33"/>
        <v>5.634920634920635E-2</v>
      </c>
      <c r="AF152" s="5">
        <f t="shared" si="34"/>
        <v>0.61904761904761907</v>
      </c>
      <c r="AG152" s="5">
        <f t="shared" si="35"/>
        <v>0.81481481481481488</v>
      </c>
    </row>
    <row r="153" spans="2:33" ht="16" x14ac:dyDescent="0.2">
      <c r="C153" s="24" t="s">
        <v>36</v>
      </c>
      <c r="E153" s="1">
        <f t="shared" si="36"/>
        <v>143</v>
      </c>
      <c r="F153" s="98"/>
      <c r="H153" s="1">
        <v>68</v>
      </c>
      <c r="I153" s="1" t="s">
        <v>7</v>
      </c>
      <c r="J153" s="37">
        <v>19.5</v>
      </c>
      <c r="K153" s="37">
        <v>23</v>
      </c>
      <c r="L153" s="7">
        <f t="shared" si="25"/>
        <v>21.25</v>
      </c>
      <c r="M153" s="7">
        <v>25</v>
      </c>
      <c r="N153" s="7">
        <v>76.900000000000006</v>
      </c>
      <c r="O153" s="7">
        <v>46.5</v>
      </c>
      <c r="P153" s="7">
        <v>145</v>
      </c>
      <c r="Q153" s="7">
        <v>293.5</v>
      </c>
      <c r="R153" s="6">
        <v>1.38</v>
      </c>
      <c r="S153" s="6">
        <v>1.42</v>
      </c>
      <c r="T153" s="6">
        <f t="shared" si="26"/>
        <v>1.4</v>
      </c>
      <c r="U153" s="36">
        <v>12.5</v>
      </c>
      <c r="V153" s="36">
        <v>12.2</v>
      </c>
      <c r="Y153" s="5">
        <f t="shared" si="27"/>
        <v>1</v>
      </c>
      <c r="Z153" s="5">
        <f t="shared" si="28"/>
        <v>1.1764705882352942</v>
      </c>
      <c r="AA153" s="5">
        <f t="shared" si="29"/>
        <v>3.618823529411765</v>
      </c>
      <c r="AB153" s="5">
        <f t="shared" si="30"/>
        <v>2.1882352941176473</v>
      </c>
      <c r="AC153" s="5">
        <f t="shared" si="31"/>
        <v>6.8235294117647056</v>
      </c>
      <c r="AD153" s="5">
        <f t="shared" si="32"/>
        <v>13.811764705882354</v>
      </c>
      <c r="AE153" s="5">
        <f t="shared" si="33"/>
        <v>6.5882352941176461E-2</v>
      </c>
      <c r="AF153" s="5">
        <f t="shared" si="34"/>
        <v>0.58823529411764708</v>
      </c>
      <c r="AG153" s="5">
        <f t="shared" si="35"/>
        <v>0.57411764705882351</v>
      </c>
    </row>
    <row r="154" spans="2:33" ht="16" x14ac:dyDescent="0.2">
      <c r="E154" s="1">
        <f t="shared" si="36"/>
        <v>144</v>
      </c>
      <c r="F154" s="98"/>
      <c r="H154" s="1">
        <v>73</v>
      </c>
      <c r="I154" s="1" t="s">
        <v>7</v>
      </c>
      <c r="J154" s="37">
        <v>27.9</v>
      </c>
      <c r="K154" s="37">
        <v>25.1</v>
      </c>
      <c r="L154" s="7">
        <f t="shared" si="25"/>
        <v>26.5</v>
      </c>
      <c r="M154" s="7">
        <v>20</v>
      </c>
      <c r="N154" s="7">
        <v>49.9</v>
      </c>
      <c r="O154" s="7">
        <v>13.5</v>
      </c>
      <c r="P154" s="7">
        <v>123.8</v>
      </c>
      <c r="Q154" s="7">
        <v>86.4</v>
      </c>
      <c r="R154" s="6">
        <v>1.23</v>
      </c>
      <c r="S154" s="6">
        <v>1.22</v>
      </c>
      <c r="T154" s="6">
        <f t="shared" si="26"/>
        <v>1.2250000000000001</v>
      </c>
      <c r="U154" s="36">
        <v>12.9</v>
      </c>
      <c r="V154" s="36">
        <v>17.2</v>
      </c>
      <c r="Y154" s="5">
        <f t="shared" si="27"/>
        <v>1</v>
      </c>
      <c r="Z154" s="5">
        <f t="shared" si="28"/>
        <v>0.75471698113207553</v>
      </c>
      <c r="AA154" s="5">
        <f t="shared" si="29"/>
        <v>1.8830188679245283</v>
      </c>
      <c r="AB154" s="5">
        <f t="shared" si="30"/>
        <v>0.50943396226415094</v>
      </c>
      <c r="AC154" s="5">
        <f t="shared" si="31"/>
        <v>4.6716981132075475</v>
      </c>
      <c r="AD154" s="5">
        <f t="shared" si="32"/>
        <v>3.2603773584905662</v>
      </c>
      <c r="AE154" s="5">
        <f t="shared" si="33"/>
        <v>4.6226415094339626E-2</v>
      </c>
      <c r="AF154" s="5">
        <f t="shared" si="34"/>
        <v>0.48679245283018868</v>
      </c>
      <c r="AG154" s="5">
        <f t="shared" si="35"/>
        <v>0.64905660377358487</v>
      </c>
    </row>
    <row r="155" spans="2:33" ht="16" x14ac:dyDescent="0.2">
      <c r="E155" s="1">
        <f t="shared" si="36"/>
        <v>145</v>
      </c>
      <c r="F155" s="98" t="s">
        <v>7</v>
      </c>
      <c r="H155" s="1">
        <v>85</v>
      </c>
      <c r="I155" s="1" t="s">
        <v>7</v>
      </c>
      <c r="J155" s="37">
        <v>20</v>
      </c>
      <c r="K155" s="37">
        <v>22</v>
      </c>
      <c r="L155" s="7">
        <f t="shared" si="25"/>
        <v>21</v>
      </c>
      <c r="M155" s="7">
        <v>16</v>
      </c>
      <c r="N155" s="7">
        <v>46.5</v>
      </c>
      <c r="O155" s="7">
        <v>29.5</v>
      </c>
      <c r="P155" s="7">
        <v>121</v>
      </c>
      <c r="Q155" s="7">
        <v>122.9</v>
      </c>
      <c r="R155" s="6">
        <v>1.34</v>
      </c>
      <c r="S155" s="6">
        <v>1.26</v>
      </c>
      <c r="T155" s="6">
        <f t="shared" si="26"/>
        <v>1.3</v>
      </c>
      <c r="U155" s="36">
        <v>24</v>
      </c>
      <c r="V155" s="36">
        <v>21</v>
      </c>
      <c r="Y155" s="5">
        <f t="shared" si="27"/>
        <v>1</v>
      </c>
      <c r="Z155" s="5">
        <f t="shared" si="28"/>
        <v>0.76190476190476186</v>
      </c>
      <c r="AA155" s="5">
        <f t="shared" si="29"/>
        <v>2.2142857142857144</v>
      </c>
      <c r="AB155" s="5">
        <f t="shared" si="30"/>
        <v>1.4047619047619047</v>
      </c>
      <c r="AC155" s="5">
        <f t="shared" si="31"/>
        <v>5.7619047619047619</v>
      </c>
      <c r="AD155" s="5">
        <f t="shared" si="32"/>
        <v>5.8523809523809529</v>
      </c>
      <c r="AE155" s="5">
        <f t="shared" si="33"/>
        <v>6.1904761904761907E-2</v>
      </c>
      <c r="AF155" s="5">
        <f t="shared" si="34"/>
        <v>1.1428571428571428</v>
      </c>
      <c r="AG155" s="5">
        <f t="shared" si="35"/>
        <v>1</v>
      </c>
    </row>
    <row r="156" spans="2:33" ht="16" x14ac:dyDescent="0.2">
      <c r="C156" s="24" t="s">
        <v>36</v>
      </c>
      <c r="E156" s="1">
        <f t="shared" si="36"/>
        <v>146</v>
      </c>
      <c r="F156" s="98"/>
      <c r="H156" s="1">
        <v>79</v>
      </c>
      <c r="I156" s="1" t="s">
        <v>7</v>
      </c>
      <c r="J156" s="37">
        <v>25</v>
      </c>
      <c r="K156" s="37">
        <v>27.5</v>
      </c>
      <c r="L156" s="7">
        <f t="shared" si="25"/>
        <v>26.25</v>
      </c>
      <c r="M156" s="7">
        <v>46</v>
      </c>
      <c r="N156" s="7">
        <v>59.4</v>
      </c>
      <c r="O156" s="7">
        <v>26.5</v>
      </c>
      <c r="P156" s="7">
        <v>146.30000000000001</v>
      </c>
      <c r="Q156" s="7">
        <v>214.1</v>
      </c>
      <c r="R156" s="6">
        <v>1.25</v>
      </c>
      <c r="S156" s="6">
        <v>1.22</v>
      </c>
      <c r="T156" s="6">
        <f t="shared" si="26"/>
        <v>1.2349999999999999</v>
      </c>
      <c r="U156" s="36">
        <v>13.9</v>
      </c>
      <c r="V156" s="36">
        <v>13.3</v>
      </c>
      <c r="Y156" s="5">
        <f t="shared" si="27"/>
        <v>1</v>
      </c>
      <c r="Z156" s="5">
        <f t="shared" si="28"/>
        <v>1.7523809523809524</v>
      </c>
      <c r="AA156" s="5">
        <f t="shared" si="29"/>
        <v>2.2628571428571429</v>
      </c>
      <c r="AB156" s="5">
        <f t="shared" si="30"/>
        <v>1.0095238095238095</v>
      </c>
      <c r="AC156" s="5">
        <f t="shared" si="31"/>
        <v>5.5733333333333341</v>
      </c>
      <c r="AD156" s="5">
        <f t="shared" si="32"/>
        <v>8.156190476190476</v>
      </c>
      <c r="AE156" s="5">
        <f t="shared" si="33"/>
        <v>4.704761904761904E-2</v>
      </c>
      <c r="AF156" s="5">
        <f t="shared" si="34"/>
        <v>0.52952380952380951</v>
      </c>
      <c r="AG156" s="5">
        <f t="shared" si="35"/>
        <v>0.50666666666666671</v>
      </c>
    </row>
    <row r="157" spans="2:33" ht="16" x14ac:dyDescent="0.2">
      <c r="E157" s="1">
        <f t="shared" si="36"/>
        <v>147</v>
      </c>
      <c r="F157" s="98"/>
      <c r="H157" s="1">
        <v>82</v>
      </c>
      <c r="I157" s="1" t="s">
        <v>7</v>
      </c>
      <c r="J157" s="37">
        <v>28.5</v>
      </c>
      <c r="K157" s="37">
        <v>31.4</v>
      </c>
      <c r="L157" s="7">
        <f t="shared" si="25"/>
        <v>29.95</v>
      </c>
      <c r="M157" s="7">
        <v>28</v>
      </c>
      <c r="N157" s="7">
        <v>70</v>
      </c>
      <c r="O157" s="7">
        <v>22.5</v>
      </c>
      <c r="P157" s="7">
        <v>129.5</v>
      </c>
      <c r="Q157" s="7">
        <v>274.10000000000002</v>
      </c>
      <c r="R157" s="6">
        <v>1.33</v>
      </c>
      <c r="S157" s="6">
        <v>1.34</v>
      </c>
      <c r="T157" s="6">
        <f t="shared" si="26"/>
        <v>1.335</v>
      </c>
      <c r="U157" s="36">
        <v>15</v>
      </c>
      <c r="V157" s="36">
        <v>19.100000000000001</v>
      </c>
      <c r="Y157" s="5">
        <f t="shared" si="27"/>
        <v>1</v>
      </c>
      <c r="Z157" s="5">
        <f t="shared" si="28"/>
        <v>0.93489148580968284</v>
      </c>
      <c r="AA157" s="5">
        <f t="shared" si="29"/>
        <v>2.337228714524207</v>
      </c>
      <c r="AB157" s="5">
        <f t="shared" si="30"/>
        <v>0.75125208681135225</v>
      </c>
      <c r="AC157" s="5">
        <f t="shared" si="31"/>
        <v>4.3238731218697835</v>
      </c>
      <c r="AD157" s="5">
        <f t="shared" si="32"/>
        <v>9.1519198664440751</v>
      </c>
      <c r="AE157" s="5">
        <f t="shared" si="33"/>
        <v>4.457429048414023E-2</v>
      </c>
      <c r="AF157" s="5">
        <f t="shared" si="34"/>
        <v>0.5008347245409015</v>
      </c>
      <c r="AG157" s="5">
        <f t="shared" si="35"/>
        <v>0.63772954924874803</v>
      </c>
    </row>
    <row r="158" spans="2:33" ht="16" x14ac:dyDescent="0.2">
      <c r="E158" s="1">
        <f t="shared" si="36"/>
        <v>148</v>
      </c>
      <c r="F158" s="98"/>
      <c r="H158" s="1">
        <v>78</v>
      </c>
      <c r="I158" s="1" t="s">
        <v>9</v>
      </c>
      <c r="J158" s="37">
        <v>22.5</v>
      </c>
      <c r="K158" s="37">
        <v>20.5</v>
      </c>
      <c r="L158" s="7">
        <f t="shared" si="25"/>
        <v>21.5</v>
      </c>
      <c r="M158" s="7">
        <v>22</v>
      </c>
      <c r="N158" s="7">
        <v>61.2</v>
      </c>
      <c r="O158" s="7">
        <v>12</v>
      </c>
      <c r="P158" s="7">
        <v>138</v>
      </c>
      <c r="Q158" s="7">
        <v>150.5</v>
      </c>
      <c r="R158" s="6">
        <v>1.19</v>
      </c>
      <c r="S158" s="6">
        <v>1.19</v>
      </c>
      <c r="T158" s="6">
        <f t="shared" si="26"/>
        <v>1.19</v>
      </c>
      <c r="U158" s="36">
        <v>9.5</v>
      </c>
      <c r="V158" s="36">
        <v>10.5</v>
      </c>
      <c r="Y158" s="5">
        <f t="shared" si="27"/>
        <v>1</v>
      </c>
      <c r="Z158" s="5">
        <f t="shared" si="28"/>
        <v>1.0232558139534884</v>
      </c>
      <c r="AA158" s="5">
        <f t="shared" si="29"/>
        <v>2.8465116279069771</v>
      </c>
      <c r="AB158" s="5">
        <f t="shared" si="30"/>
        <v>0.55813953488372092</v>
      </c>
      <c r="AC158" s="5">
        <f t="shared" si="31"/>
        <v>6.4186046511627906</v>
      </c>
      <c r="AD158" s="5">
        <f t="shared" si="32"/>
        <v>7</v>
      </c>
      <c r="AE158" s="5">
        <f t="shared" si="33"/>
        <v>5.5348837209302323E-2</v>
      </c>
      <c r="AF158" s="5">
        <f t="shared" si="34"/>
        <v>0.44186046511627908</v>
      </c>
      <c r="AG158" s="5">
        <f t="shared" si="35"/>
        <v>0.48837209302325579</v>
      </c>
    </row>
    <row r="159" spans="2:33" ht="16" x14ac:dyDescent="0.2">
      <c r="D159" s="24" t="s">
        <v>36</v>
      </c>
      <c r="E159" s="1">
        <f t="shared" si="36"/>
        <v>149</v>
      </c>
      <c r="F159" s="98"/>
      <c r="H159" s="1">
        <v>66</v>
      </c>
      <c r="I159" s="1" t="s">
        <v>7</v>
      </c>
      <c r="J159" s="37">
        <v>20.3</v>
      </c>
      <c r="K159" s="37">
        <v>22.3</v>
      </c>
      <c r="L159" s="7">
        <f t="shared" si="25"/>
        <v>21.3</v>
      </c>
      <c r="M159" s="7">
        <v>21</v>
      </c>
      <c r="N159" s="7">
        <v>49.8</v>
      </c>
      <c r="O159" s="7">
        <v>14</v>
      </c>
      <c r="P159" s="7">
        <v>126</v>
      </c>
      <c r="Q159" s="7">
        <v>115.8</v>
      </c>
      <c r="R159" s="6">
        <v>1.1299999999999999</v>
      </c>
      <c r="S159" s="6">
        <v>1.1499999999999999</v>
      </c>
      <c r="T159" s="6">
        <f t="shared" si="26"/>
        <v>1.1399999999999999</v>
      </c>
      <c r="U159" s="36">
        <v>13</v>
      </c>
      <c r="V159" s="36">
        <v>11.6</v>
      </c>
      <c r="Y159" s="5">
        <f t="shared" si="27"/>
        <v>1</v>
      </c>
      <c r="Z159" s="5">
        <f t="shared" si="28"/>
        <v>0.9859154929577465</v>
      </c>
      <c r="AA159" s="5">
        <f t="shared" si="29"/>
        <v>2.3380281690140845</v>
      </c>
      <c r="AB159" s="5">
        <f t="shared" si="30"/>
        <v>0.65727699530516426</v>
      </c>
      <c r="AC159" s="5">
        <f t="shared" si="31"/>
        <v>5.915492957746479</v>
      </c>
      <c r="AD159" s="5">
        <f t="shared" si="32"/>
        <v>5.436619718309859</v>
      </c>
      <c r="AE159" s="5">
        <f t="shared" si="33"/>
        <v>5.3521126760563371E-2</v>
      </c>
      <c r="AF159" s="5">
        <f t="shared" si="34"/>
        <v>0.61032863849765251</v>
      </c>
      <c r="AG159" s="5">
        <f t="shared" si="35"/>
        <v>0.54460093896713613</v>
      </c>
    </row>
    <row r="160" spans="2:33" ht="16" x14ac:dyDescent="0.2">
      <c r="C160" s="24" t="s">
        <v>36</v>
      </c>
      <c r="E160" s="1">
        <f t="shared" si="36"/>
        <v>150</v>
      </c>
      <c r="F160" s="98"/>
      <c r="H160" s="1">
        <v>81</v>
      </c>
      <c r="I160" s="1" t="s">
        <v>7</v>
      </c>
      <c r="J160" s="37">
        <v>24.5</v>
      </c>
      <c r="K160" s="37">
        <v>27</v>
      </c>
      <c r="L160" s="7">
        <f t="shared" si="25"/>
        <v>25.75</v>
      </c>
      <c r="M160" s="7">
        <v>34.6</v>
      </c>
      <c r="N160" s="7">
        <v>50.5</v>
      </c>
      <c r="O160" s="7">
        <v>23</v>
      </c>
      <c r="P160" s="7">
        <v>119.6</v>
      </c>
      <c r="Q160" s="7">
        <v>113.9</v>
      </c>
      <c r="R160" s="6" t="s">
        <v>12</v>
      </c>
      <c r="S160" s="6" t="s">
        <v>12</v>
      </c>
      <c r="T160" s="6" t="s">
        <v>12</v>
      </c>
      <c r="U160" s="36">
        <v>22</v>
      </c>
      <c r="V160" s="36">
        <v>16.7</v>
      </c>
      <c r="Y160" s="5">
        <f t="shared" si="27"/>
        <v>1</v>
      </c>
      <c r="Z160" s="5">
        <f t="shared" si="28"/>
        <v>1.3436893203883495</v>
      </c>
      <c r="AA160" s="5">
        <f t="shared" si="29"/>
        <v>1.9611650485436893</v>
      </c>
      <c r="AB160" s="5">
        <f t="shared" si="30"/>
        <v>0.89320388349514568</v>
      </c>
      <c r="AC160" s="5">
        <f t="shared" si="31"/>
        <v>4.6446601941747572</v>
      </c>
      <c r="AD160" s="5">
        <f t="shared" si="32"/>
        <v>4.4233009708737869</v>
      </c>
      <c r="AE160" s="5" t="e">
        <f t="shared" si="33"/>
        <v>#VALUE!</v>
      </c>
      <c r="AF160" s="5">
        <f t="shared" si="34"/>
        <v>0.85436893203883491</v>
      </c>
      <c r="AG160" s="5">
        <f t="shared" si="35"/>
        <v>0.64854368932038831</v>
      </c>
    </row>
    <row r="161" spans="2:33" ht="16" x14ac:dyDescent="0.2">
      <c r="E161" s="1">
        <f t="shared" si="36"/>
        <v>151</v>
      </c>
      <c r="F161" s="98"/>
      <c r="H161" s="1">
        <v>74</v>
      </c>
      <c r="I161" s="1" t="s">
        <v>7</v>
      </c>
      <c r="J161" s="37">
        <v>24</v>
      </c>
      <c r="K161" s="37">
        <v>26.4</v>
      </c>
      <c r="L161" s="7">
        <f t="shared" si="25"/>
        <v>25.2</v>
      </c>
      <c r="M161" s="7">
        <v>35</v>
      </c>
      <c r="N161" s="7">
        <v>55.5</v>
      </c>
      <c r="O161" s="7">
        <v>31</v>
      </c>
      <c r="P161" s="7">
        <v>133.5</v>
      </c>
      <c r="Q161" s="7">
        <v>182.7</v>
      </c>
      <c r="R161" s="6">
        <v>1.22</v>
      </c>
      <c r="S161" s="6">
        <v>1.23</v>
      </c>
      <c r="T161" s="6">
        <f t="shared" si="26"/>
        <v>1.2250000000000001</v>
      </c>
      <c r="U161" s="36">
        <v>15.4</v>
      </c>
      <c r="V161" s="36">
        <v>14.4</v>
      </c>
      <c r="Y161" s="5">
        <f t="shared" si="27"/>
        <v>1</v>
      </c>
      <c r="Z161" s="5">
        <f t="shared" si="28"/>
        <v>1.3888888888888888</v>
      </c>
      <c r="AA161" s="5">
        <f t="shared" si="29"/>
        <v>2.2023809523809526</v>
      </c>
      <c r="AB161" s="5">
        <f t="shared" si="30"/>
        <v>1.2301587301587302</v>
      </c>
      <c r="AC161" s="5">
        <f t="shared" si="31"/>
        <v>5.2976190476190474</v>
      </c>
      <c r="AD161" s="5">
        <f t="shared" si="32"/>
        <v>7.25</v>
      </c>
      <c r="AE161" s="5">
        <f t="shared" si="33"/>
        <v>4.8611111111111119E-2</v>
      </c>
      <c r="AF161" s="5">
        <f t="shared" si="34"/>
        <v>0.61111111111111116</v>
      </c>
      <c r="AG161" s="5">
        <f t="shared" si="35"/>
        <v>0.57142857142857151</v>
      </c>
    </row>
    <row r="162" spans="2:33" ht="16" x14ac:dyDescent="0.2">
      <c r="E162" s="1">
        <f t="shared" si="36"/>
        <v>152</v>
      </c>
      <c r="F162" s="98"/>
      <c r="H162" s="1">
        <v>79</v>
      </c>
      <c r="I162" s="1" t="s">
        <v>7</v>
      </c>
      <c r="J162" s="37">
        <v>23.5</v>
      </c>
      <c r="K162" s="37">
        <v>25.8</v>
      </c>
      <c r="L162" s="7">
        <f t="shared" si="25"/>
        <v>24.65</v>
      </c>
      <c r="M162" s="7">
        <v>45</v>
      </c>
      <c r="N162" s="7">
        <v>54.4</v>
      </c>
      <c r="O162" s="7">
        <v>28</v>
      </c>
      <c r="P162" s="7">
        <v>147</v>
      </c>
      <c r="Q162" s="7">
        <v>197.1</v>
      </c>
      <c r="R162" s="6">
        <v>1.29</v>
      </c>
      <c r="S162" s="6">
        <v>1.24</v>
      </c>
      <c r="T162" s="6">
        <f t="shared" si="26"/>
        <v>1.2650000000000001</v>
      </c>
      <c r="U162" s="36">
        <v>17.5</v>
      </c>
      <c r="V162" s="36">
        <v>15</v>
      </c>
      <c r="Y162" s="5">
        <f t="shared" si="27"/>
        <v>1</v>
      </c>
      <c r="Z162" s="5">
        <f t="shared" si="28"/>
        <v>1.8255578093306288</v>
      </c>
      <c r="AA162" s="5">
        <f t="shared" si="29"/>
        <v>2.2068965517241379</v>
      </c>
      <c r="AB162" s="5">
        <f t="shared" si="30"/>
        <v>1.1359026369168357</v>
      </c>
      <c r="AC162" s="5">
        <f t="shared" si="31"/>
        <v>5.963488843813388</v>
      </c>
      <c r="AD162" s="5">
        <f t="shared" si="32"/>
        <v>7.995943204868154</v>
      </c>
      <c r="AE162" s="5">
        <f t="shared" si="33"/>
        <v>5.1318458417849905E-2</v>
      </c>
      <c r="AF162" s="5">
        <f t="shared" si="34"/>
        <v>0.70993914807302239</v>
      </c>
      <c r="AG162" s="5">
        <f t="shared" si="35"/>
        <v>0.60851926977687631</v>
      </c>
    </row>
    <row r="163" spans="2:33" ht="16" x14ac:dyDescent="0.2">
      <c r="E163" s="1">
        <f t="shared" si="36"/>
        <v>153</v>
      </c>
      <c r="F163" s="98"/>
      <c r="H163" s="1">
        <v>85</v>
      </c>
      <c r="I163" s="1" t="s">
        <v>7</v>
      </c>
      <c r="J163" s="37">
        <v>23</v>
      </c>
      <c r="K163" s="37">
        <v>25.3</v>
      </c>
      <c r="L163" s="7">
        <f t="shared" si="25"/>
        <v>24.15</v>
      </c>
      <c r="M163" s="7">
        <v>13</v>
      </c>
      <c r="N163" s="7">
        <v>58.1</v>
      </c>
      <c r="O163" s="7">
        <v>18.5</v>
      </c>
      <c r="P163" s="7">
        <v>117.2</v>
      </c>
      <c r="Q163" s="7">
        <v>140.69999999999999</v>
      </c>
      <c r="R163" s="6">
        <v>1.31</v>
      </c>
      <c r="S163" s="6">
        <v>1.31</v>
      </c>
      <c r="T163" s="6">
        <f t="shared" si="26"/>
        <v>1.31</v>
      </c>
      <c r="U163" s="36">
        <v>14.5</v>
      </c>
      <c r="V163" s="36">
        <v>13.5</v>
      </c>
      <c r="Y163" s="5">
        <f t="shared" si="27"/>
        <v>1</v>
      </c>
      <c r="Z163" s="5">
        <f t="shared" si="28"/>
        <v>0.5383022774327122</v>
      </c>
      <c r="AA163" s="5">
        <f t="shared" si="29"/>
        <v>2.4057971014492754</v>
      </c>
      <c r="AB163" s="5">
        <f t="shared" si="30"/>
        <v>0.76604554865424435</v>
      </c>
      <c r="AC163" s="5">
        <f t="shared" si="31"/>
        <v>4.8530020703933747</v>
      </c>
      <c r="AD163" s="5">
        <f t="shared" si="32"/>
        <v>5.8260869565217392</v>
      </c>
      <c r="AE163" s="5">
        <f t="shared" si="33"/>
        <v>5.4244306418219465E-2</v>
      </c>
      <c r="AF163" s="5">
        <f t="shared" si="34"/>
        <v>0.60041407867494823</v>
      </c>
      <c r="AG163" s="5">
        <f t="shared" si="35"/>
        <v>0.55900621118012428</v>
      </c>
    </row>
    <row r="164" spans="2:33" ht="16" x14ac:dyDescent="0.2">
      <c r="E164" s="1">
        <f t="shared" si="36"/>
        <v>154</v>
      </c>
      <c r="F164" s="98"/>
      <c r="H164" s="1">
        <v>66</v>
      </c>
      <c r="I164" s="1" t="s">
        <v>7</v>
      </c>
      <c r="J164" s="37">
        <v>24.5</v>
      </c>
      <c r="K164" s="37">
        <v>29.7</v>
      </c>
      <c r="L164" s="7">
        <f t="shared" si="25"/>
        <v>27.1</v>
      </c>
      <c r="M164" s="7">
        <v>20</v>
      </c>
      <c r="N164" s="7">
        <v>46.6</v>
      </c>
      <c r="O164" s="7">
        <v>16.600000000000001</v>
      </c>
      <c r="P164" s="7">
        <v>107.5</v>
      </c>
      <c r="Q164" s="7">
        <v>114.2</v>
      </c>
      <c r="R164" s="6">
        <v>1.1299999999999999</v>
      </c>
      <c r="S164" s="6">
        <v>1.1399999999999999</v>
      </c>
      <c r="T164" s="6">
        <f t="shared" si="26"/>
        <v>1.1349999999999998</v>
      </c>
      <c r="U164" s="36">
        <v>12.5</v>
      </c>
      <c r="V164" s="36">
        <v>11.9</v>
      </c>
      <c r="Y164" s="5">
        <f t="shared" si="27"/>
        <v>1</v>
      </c>
      <c r="Z164" s="5">
        <f t="shared" si="28"/>
        <v>0.73800738007380073</v>
      </c>
      <c r="AA164" s="5">
        <f t="shared" si="29"/>
        <v>1.7195571955719557</v>
      </c>
      <c r="AB164" s="5">
        <f t="shared" si="30"/>
        <v>0.61254612546125464</v>
      </c>
      <c r="AC164" s="5">
        <f t="shared" si="31"/>
        <v>3.9667896678966788</v>
      </c>
      <c r="AD164" s="5">
        <f t="shared" si="32"/>
        <v>4.2140221402214024</v>
      </c>
      <c r="AE164" s="5">
        <f t="shared" si="33"/>
        <v>4.188191881918818E-2</v>
      </c>
      <c r="AF164" s="5">
        <f t="shared" si="34"/>
        <v>0.46125461254612543</v>
      </c>
      <c r="AG164" s="5">
        <f t="shared" si="35"/>
        <v>0.43911439114391143</v>
      </c>
    </row>
    <row r="165" spans="2:33" ht="16" x14ac:dyDescent="0.2">
      <c r="E165" s="1">
        <f t="shared" si="36"/>
        <v>155</v>
      </c>
      <c r="F165" s="98"/>
      <c r="H165" s="1">
        <v>88</v>
      </c>
      <c r="I165" s="1" t="s">
        <v>7</v>
      </c>
      <c r="J165" s="37">
        <v>24</v>
      </c>
      <c r="K165" s="37">
        <v>25</v>
      </c>
      <c r="L165" s="7">
        <f t="shared" si="25"/>
        <v>24.5</v>
      </c>
      <c r="M165" s="7">
        <v>27</v>
      </c>
      <c r="N165" s="7">
        <v>54</v>
      </c>
      <c r="O165" s="7">
        <v>22</v>
      </c>
      <c r="P165" s="7">
        <v>130.9</v>
      </c>
      <c r="Q165" s="7">
        <v>158.4</v>
      </c>
      <c r="R165" s="6">
        <v>1.38</v>
      </c>
      <c r="S165" s="6">
        <v>1.36</v>
      </c>
      <c r="T165" s="6">
        <f t="shared" si="26"/>
        <v>1.37</v>
      </c>
      <c r="U165" s="36">
        <v>23</v>
      </c>
      <c r="V165" s="36">
        <v>19</v>
      </c>
      <c r="Y165" s="5">
        <f t="shared" si="27"/>
        <v>1</v>
      </c>
      <c r="Z165" s="5">
        <f t="shared" si="28"/>
        <v>1.1020408163265305</v>
      </c>
      <c r="AA165" s="5">
        <f t="shared" si="29"/>
        <v>2.204081632653061</v>
      </c>
      <c r="AB165" s="5">
        <f t="shared" si="30"/>
        <v>0.89795918367346939</v>
      </c>
      <c r="AC165" s="5">
        <f t="shared" si="31"/>
        <v>5.3428571428571434</v>
      </c>
      <c r="AD165" s="5">
        <f t="shared" si="32"/>
        <v>6.4653061224489798</v>
      </c>
      <c r="AE165" s="5">
        <f t="shared" si="33"/>
        <v>5.591836734693878E-2</v>
      </c>
      <c r="AF165" s="5">
        <f t="shared" si="34"/>
        <v>0.93877551020408168</v>
      </c>
      <c r="AG165" s="5">
        <f t="shared" si="35"/>
        <v>0.77551020408163263</v>
      </c>
    </row>
    <row r="166" spans="2:33" ht="16" x14ac:dyDescent="0.2">
      <c r="E166" s="1">
        <f t="shared" si="36"/>
        <v>156</v>
      </c>
      <c r="F166" s="98"/>
      <c r="H166" s="1">
        <v>68</v>
      </c>
      <c r="I166" s="1" t="s">
        <v>7</v>
      </c>
      <c r="J166" s="37">
        <v>25.5</v>
      </c>
      <c r="K166" s="37">
        <v>28.1</v>
      </c>
      <c r="L166" s="7">
        <f t="shared" si="25"/>
        <v>26.8</v>
      </c>
      <c r="M166" s="7">
        <v>42</v>
      </c>
      <c r="N166" s="7">
        <v>45.5</v>
      </c>
      <c r="O166" s="7">
        <v>18.5</v>
      </c>
      <c r="P166" s="7">
        <v>127.6</v>
      </c>
      <c r="Q166" s="7">
        <v>114.3</v>
      </c>
      <c r="R166" s="6">
        <v>1.2</v>
      </c>
      <c r="S166" s="6">
        <v>1.22</v>
      </c>
      <c r="T166" s="6">
        <f t="shared" si="26"/>
        <v>1.21</v>
      </c>
      <c r="U166" s="36">
        <v>12.8</v>
      </c>
      <c r="V166" s="36">
        <v>13.9</v>
      </c>
      <c r="Y166" s="5">
        <f t="shared" si="27"/>
        <v>1</v>
      </c>
      <c r="Z166" s="5">
        <f t="shared" si="28"/>
        <v>1.5671641791044775</v>
      </c>
      <c r="AA166" s="5">
        <f t="shared" si="29"/>
        <v>1.6977611940298507</v>
      </c>
      <c r="AB166" s="5">
        <f t="shared" si="30"/>
        <v>0.69029850746268651</v>
      </c>
      <c r="AC166" s="5">
        <f t="shared" si="31"/>
        <v>4.7611940298507456</v>
      </c>
      <c r="AD166" s="5">
        <f t="shared" si="32"/>
        <v>4.2649253731343277</v>
      </c>
      <c r="AE166" s="5">
        <f t="shared" si="33"/>
        <v>4.5149253731343278E-2</v>
      </c>
      <c r="AF166" s="5">
        <f t="shared" si="34"/>
        <v>0.47761194029850745</v>
      </c>
      <c r="AG166" s="5">
        <f t="shared" si="35"/>
        <v>0.51865671641791045</v>
      </c>
    </row>
    <row r="167" spans="2:33" ht="16" x14ac:dyDescent="0.2">
      <c r="E167" s="1">
        <f t="shared" si="36"/>
        <v>157</v>
      </c>
      <c r="F167" s="98"/>
      <c r="H167" s="1">
        <v>82</v>
      </c>
      <c r="I167" s="1" t="s">
        <v>7</v>
      </c>
      <c r="J167" s="37">
        <v>22</v>
      </c>
      <c r="K167" s="37">
        <v>24.2</v>
      </c>
      <c r="L167" s="7">
        <f t="shared" si="25"/>
        <v>23.1</v>
      </c>
      <c r="M167" s="7">
        <v>28.9</v>
      </c>
      <c r="N167" s="7">
        <v>52.2</v>
      </c>
      <c r="O167" s="7">
        <v>17</v>
      </c>
      <c r="P167" s="7">
        <v>125.5</v>
      </c>
      <c r="Q167" s="7">
        <v>146</v>
      </c>
      <c r="R167" s="6">
        <v>1.36</v>
      </c>
      <c r="S167" s="6">
        <v>1.31</v>
      </c>
      <c r="T167" s="6">
        <f t="shared" si="26"/>
        <v>1.335</v>
      </c>
      <c r="U167" s="36">
        <v>13</v>
      </c>
      <c r="V167" s="36">
        <v>12.5</v>
      </c>
      <c r="Y167" s="5">
        <f t="shared" si="27"/>
        <v>1</v>
      </c>
      <c r="Z167" s="5">
        <f t="shared" si="28"/>
        <v>1.251082251082251</v>
      </c>
      <c r="AA167" s="5">
        <f t="shared" si="29"/>
        <v>2.2597402597402598</v>
      </c>
      <c r="AB167" s="5">
        <f t="shared" si="30"/>
        <v>0.73593073593073588</v>
      </c>
      <c r="AC167" s="5">
        <f t="shared" si="31"/>
        <v>5.4329004329004329</v>
      </c>
      <c r="AD167" s="5">
        <f t="shared" si="32"/>
        <v>6.3203463203463199</v>
      </c>
      <c r="AE167" s="5">
        <f t="shared" si="33"/>
        <v>5.7792207792207784E-2</v>
      </c>
      <c r="AF167" s="5">
        <f t="shared" si="34"/>
        <v>0.5627705627705627</v>
      </c>
      <c r="AG167" s="5">
        <f t="shared" si="35"/>
        <v>0.54112554112554112</v>
      </c>
    </row>
    <row r="168" spans="2:33" ht="16" x14ac:dyDescent="0.2">
      <c r="B168" s="24" t="s">
        <v>36</v>
      </c>
      <c r="C168" s="24" t="s">
        <v>36</v>
      </c>
      <c r="D168" s="24" t="s">
        <v>36</v>
      </c>
      <c r="E168" s="1">
        <f t="shared" si="36"/>
        <v>158</v>
      </c>
      <c r="F168" s="98"/>
      <c r="H168" s="1">
        <v>85</v>
      </c>
      <c r="I168" s="1" t="s">
        <v>7</v>
      </c>
      <c r="J168" s="37">
        <v>28</v>
      </c>
      <c r="K168" s="37">
        <v>29</v>
      </c>
      <c r="L168" s="7">
        <f t="shared" si="25"/>
        <v>28.5</v>
      </c>
      <c r="M168" s="7">
        <v>34</v>
      </c>
      <c r="N168" s="7">
        <v>55.9</v>
      </c>
      <c r="O168" s="7">
        <v>42.5</v>
      </c>
      <c r="P168" s="7">
        <v>162</v>
      </c>
      <c r="Q168" s="7">
        <v>205.9</v>
      </c>
      <c r="R168" s="6">
        <v>1.58</v>
      </c>
      <c r="S168" s="6">
        <v>1.53</v>
      </c>
      <c r="T168" s="6">
        <f t="shared" si="26"/>
        <v>1.5550000000000002</v>
      </c>
      <c r="U168" s="36">
        <v>26.7</v>
      </c>
      <c r="V168" s="36">
        <v>13.5</v>
      </c>
      <c r="Y168" s="5">
        <f t="shared" si="27"/>
        <v>1</v>
      </c>
      <c r="Z168" s="5">
        <f t="shared" si="28"/>
        <v>1.1929824561403508</v>
      </c>
      <c r="AA168" s="5">
        <f t="shared" si="29"/>
        <v>1.9614035087719297</v>
      </c>
      <c r="AB168" s="5">
        <f t="shared" si="30"/>
        <v>1.4912280701754386</v>
      </c>
      <c r="AC168" s="5">
        <f t="shared" si="31"/>
        <v>5.6842105263157894</v>
      </c>
      <c r="AD168" s="5">
        <f t="shared" si="32"/>
        <v>7.2245614035087717</v>
      </c>
      <c r="AE168" s="5">
        <f t="shared" si="33"/>
        <v>5.4561403508771936E-2</v>
      </c>
      <c r="AF168" s="5">
        <f t="shared" si="34"/>
        <v>0.93684210526315792</v>
      </c>
      <c r="AG168" s="5">
        <f t="shared" si="35"/>
        <v>0.47368421052631576</v>
      </c>
    </row>
    <row r="169" spans="2:33" ht="16" x14ac:dyDescent="0.2">
      <c r="E169" s="1">
        <f t="shared" si="36"/>
        <v>159</v>
      </c>
      <c r="F169" s="98"/>
      <c r="H169" s="1">
        <v>54</v>
      </c>
      <c r="I169" s="1" t="s">
        <v>7</v>
      </c>
      <c r="J169" s="37">
        <v>22</v>
      </c>
      <c r="K169" s="37">
        <v>24.2</v>
      </c>
      <c r="L169" s="7">
        <f t="shared" si="25"/>
        <v>23.1</v>
      </c>
      <c r="M169" s="7">
        <v>50</v>
      </c>
      <c r="N169" s="7">
        <v>48.1</v>
      </c>
      <c r="O169" s="7">
        <v>34.5</v>
      </c>
      <c r="P169" s="7">
        <v>100</v>
      </c>
      <c r="Q169" s="7">
        <v>79.7</v>
      </c>
      <c r="R169" s="6">
        <v>1.1100000000000001</v>
      </c>
      <c r="S169" s="6">
        <v>1.1100000000000001</v>
      </c>
      <c r="T169" s="6">
        <f t="shared" si="26"/>
        <v>1.1100000000000001</v>
      </c>
      <c r="U169" s="36">
        <v>11.9</v>
      </c>
      <c r="V169" s="36">
        <v>11.5</v>
      </c>
      <c r="Y169" s="5">
        <f t="shared" si="27"/>
        <v>1</v>
      </c>
      <c r="Z169" s="5">
        <f t="shared" si="28"/>
        <v>2.1645021645021645</v>
      </c>
      <c r="AA169" s="5">
        <f t="shared" si="29"/>
        <v>2.0822510822510822</v>
      </c>
      <c r="AB169" s="5">
        <f t="shared" si="30"/>
        <v>1.4935064935064934</v>
      </c>
      <c r="AC169" s="5">
        <f t="shared" si="31"/>
        <v>4.329004329004329</v>
      </c>
      <c r="AD169" s="5">
        <f t="shared" si="32"/>
        <v>3.4502164502164501</v>
      </c>
      <c r="AE169" s="5">
        <f t="shared" si="33"/>
        <v>4.8051948051948054E-2</v>
      </c>
      <c r="AF169" s="5">
        <f t="shared" si="34"/>
        <v>0.51515151515151514</v>
      </c>
      <c r="AG169" s="5">
        <f t="shared" si="35"/>
        <v>0.4978354978354978</v>
      </c>
    </row>
    <row r="170" spans="2:33" ht="16" x14ac:dyDescent="0.2">
      <c r="E170" s="1">
        <f t="shared" si="36"/>
        <v>160</v>
      </c>
      <c r="F170" s="98"/>
      <c r="H170" s="1">
        <v>66</v>
      </c>
      <c r="I170" s="1" t="s">
        <v>7</v>
      </c>
      <c r="J170" s="37">
        <v>19</v>
      </c>
      <c r="K170" s="37">
        <v>20.9</v>
      </c>
      <c r="L170" s="7">
        <f t="shared" si="25"/>
        <v>19.95</v>
      </c>
      <c r="M170" s="7">
        <v>18</v>
      </c>
      <c r="N170" s="7">
        <v>44.7</v>
      </c>
      <c r="O170" s="7">
        <v>17</v>
      </c>
      <c r="P170" s="7">
        <v>123.9</v>
      </c>
      <c r="Q170" s="7">
        <v>101.1</v>
      </c>
      <c r="R170" s="6">
        <v>1.19</v>
      </c>
      <c r="S170" s="6">
        <v>1.19</v>
      </c>
      <c r="T170" s="6">
        <f t="shared" si="26"/>
        <v>1.19</v>
      </c>
      <c r="U170" s="36">
        <v>12.4</v>
      </c>
      <c r="V170" s="36">
        <v>11</v>
      </c>
      <c r="Y170" s="5">
        <f t="shared" si="27"/>
        <v>1</v>
      </c>
      <c r="Z170" s="5">
        <f t="shared" si="28"/>
        <v>0.90225563909774442</v>
      </c>
      <c r="AA170" s="5">
        <f t="shared" si="29"/>
        <v>2.2406015037593989</v>
      </c>
      <c r="AB170" s="5">
        <f t="shared" si="30"/>
        <v>0.8521303258145364</v>
      </c>
      <c r="AC170" s="5">
        <f t="shared" si="31"/>
        <v>6.2105263157894743</v>
      </c>
      <c r="AD170" s="5">
        <f t="shared" si="32"/>
        <v>5.0676691729323311</v>
      </c>
      <c r="AE170" s="5">
        <f t="shared" si="33"/>
        <v>5.9649122807017542E-2</v>
      </c>
      <c r="AF170" s="5">
        <f t="shared" si="34"/>
        <v>0.62155388471177953</v>
      </c>
      <c r="AG170" s="5">
        <f t="shared" si="35"/>
        <v>0.55137844611528819</v>
      </c>
    </row>
    <row r="171" spans="2:33" ht="16" x14ac:dyDescent="0.2">
      <c r="E171" s="1">
        <f t="shared" si="36"/>
        <v>161</v>
      </c>
      <c r="F171" s="98"/>
      <c r="H171" s="1">
        <v>61</v>
      </c>
      <c r="I171" s="1" t="s">
        <v>7</v>
      </c>
      <c r="J171" s="37">
        <v>27</v>
      </c>
      <c r="K171" s="37">
        <v>29.7</v>
      </c>
      <c r="L171" s="7">
        <f t="shared" si="25"/>
        <v>28.35</v>
      </c>
      <c r="M171" s="7">
        <v>38</v>
      </c>
      <c r="N171" s="7">
        <v>46.7</v>
      </c>
      <c r="O171" s="7">
        <v>11</v>
      </c>
      <c r="P171" s="7">
        <v>106.1</v>
      </c>
      <c r="Q171" s="7">
        <v>84.3</v>
      </c>
      <c r="R171" s="6">
        <v>1.1299999999999999</v>
      </c>
      <c r="S171" s="6">
        <v>1.1299999999999999</v>
      </c>
      <c r="T171" s="6">
        <f t="shared" si="26"/>
        <v>1.1299999999999999</v>
      </c>
      <c r="U171" s="36">
        <v>12</v>
      </c>
      <c r="V171" s="36">
        <v>11</v>
      </c>
      <c r="Y171" s="5">
        <f t="shared" si="27"/>
        <v>1</v>
      </c>
      <c r="Z171" s="5">
        <f t="shared" si="28"/>
        <v>1.3403880070546736</v>
      </c>
      <c r="AA171" s="5">
        <f t="shared" si="29"/>
        <v>1.6472663139329806</v>
      </c>
      <c r="AB171" s="5">
        <f t="shared" si="30"/>
        <v>0.38800705467372132</v>
      </c>
      <c r="AC171" s="5">
        <f t="shared" si="31"/>
        <v>3.7425044091710755</v>
      </c>
      <c r="AD171" s="5">
        <f t="shared" si="32"/>
        <v>2.9735449735449735</v>
      </c>
      <c r="AE171" s="5">
        <f t="shared" si="33"/>
        <v>3.9858906525573189E-2</v>
      </c>
      <c r="AF171" s="5">
        <f t="shared" si="34"/>
        <v>0.42328042328042326</v>
      </c>
      <c r="AG171" s="5">
        <f t="shared" si="35"/>
        <v>0.38800705467372132</v>
      </c>
    </row>
    <row r="172" spans="2:33" ht="16" x14ac:dyDescent="0.2">
      <c r="C172" s="24" t="s">
        <v>36</v>
      </c>
      <c r="E172" s="1">
        <f t="shared" si="36"/>
        <v>162</v>
      </c>
      <c r="F172" s="98"/>
      <c r="H172" s="1">
        <v>81</v>
      </c>
      <c r="I172" s="1" t="s">
        <v>7</v>
      </c>
      <c r="J172" s="37">
        <v>26.3</v>
      </c>
      <c r="K172" s="37">
        <v>23.8</v>
      </c>
      <c r="L172" s="7">
        <f t="shared" si="25"/>
        <v>25.05</v>
      </c>
      <c r="M172" s="7">
        <v>4</v>
      </c>
      <c r="N172" s="7">
        <v>55.3</v>
      </c>
      <c r="O172" s="7">
        <v>17.5</v>
      </c>
      <c r="P172" s="7">
        <v>110</v>
      </c>
      <c r="Q172" s="7">
        <v>102.1</v>
      </c>
      <c r="R172" s="6">
        <v>1.23</v>
      </c>
      <c r="S172" s="6">
        <v>1.24</v>
      </c>
      <c r="T172" s="6">
        <f t="shared" si="26"/>
        <v>1.2349999999999999</v>
      </c>
      <c r="U172" s="36">
        <v>14.1</v>
      </c>
      <c r="V172" s="36">
        <v>14</v>
      </c>
      <c r="Y172" s="5">
        <f t="shared" si="27"/>
        <v>1</v>
      </c>
      <c r="Z172" s="5">
        <f t="shared" si="28"/>
        <v>0.15968063872255489</v>
      </c>
      <c r="AA172" s="5">
        <f t="shared" si="29"/>
        <v>2.2075848303393211</v>
      </c>
      <c r="AB172" s="5">
        <f t="shared" si="30"/>
        <v>0.69860279441117767</v>
      </c>
      <c r="AC172" s="5">
        <f t="shared" si="31"/>
        <v>4.3912175648702592</v>
      </c>
      <c r="AD172" s="5">
        <f t="shared" si="32"/>
        <v>4.0758483033932134</v>
      </c>
      <c r="AE172" s="5">
        <f t="shared" si="33"/>
        <v>4.9301397205588814E-2</v>
      </c>
      <c r="AF172" s="5">
        <f t="shared" si="34"/>
        <v>0.56287425149700598</v>
      </c>
      <c r="AG172" s="5">
        <f t="shared" si="35"/>
        <v>0.55888223552894212</v>
      </c>
    </row>
    <row r="173" spans="2:33" ht="16" x14ac:dyDescent="0.2">
      <c r="E173" s="1">
        <f t="shared" si="36"/>
        <v>163</v>
      </c>
      <c r="F173" s="98"/>
      <c r="H173" s="1">
        <v>66</v>
      </c>
      <c r="I173" s="1" t="s">
        <v>7</v>
      </c>
      <c r="J173" s="37">
        <v>22.8</v>
      </c>
      <c r="K173" s="37">
        <v>24.9</v>
      </c>
      <c r="L173" s="7">
        <f t="shared" si="25"/>
        <v>23.85</v>
      </c>
      <c r="M173" s="7">
        <v>14.9</v>
      </c>
      <c r="N173" s="7">
        <v>53.2</v>
      </c>
      <c r="O173" s="7">
        <v>17.5</v>
      </c>
      <c r="P173" s="7">
        <v>128.19999999999999</v>
      </c>
      <c r="Q173" s="7">
        <v>133</v>
      </c>
      <c r="R173" s="6">
        <v>1.38</v>
      </c>
      <c r="S173" s="6">
        <v>1.39</v>
      </c>
      <c r="T173" s="6">
        <f t="shared" si="26"/>
        <v>1.3849999999999998</v>
      </c>
      <c r="U173" s="36">
        <v>13.7</v>
      </c>
      <c r="V173" s="36">
        <v>13.8</v>
      </c>
      <c r="Y173" s="5">
        <f t="shared" si="27"/>
        <v>1</v>
      </c>
      <c r="Z173" s="5">
        <f t="shared" si="28"/>
        <v>0.62473794549266248</v>
      </c>
      <c r="AA173" s="5">
        <f t="shared" si="29"/>
        <v>2.2306079664570229</v>
      </c>
      <c r="AB173" s="5">
        <f t="shared" si="30"/>
        <v>0.73375262054507329</v>
      </c>
      <c r="AC173" s="5">
        <f t="shared" si="31"/>
        <v>5.3752620545073366</v>
      </c>
      <c r="AD173" s="5">
        <f t="shared" si="32"/>
        <v>5.5765199161425576</v>
      </c>
      <c r="AE173" s="5">
        <f t="shared" si="33"/>
        <v>5.8071278825995797E-2</v>
      </c>
      <c r="AF173" s="5">
        <f t="shared" si="34"/>
        <v>0.57442348008385735</v>
      </c>
      <c r="AG173" s="5">
        <f t="shared" si="35"/>
        <v>0.57861635220125784</v>
      </c>
    </row>
    <row r="174" spans="2:33" ht="16" x14ac:dyDescent="0.2">
      <c r="E174" s="1">
        <f t="shared" si="36"/>
        <v>164</v>
      </c>
      <c r="F174" s="98"/>
      <c r="H174" s="1">
        <v>75</v>
      </c>
      <c r="I174" s="1" t="s">
        <v>7</v>
      </c>
      <c r="J174" s="37">
        <v>22</v>
      </c>
      <c r="K174" s="37">
        <v>24</v>
      </c>
      <c r="L174" s="7">
        <f t="shared" si="25"/>
        <v>23</v>
      </c>
      <c r="M174" s="7">
        <v>29</v>
      </c>
      <c r="N174" s="7">
        <v>46.9</v>
      </c>
      <c r="O174" s="7">
        <v>16.899999999999999</v>
      </c>
      <c r="P174" s="7">
        <v>111</v>
      </c>
      <c r="Q174" s="7">
        <v>95.2</v>
      </c>
      <c r="R174" s="6">
        <v>1.24</v>
      </c>
      <c r="S174" s="6">
        <v>1.28</v>
      </c>
      <c r="T174" s="6">
        <f t="shared" si="26"/>
        <v>1.26</v>
      </c>
      <c r="U174" s="36">
        <v>11.3</v>
      </c>
      <c r="V174" s="36">
        <v>11.9</v>
      </c>
      <c r="Y174" s="5">
        <f t="shared" si="27"/>
        <v>1</v>
      </c>
      <c r="Z174" s="5">
        <f t="shared" si="28"/>
        <v>1.2608695652173914</v>
      </c>
      <c r="AA174" s="5">
        <f t="shared" si="29"/>
        <v>2.0391304347826087</v>
      </c>
      <c r="AB174" s="5">
        <f t="shared" si="30"/>
        <v>0.73478260869565215</v>
      </c>
      <c r="AC174" s="5">
        <f t="shared" si="31"/>
        <v>4.8260869565217392</v>
      </c>
      <c r="AD174" s="5">
        <f t="shared" si="32"/>
        <v>4.1391304347826088</v>
      </c>
      <c r="AE174" s="5">
        <f t="shared" si="33"/>
        <v>5.4782608695652171E-2</v>
      </c>
      <c r="AF174" s="5">
        <f t="shared" si="34"/>
        <v>0.49130434782608701</v>
      </c>
      <c r="AG174" s="5">
        <f t="shared" si="35"/>
        <v>0.5173913043478261</v>
      </c>
    </row>
    <row r="175" spans="2:33" ht="16" x14ac:dyDescent="0.2">
      <c r="E175" s="1">
        <f t="shared" si="36"/>
        <v>165</v>
      </c>
      <c r="F175" s="98"/>
      <c r="H175" s="1">
        <v>64</v>
      </c>
      <c r="I175" s="1" t="s">
        <v>7</v>
      </c>
      <c r="J175" s="37">
        <v>21</v>
      </c>
      <c r="K175" s="37">
        <v>23.1</v>
      </c>
      <c r="L175" s="7">
        <f t="shared" si="25"/>
        <v>22.05</v>
      </c>
      <c r="M175" s="7">
        <v>25</v>
      </c>
      <c r="N175" s="7">
        <v>48.6</v>
      </c>
      <c r="O175" s="7">
        <v>17</v>
      </c>
      <c r="P175" s="7">
        <v>136.6</v>
      </c>
      <c r="Q175" s="7">
        <v>126.9</v>
      </c>
      <c r="R175" s="6">
        <v>1.1499999999999999</v>
      </c>
      <c r="S175" s="6">
        <v>1.1599999999999999</v>
      </c>
      <c r="T175" s="6">
        <f t="shared" si="26"/>
        <v>1.1549999999999998</v>
      </c>
      <c r="U175" s="36">
        <v>9.8000000000000007</v>
      </c>
      <c r="V175" s="36">
        <v>9.5</v>
      </c>
      <c r="Y175" s="5">
        <f t="shared" si="27"/>
        <v>1</v>
      </c>
      <c r="Z175" s="5">
        <f t="shared" si="28"/>
        <v>1.1337868480725624</v>
      </c>
      <c r="AA175" s="5">
        <f t="shared" si="29"/>
        <v>2.204081632653061</v>
      </c>
      <c r="AB175" s="5">
        <f t="shared" si="30"/>
        <v>0.77097505668934241</v>
      </c>
      <c r="AC175" s="5">
        <f t="shared" si="31"/>
        <v>6.1950113378684799</v>
      </c>
      <c r="AD175" s="5">
        <f t="shared" si="32"/>
        <v>5.7551020408163263</v>
      </c>
      <c r="AE175" s="5">
        <f t="shared" si="33"/>
        <v>5.2380952380952368E-2</v>
      </c>
      <c r="AF175" s="5">
        <f t="shared" si="34"/>
        <v>0.44444444444444448</v>
      </c>
      <c r="AG175" s="5">
        <f t="shared" si="35"/>
        <v>0.43083900226757366</v>
      </c>
    </row>
    <row r="176" spans="2:33" ht="16" x14ac:dyDescent="0.2">
      <c r="E176" s="1">
        <f t="shared" si="36"/>
        <v>166</v>
      </c>
      <c r="F176" s="98" t="s">
        <v>22</v>
      </c>
      <c r="H176" s="1">
        <v>79</v>
      </c>
      <c r="I176" s="1" t="s">
        <v>7</v>
      </c>
      <c r="J176" s="37">
        <v>21.7</v>
      </c>
      <c r="K176" s="37">
        <v>23.9</v>
      </c>
      <c r="L176" s="7">
        <f t="shared" si="25"/>
        <v>22.799999999999997</v>
      </c>
      <c r="M176" s="7">
        <v>18</v>
      </c>
      <c r="N176" s="7">
        <v>50.8</v>
      </c>
      <c r="O176" s="7">
        <v>19.5</v>
      </c>
      <c r="P176" s="7">
        <v>117</v>
      </c>
      <c r="Q176" s="7">
        <v>94.7</v>
      </c>
      <c r="R176" s="6">
        <v>1.36</v>
      </c>
      <c r="S176" s="6">
        <v>1.32</v>
      </c>
      <c r="T176" s="6">
        <f t="shared" si="26"/>
        <v>1.34</v>
      </c>
      <c r="U176" s="36">
        <v>20.5</v>
      </c>
      <c r="V176" s="36">
        <v>18.5</v>
      </c>
      <c r="Y176" s="5">
        <f t="shared" si="27"/>
        <v>1</v>
      </c>
      <c r="Z176" s="5">
        <f t="shared" si="28"/>
        <v>0.78947368421052644</v>
      </c>
      <c r="AA176" s="5">
        <f t="shared" si="29"/>
        <v>2.2280701754385968</v>
      </c>
      <c r="AB176" s="5">
        <f t="shared" si="30"/>
        <v>0.85526315789473695</v>
      </c>
      <c r="AC176" s="5">
        <f t="shared" si="31"/>
        <v>5.1315789473684221</v>
      </c>
      <c r="AD176" s="5">
        <f t="shared" si="32"/>
        <v>4.1535087719298254</v>
      </c>
      <c r="AE176" s="5">
        <f t="shared" si="33"/>
        <v>5.8771929824561413E-2</v>
      </c>
      <c r="AF176" s="5">
        <f t="shared" si="34"/>
        <v>0.89912280701754399</v>
      </c>
      <c r="AG176" s="5">
        <f t="shared" si="35"/>
        <v>0.8114035087719299</v>
      </c>
    </row>
    <row r="177" spans="2:33" ht="16" x14ac:dyDescent="0.2">
      <c r="D177" s="24" t="s">
        <v>36</v>
      </c>
      <c r="E177" s="1">
        <f t="shared" si="36"/>
        <v>167</v>
      </c>
      <c r="F177" s="98"/>
      <c r="H177" s="1">
        <v>81</v>
      </c>
      <c r="I177" s="1" t="s">
        <v>7</v>
      </c>
      <c r="J177" s="37">
        <v>19.5</v>
      </c>
      <c r="K177" s="37">
        <v>21.5</v>
      </c>
      <c r="L177" s="7">
        <f t="shared" si="25"/>
        <v>20.5</v>
      </c>
      <c r="M177" s="7">
        <v>32</v>
      </c>
      <c r="N177" s="7">
        <v>73</v>
      </c>
      <c r="O177" s="7">
        <v>14</v>
      </c>
      <c r="P177" s="7">
        <v>132.6</v>
      </c>
      <c r="Q177" s="7">
        <v>174.7</v>
      </c>
      <c r="R177" s="6">
        <v>1.19</v>
      </c>
      <c r="S177" s="6">
        <v>1.21</v>
      </c>
      <c r="T177" s="6">
        <f t="shared" si="26"/>
        <v>1.2</v>
      </c>
      <c r="U177" s="36">
        <v>10.9</v>
      </c>
      <c r="V177" s="36">
        <v>12.4</v>
      </c>
      <c r="Y177" s="5">
        <f t="shared" si="27"/>
        <v>1</v>
      </c>
      <c r="Z177" s="5">
        <f t="shared" si="28"/>
        <v>1.5609756097560976</v>
      </c>
      <c r="AA177" s="5">
        <f t="shared" si="29"/>
        <v>3.5609756097560976</v>
      </c>
      <c r="AB177" s="5">
        <f t="shared" si="30"/>
        <v>0.68292682926829273</v>
      </c>
      <c r="AC177" s="5">
        <f t="shared" si="31"/>
        <v>6.4682926829268288</v>
      </c>
      <c r="AD177" s="5">
        <f t="shared" si="32"/>
        <v>8.5219512195121947</v>
      </c>
      <c r="AE177" s="5">
        <f t="shared" si="33"/>
        <v>5.8536585365853655E-2</v>
      </c>
      <c r="AF177" s="5">
        <f t="shared" si="34"/>
        <v>0.53170731707317076</v>
      </c>
      <c r="AG177" s="5">
        <f t="shared" si="35"/>
        <v>0.60487804878048779</v>
      </c>
    </row>
    <row r="178" spans="2:33" ht="16" x14ac:dyDescent="0.2">
      <c r="E178" s="1">
        <f t="shared" si="36"/>
        <v>168</v>
      </c>
      <c r="F178" s="98"/>
      <c r="H178" s="1">
        <v>67</v>
      </c>
      <c r="I178" s="1" t="s">
        <v>7</v>
      </c>
      <c r="J178" s="37">
        <v>19.5</v>
      </c>
      <c r="K178" s="37">
        <v>21.5</v>
      </c>
      <c r="L178" s="7">
        <f t="shared" si="25"/>
        <v>20.5</v>
      </c>
      <c r="M178" s="7">
        <v>44.8</v>
      </c>
      <c r="N178" s="7">
        <v>55.2</v>
      </c>
      <c r="O178" s="7">
        <v>32</v>
      </c>
      <c r="P178" s="7">
        <v>123.1</v>
      </c>
      <c r="Q178" s="7">
        <v>136.4</v>
      </c>
      <c r="R178" s="6">
        <v>1.1599999999999999</v>
      </c>
      <c r="S178" s="6">
        <v>1.17</v>
      </c>
      <c r="T178" s="6">
        <f t="shared" si="26"/>
        <v>1.165</v>
      </c>
      <c r="U178" s="36">
        <v>13.5</v>
      </c>
      <c r="V178" s="36">
        <v>14.5</v>
      </c>
      <c r="Y178" s="5">
        <f t="shared" si="27"/>
        <v>1</v>
      </c>
      <c r="Z178" s="5">
        <f t="shared" si="28"/>
        <v>2.1853658536585363</v>
      </c>
      <c r="AA178" s="5">
        <f t="shared" si="29"/>
        <v>2.6926829268292685</v>
      </c>
      <c r="AB178" s="5">
        <f t="shared" si="30"/>
        <v>1.5609756097560976</v>
      </c>
      <c r="AC178" s="5">
        <f t="shared" si="31"/>
        <v>6.0048780487804878</v>
      </c>
      <c r="AD178" s="5">
        <f t="shared" si="32"/>
        <v>6.6536585365853664</v>
      </c>
      <c r="AE178" s="5">
        <f t="shared" si="33"/>
        <v>5.6829268292682929E-2</v>
      </c>
      <c r="AF178" s="5">
        <f t="shared" si="34"/>
        <v>0.65853658536585369</v>
      </c>
      <c r="AG178" s="5">
        <f t="shared" si="35"/>
        <v>0.70731707317073167</v>
      </c>
    </row>
    <row r="179" spans="2:33" ht="16" x14ac:dyDescent="0.2">
      <c r="C179" s="24" t="s">
        <v>36</v>
      </c>
      <c r="E179" s="1">
        <f t="shared" si="36"/>
        <v>169</v>
      </c>
      <c r="F179" s="98"/>
      <c r="H179" s="1">
        <v>71</v>
      </c>
      <c r="I179" s="1" t="s">
        <v>7</v>
      </c>
      <c r="J179" s="37">
        <v>23.9</v>
      </c>
      <c r="K179" s="37">
        <v>26.3</v>
      </c>
      <c r="L179" s="7">
        <f t="shared" si="25"/>
        <v>25.1</v>
      </c>
      <c r="M179" s="7">
        <v>21</v>
      </c>
      <c r="N179" s="7">
        <v>62.1</v>
      </c>
      <c r="O179" s="7">
        <v>21</v>
      </c>
      <c r="P179" s="7">
        <v>109.8</v>
      </c>
      <c r="Q179" s="7">
        <v>136.19999999999999</v>
      </c>
      <c r="R179" s="6">
        <v>1.3</v>
      </c>
      <c r="S179" s="6">
        <v>1.23</v>
      </c>
      <c r="T179" s="6">
        <f t="shared" si="26"/>
        <v>1.2650000000000001</v>
      </c>
      <c r="U179" s="36">
        <v>12.6</v>
      </c>
      <c r="V179" s="36">
        <v>14.6</v>
      </c>
      <c r="Y179" s="5">
        <f t="shared" si="27"/>
        <v>1</v>
      </c>
      <c r="Z179" s="5">
        <f t="shared" si="28"/>
        <v>0.83665338645418319</v>
      </c>
      <c r="AA179" s="5">
        <f t="shared" si="29"/>
        <v>2.4741035856573705</v>
      </c>
      <c r="AB179" s="5">
        <f t="shared" si="30"/>
        <v>0.83665338645418319</v>
      </c>
      <c r="AC179" s="5">
        <f t="shared" si="31"/>
        <v>4.3745019920318722</v>
      </c>
      <c r="AD179" s="5">
        <f t="shared" si="32"/>
        <v>5.4262948207171311</v>
      </c>
      <c r="AE179" s="5">
        <f t="shared" si="33"/>
        <v>5.0398406374501992E-2</v>
      </c>
      <c r="AF179" s="5">
        <f t="shared" si="34"/>
        <v>0.50199203187250996</v>
      </c>
      <c r="AG179" s="5">
        <f t="shared" si="35"/>
        <v>0.58167330677290829</v>
      </c>
    </row>
    <row r="180" spans="2:33" ht="16" x14ac:dyDescent="0.2">
      <c r="E180" s="1">
        <f t="shared" si="36"/>
        <v>170</v>
      </c>
      <c r="F180" s="98"/>
      <c r="H180" s="1">
        <v>79</v>
      </c>
      <c r="I180" s="1" t="s">
        <v>9</v>
      </c>
      <c r="J180" s="37">
        <v>21</v>
      </c>
      <c r="K180" s="37">
        <v>20</v>
      </c>
      <c r="L180" s="7">
        <f t="shared" si="25"/>
        <v>20.5</v>
      </c>
      <c r="M180" s="7">
        <v>49.9</v>
      </c>
      <c r="N180" s="7">
        <v>44.8</v>
      </c>
      <c r="O180" s="7">
        <v>13.5</v>
      </c>
      <c r="P180" s="7">
        <v>116.7</v>
      </c>
      <c r="Q180" s="7">
        <v>77.599999999999994</v>
      </c>
      <c r="R180" s="6">
        <v>1.28</v>
      </c>
      <c r="S180" s="6">
        <v>1.24</v>
      </c>
      <c r="T180" s="6">
        <f t="shared" si="26"/>
        <v>1.26</v>
      </c>
      <c r="U180" s="36">
        <v>10</v>
      </c>
      <c r="V180" s="36">
        <v>10.5</v>
      </c>
      <c r="Y180" s="5">
        <f t="shared" si="27"/>
        <v>1</v>
      </c>
      <c r="Z180" s="5">
        <f t="shared" si="28"/>
        <v>2.4341463414634146</v>
      </c>
      <c r="AA180" s="5">
        <f t="shared" si="29"/>
        <v>2.1853658536585363</v>
      </c>
      <c r="AB180" s="5">
        <f t="shared" si="30"/>
        <v>0.65853658536585369</v>
      </c>
      <c r="AC180" s="5">
        <f t="shared" si="31"/>
        <v>5.692682926829268</v>
      </c>
      <c r="AD180" s="5">
        <f t="shared" si="32"/>
        <v>3.7853658536585364</v>
      </c>
      <c r="AE180" s="5">
        <f t="shared" si="33"/>
        <v>6.1463414634146341E-2</v>
      </c>
      <c r="AF180" s="5">
        <f t="shared" si="34"/>
        <v>0.48780487804878048</v>
      </c>
      <c r="AG180" s="5">
        <f t="shared" si="35"/>
        <v>0.51219512195121952</v>
      </c>
    </row>
    <row r="181" spans="2:33" ht="16" x14ac:dyDescent="0.2">
      <c r="E181" s="1">
        <f t="shared" si="36"/>
        <v>171</v>
      </c>
      <c r="F181" s="98"/>
      <c r="H181" s="1">
        <v>66</v>
      </c>
      <c r="I181" s="1" t="s">
        <v>7</v>
      </c>
      <c r="J181" s="37">
        <v>26.5</v>
      </c>
      <c r="K181" s="37">
        <v>29.5</v>
      </c>
      <c r="L181" s="7">
        <f t="shared" si="25"/>
        <v>28</v>
      </c>
      <c r="M181" s="7">
        <v>12</v>
      </c>
      <c r="N181" s="7">
        <v>48.9</v>
      </c>
      <c r="O181" s="7">
        <v>21.5</v>
      </c>
      <c r="P181" s="7">
        <v>118.9</v>
      </c>
      <c r="Q181" s="7">
        <v>146.4</v>
      </c>
      <c r="R181" s="6">
        <v>1.17</v>
      </c>
      <c r="S181" s="6">
        <v>1.21</v>
      </c>
      <c r="T181" s="6">
        <f t="shared" si="26"/>
        <v>1.19</v>
      </c>
      <c r="U181" s="36">
        <v>11.3</v>
      </c>
      <c r="V181" s="36">
        <v>12.5</v>
      </c>
      <c r="Y181" s="5">
        <f t="shared" si="27"/>
        <v>1</v>
      </c>
      <c r="Z181" s="5">
        <f t="shared" si="28"/>
        <v>0.42857142857142855</v>
      </c>
      <c r="AA181" s="5">
        <f t="shared" si="29"/>
        <v>1.7464285714285714</v>
      </c>
      <c r="AB181" s="5">
        <f t="shared" si="30"/>
        <v>0.7678571428571429</v>
      </c>
      <c r="AC181" s="5">
        <f t="shared" si="31"/>
        <v>4.2464285714285719</v>
      </c>
      <c r="AD181" s="5">
        <f t="shared" si="32"/>
        <v>5.2285714285714286</v>
      </c>
      <c r="AE181" s="5">
        <f t="shared" si="33"/>
        <v>4.2499999999999996E-2</v>
      </c>
      <c r="AF181" s="5">
        <f t="shared" si="34"/>
        <v>0.40357142857142858</v>
      </c>
      <c r="AG181" s="5">
        <f t="shared" si="35"/>
        <v>0.44642857142857145</v>
      </c>
    </row>
    <row r="182" spans="2:33" ht="16" x14ac:dyDescent="0.2">
      <c r="E182" s="1">
        <f t="shared" si="36"/>
        <v>172</v>
      </c>
      <c r="F182" s="98"/>
      <c r="H182" s="1">
        <v>74</v>
      </c>
      <c r="I182" s="1" t="s">
        <v>7</v>
      </c>
      <c r="J182" s="37">
        <v>18.5</v>
      </c>
      <c r="K182" s="37">
        <v>20.399999999999999</v>
      </c>
      <c r="L182" s="7">
        <f t="shared" si="25"/>
        <v>19.45</v>
      </c>
      <c r="M182" s="7">
        <v>43.7</v>
      </c>
      <c r="N182" s="7">
        <v>51.3</v>
      </c>
      <c r="O182" s="7">
        <v>16.5</v>
      </c>
      <c r="P182" s="7">
        <v>118.1</v>
      </c>
      <c r="Q182" s="7">
        <v>110.4</v>
      </c>
      <c r="R182" s="6">
        <v>1.22</v>
      </c>
      <c r="S182" s="6">
        <v>1.36</v>
      </c>
      <c r="T182" s="6">
        <f t="shared" si="26"/>
        <v>1.29</v>
      </c>
      <c r="U182" s="36">
        <v>11.5</v>
      </c>
      <c r="V182" s="36">
        <v>12.5</v>
      </c>
      <c r="Y182" s="5">
        <f t="shared" si="27"/>
        <v>1</v>
      </c>
      <c r="Z182" s="5">
        <f t="shared" si="28"/>
        <v>2.2467866323907457</v>
      </c>
      <c r="AA182" s="5">
        <f t="shared" si="29"/>
        <v>2.6375321336760926</v>
      </c>
      <c r="AB182" s="5">
        <f t="shared" si="30"/>
        <v>0.84832904884318772</v>
      </c>
      <c r="AC182" s="5">
        <f t="shared" si="31"/>
        <v>6.071979434447301</v>
      </c>
      <c r="AD182" s="5">
        <f t="shared" si="32"/>
        <v>5.6760925449871467</v>
      </c>
      <c r="AE182" s="5">
        <f t="shared" si="33"/>
        <v>6.6323907455012862E-2</v>
      </c>
      <c r="AF182" s="5">
        <f t="shared" si="34"/>
        <v>0.59125964010282783</v>
      </c>
      <c r="AG182" s="5">
        <f t="shared" si="35"/>
        <v>0.64267352185089976</v>
      </c>
    </row>
    <row r="183" spans="2:33" ht="16" x14ac:dyDescent="0.2">
      <c r="B183" s="24" t="s">
        <v>36</v>
      </c>
      <c r="E183" s="1">
        <f t="shared" si="36"/>
        <v>173</v>
      </c>
      <c r="F183" s="98"/>
      <c r="H183" s="1">
        <v>76</v>
      </c>
      <c r="I183" s="1" t="s">
        <v>9</v>
      </c>
      <c r="J183" s="37">
        <v>26.5</v>
      </c>
      <c r="K183" s="37">
        <v>29.2</v>
      </c>
      <c r="L183" s="7">
        <f t="shared" si="25"/>
        <v>27.85</v>
      </c>
      <c r="M183" s="7">
        <v>27</v>
      </c>
      <c r="N183" s="7">
        <v>54</v>
      </c>
      <c r="O183" s="7">
        <v>20.2</v>
      </c>
      <c r="P183" s="7">
        <v>136</v>
      </c>
      <c r="Q183" s="7">
        <v>146.1</v>
      </c>
      <c r="R183" s="6">
        <v>1.32</v>
      </c>
      <c r="S183" s="6">
        <v>1.47</v>
      </c>
      <c r="T183" s="6">
        <f t="shared" si="26"/>
        <v>1.395</v>
      </c>
      <c r="U183" s="36">
        <v>11.3</v>
      </c>
      <c r="V183" s="36">
        <v>12.5</v>
      </c>
      <c r="Y183" s="5">
        <f t="shared" si="27"/>
        <v>1</v>
      </c>
      <c r="Z183" s="5">
        <f t="shared" si="28"/>
        <v>0.96947935368043081</v>
      </c>
      <c r="AA183" s="5">
        <f t="shared" si="29"/>
        <v>1.9389587073608616</v>
      </c>
      <c r="AB183" s="5">
        <f t="shared" si="30"/>
        <v>0.72531418312387785</v>
      </c>
      <c r="AC183" s="5">
        <f t="shared" si="31"/>
        <v>4.8833034111310587</v>
      </c>
      <c r="AD183" s="5">
        <f t="shared" si="32"/>
        <v>5.2459605026929976</v>
      </c>
      <c r="AE183" s="5">
        <f t="shared" si="33"/>
        <v>5.008976660682226E-2</v>
      </c>
      <c r="AF183" s="5">
        <f t="shared" si="34"/>
        <v>0.40574506283662476</v>
      </c>
      <c r="AG183" s="5">
        <f t="shared" si="35"/>
        <v>0.44883303411131059</v>
      </c>
    </row>
    <row r="184" spans="2:33" ht="16" x14ac:dyDescent="0.2">
      <c r="E184" s="1">
        <f t="shared" si="36"/>
        <v>174</v>
      </c>
      <c r="F184" s="98"/>
      <c r="H184" s="1">
        <v>62</v>
      </c>
      <c r="I184" s="1" t="s">
        <v>9</v>
      </c>
      <c r="J184" s="37">
        <v>20</v>
      </c>
      <c r="K184" s="37">
        <v>22</v>
      </c>
      <c r="L184" s="7">
        <f t="shared" si="25"/>
        <v>21</v>
      </c>
      <c r="M184" s="7">
        <v>22</v>
      </c>
      <c r="N184" s="7">
        <v>47.9</v>
      </c>
      <c r="O184" s="7">
        <v>14</v>
      </c>
      <c r="P184" s="7">
        <v>113.5</v>
      </c>
      <c r="Q184" s="7">
        <v>99.9</v>
      </c>
      <c r="R184" s="6">
        <v>1.17</v>
      </c>
      <c r="S184" s="6">
        <v>1.19</v>
      </c>
      <c r="T184" s="6">
        <f t="shared" si="26"/>
        <v>1.18</v>
      </c>
      <c r="U184" s="36">
        <v>9.1999999999999993</v>
      </c>
      <c r="V184" s="36">
        <v>9</v>
      </c>
      <c r="Y184" s="5">
        <f t="shared" si="27"/>
        <v>1</v>
      </c>
      <c r="Z184" s="5">
        <f t="shared" si="28"/>
        <v>1.0476190476190477</v>
      </c>
      <c r="AA184" s="5">
        <f t="shared" si="29"/>
        <v>2.2809523809523808</v>
      </c>
      <c r="AB184" s="5">
        <f t="shared" si="30"/>
        <v>0.66666666666666663</v>
      </c>
      <c r="AC184" s="5">
        <f t="shared" si="31"/>
        <v>5.4047619047619051</v>
      </c>
      <c r="AD184" s="5">
        <f t="shared" si="32"/>
        <v>4.7571428571428571</v>
      </c>
      <c r="AE184" s="5">
        <f t="shared" si="33"/>
        <v>5.6190476190476187E-2</v>
      </c>
      <c r="AF184" s="5">
        <f t="shared" si="34"/>
        <v>0.43809523809523804</v>
      </c>
      <c r="AG184" s="5">
        <f t="shared" si="35"/>
        <v>0.42857142857142855</v>
      </c>
    </row>
    <row r="185" spans="2:33" ht="16" x14ac:dyDescent="0.2">
      <c r="E185" s="1">
        <f t="shared" si="36"/>
        <v>175</v>
      </c>
      <c r="F185" s="98"/>
      <c r="H185" s="1">
        <v>72</v>
      </c>
      <c r="I185" s="1" t="s">
        <v>9</v>
      </c>
      <c r="J185" s="37">
        <v>18</v>
      </c>
      <c r="K185" s="37">
        <v>19.8</v>
      </c>
      <c r="L185" s="7">
        <f t="shared" si="25"/>
        <v>18.899999999999999</v>
      </c>
      <c r="M185" s="7">
        <v>13</v>
      </c>
      <c r="N185" s="7">
        <v>51.7</v>
      </c>
      <c r="O185" s="7">
        <v>15.5</v>
      </c>
      <c r="P185" s="7">
        <v>111</v>
      </c>
      <c r="Q185" s="7">
        <v>95.2</v>
      </c>
      <c r="R185" s="6">
        <v>1.21</v>
      </c>
      <c r="S185" s="6">
        <v>1.22</v>
      </c>
      <c r="T185" s="6">
        <f t="shared" si="26"/>
        <v>1.2149999999999999</v>
      </c>
      <c r="U185" s="36">
        <v>13.4</v>
      </c>
      <c r="V185" s="36">
        <v>15</v>
      </c>
      <c r="Y185" s="5">
        <f t="shared" si="27"/>
        <v>1</v>
      </c>
      <c r="Z185" s="5">
        <f t="shared" si="28"/>
        <v>0.6878306878306879</v>
      </c>
      <c r="AA185" s="5">
        <f t="shared" si="29"/>
        <v>2.7354497354497358</v>
      </c>
      <c r="AB185" s="5">
        <f t="shared" si="30"/>
        <v>0.82010582010582012</v>
      </c>
      <c r="AC185" s="5">
        <f t="shared" si="31"/>
        <v>5.8730158730158735</v>
      </c>
      <c r="AD185" s="5">
        <f t="shared" si="32"/>
        <v>5.0370370370370372</v>
      </c>
      <c r="AE185" s="5">
        <f t="shared" si="33"/>
        <v>6.4285714285714279E-2</v>
      </c>
      <c r="AF185" s="5">
        <f t="shared" si="34"/>
        <v>0.70899470899470907</v>
      </c>
      <c r="AG185" s="5">
        <f t="shared" si="35"/>
        <v>0.79365079365079372</v>
      </c>
    </row>
    <row r="186" spans="2:33" ht="16" x14ac:dyDescent="0.2">
      <c r="C186" s="24" t="s">
        <v>36</v>
      </c>
      <c r="E186" s="1">
        <f t="shared" si="36"/>
        <v>176</v>
      </c>
      <c r="F186" s="98" t="s">
        <v>23</v>
      </c>
      <c r="H186" s="1">
        <v>82</v>
      </c>
      <c r="I186" s="1" t="s">
        <v>7</v>
      </c>
      <c r="J186" s="37">
        <v>18.5</v>
      </c>
      <c r="K186" s="37">
        <v>22.2</v>
      </c>
      <c r="L186" s="7">
        <f t="shared" si="25"/>
        <v>20.350000000000001</v>
      </c>
      <c r="M186" s="7">
        <v>25</v>
      </c>
      <c r="N186" s="7">
        <v>55.5</v>
      </c>
      <c r="O186" s="7">
        <v>14</v>
      </c>
      <c r="P186" s="7">
        <v>120</v>
      </c>
      <c r="Q186" s="7">
        <v>132.9</v>
      </c>
      <c r="R186" s="6">
        <v>1.17</v>
      </c>
      <c r="S186" s="6">
        <v>1.19</v>
      </c>
      <c r="T186" s="6">
        <f t="shared" si="26"/>
        <v>1.18</v>
      </c>
      <c r="U186" s="36">
        <v>12</v>
      </c>
      <c r="V186" s="36">
        <v>14</v>
      </c>
      <c r="Y186" s="5">
        <f t="shared" si="27"/>
        <v>1</v>
      </c>
      <c r="Z186" s="5">
        <f t="shared" si="28"/>
        <v>1.2285012285012284</v>
      </c>
      <c r="AA186" s="5">
        <f t="shared" si="29"/>
        <v>2.7272727272727271</v>
      </c>
      <c r="AB186" s="5">
        <f t="shared" si="30"/>
        <v>0.68796068796068788</v>
      </c>
      <c r="AC186" s="5">
        <f t="shared" si="31"/>
        <v>5.8968058968058967</v>
      </c>
      <c r="AD186" s="5">
        <f t="shared" si="32"/>
        <v>6.5307125307125302</v>
      </c>
      <c r="AE186" s="5">
        <f t="shared" si="33"/>
        <v>5.7985257985257978E-2</v>
      </c>
      <c r="AF186" s="5">
        <f t="shared" si="34"/>
        <v>0.58968058968058967</v>
      </c>
      <c r="AG186" s="5">
        <f t="shared" si="35"/>
        <v>0.68796068796068788</v>
      </c>
    </row>
    <row r="187" spans="2:33" ht="16" x14ac:dyDescent="0.2">
      <c r="E187" s="1">
        <f t="shared" si="36"/>
        <v>177</v>
      </c>
      <c r="F187" s="98"/>
      <c r="H187" s="1">
        <v>55</v>
      </c>
      <c r="I187" s="1" t="s">
        <v>7</v>
      </c>
      <c r="J187" s="37">
        <v>20.5</v>
      </c>
      <c r="K187" s="37">
        <v>22.7</v>
      </c>
      <c r="L187" s="7">
        <f t="shared" si="25"/>
        <v>21.6</v>
      </c>
      <c r="M187" s="7">
        <v>49</v>
      </c>
      <c r="N187" s="7">
        <v>48.5</v>
      </c>
      <c r="O187" s="7">
        <v>15.5</v>
      </c>
      <c r="P187" s="7">
        <v>126.9</v>
      </c>
      <c r="Q187" s="7">
        <v>96</v>
      </c>
      <c r="R187" s="6">
        <v>1.33</v>
      </c>
      <c r="S187" s="6">
        <v>1.35</v>
      </c>
      <c r="T187" s="6">
        <f t="shared" si="26"/>
        <v>1.34</v>
      </c>
      <c r="U187" s="36">
        <v>11.7</v>
      </c>
      <c r="V187" s="36">
        <v>12.3</v>
      </c>
      <c r="Y187" s="5">
        <f t="shared" si="27"/>
        <v>1</v>
      </c>
      <c r="Z187" s="5">
        <f t="shared" si="28"/>
        <v>2.2685185185185182</v>
      </c>
      <c r="AA187" s="5">
        <f t="shared" si="29"/>
        <v>2.2453703703703702</v>
      </c>
      <c r="AB187" s="5">
        <f t="shared" si="30"/>
        <v>0.71759259259259256</v>
      </c>
      <c r="AC187" s="5">
        <f t="shared" si="31"/>
        <v>5.875</v>
      </c>
      <c r="AD187" s="5">
        <f t="shared" si="32"/>
        <v>4.4444444444444438</v>
      </c>
      <c r="AE187" s="5">
        <f t="shared" si="33"/>
        <v>6.2037037037037036E-2</v>
      </c>
      <c r="AF187" s="5">
        <f t="shared" si="34"/>
        <v>0.54166666666666663</v>
      </c>
      <c r="AG187" s="5">
        <f t="shared" si="35"/>
        <v>0.56944444444444442</v>
      </c>
    </row>
    <row r="188" spans="2:33" ht="16" x14ac:dyDescent="0.2">
      <c r="C188" s="24" t="s">
        <v>36</v>
      </c>
      <c r="E188" s="1">
        <f t="shared" si="36"/>
        <v>178</v>
      </c>
      <c r="F188" s="98"/>
      <c r="H188" s="1">
        <v>70</v>
      </c>
      <c r="I188" s="1" t="s">
        <v>7</v>
      </c>
      <c r="J188" s="37">
        <v>24.7</v>
      </c>
      <c r="K188" s="37">
        <v>22.2</v>
      </c>
      <c r="L188" s="7">
        <f t="shared" si="25"/>
        <v>23.45</v>
      </c>
      <c r="M188" s="7">
        <v>14</v>
      </c>
      <c r="N188" s="7">
        <v>44.8</v>
      </c>
      <c r="O188" s="7">
        <v>23.5</v>
      </c>
      <c r="P188" s="7">
        <v>120.9</v>
      </c>
      <c r="Q188" s="7">
        <v>100</v>
      </c>
      <c r="R188" s="6">
        <v>1.36</v>
      </c>
      <c r="S188" s="6">
        <v>1.38</v>
      </c>
      <c r="T188" s="6">
        <f t="shared" si="26"/>
        <v>1.37</v>
      </c>
      <c r="U188" s="36">
        <v>27.2</v>
      </c>
      <c r="V188" s="36">
        <v>14.5</v>
      </c>
      <c r="Y188" s="5">
        <f t="shared" si="27"/>
        <v>1</v>
      </c>
      <c r="Z188" s="5">
        <f t="shared" si="28"/>
        <v>0.59701492537313439</v>
      </c>
      <c r="AA188" s="5">
        <f t="shared" si="29"/>
        <v>1.9104477611940298</v>
      </c>
      <c r="AB188" s="5">
        <f t="shared" si="30"/>
        <v>1.0021321961620469</v>
      </c>
      <c r="AC188" s="5">
        <f t="shared" si="31"/>
        <v>5.1556503198294248</v>
      </c>
      <c r="AD188" s="5">
        <f t="shared" si="32"/>
        <v>4.2643923240938166</v>
      </c>
      <c r="AE188" s="5">
        <f t="shared" si="33"/>
        <v>5.8422174840085293E-2</v>
      </c>
      <c r="AF188" s="5">
        <f t="shared" si="34"/>
        <v>1.159914712153518</v>
      </c>
      <c r="AG188" s="5">
        <f t="shared" si="35"/>
        <v>0.61833688699360345</v>
      </c>
    </row>
    <row r="189" spans="2:33" ht="16" x14ac:dyDescent="0.2">
      <c r="E189" s="1">
        <f t="shared" si="36"/>
        <v>179</v>
      </c>
      <c r="F189" s="98"/>
      <c r="H189" s="1">
        <v>75</v>
      </c>
      <c r="I189" s="1" t="s">
        <v>7</v>
      </c>
      <c r="J189" s="37">
        <v>19.5</v>
      </c>
      <c r="K189" s="37">
        <v>21.5</v>
      </c>
      <c r="L189" s="7">
        <f t="shared" si="25"/>
        <v>20.5</v>
      </c>
      <c r="M189" s="7">
        <v>21</v>
      </c>
      <c r="N189" s="7">
        <v>55.8</v>
      </c>
      <c r="O189" s="7">
        <v>16</v>
      </c>
      <c r="P189" s="7">
        <v>125.8</v>
      </c>
      <c r="Q189" s="7">
        <v>102.4</v>
      </c>
      <c r="R189" s="6">
        <v>1.19</v>
      </c>
      <c r="S189" s="6">
        <v>1.1599999999999999</v>
      </c>
      <c r="T189" s="6">
        <f t="shared" si="26"/>
        <v>1.1749999999999998</v>
      </c>
      <c r="U189" s="36">
        <v>14.5</v>
      </c>
      <c r="V189" s="36">
        <v>13</v>
      </c>
      <c r="Y189" s="5">
        <f t="shared" si="27"/>
        <v>1</v>
      </c>
      <c r="Z189" s="5">
        <f t="shared" si="28"/>
        <v>1.024390243902439</v>
      </c>
      <c r="AA189" s="5">
        <f t="shared" si="29"/>
        <v>2.7219512195121949</v>
      </c>
      <c r="AB189" s="5">
        <f t="shared" si="30"/>
        <v>0.78048780487804881</v>
      </c>
      <c r="AC189" s="5">
        <f t="shared" si="31"/>
        <v>6.1365853658536587</v>
      </c>
      <c r="AD189" s="5">
        <f t="shared" si="32"/>
        <v>4.9951219512195122</v>
      </c>
      <c r="AE189" s="5">
        <f t="shared" si="33"/>
        <v>5.7317073170731696E-2</v>
      </c>
      <c r="AF189" s="5">
        <f t="shared" si="34"/>
        <v>0.70731707317073167</v>
      </c>
      <c r="AG189" s="5">
        <f t="shared" si="35"/>
        <v>0.63414634146341464</v>
      </c>
    </row>
    <row r="190" spans="2:33" ht="16" x14ac:dyDescent="0.2">
      <c r="E190" s="1">
        <f t="shared" si="36"/>
        <v>180</v>
      </c>
      <c r="F190" s="98"/>
      <c r="H190" s="1">
        <v>76</v>
      </c>
      <c r="I190" s="1" t="s">
        <v>7</v>
      </c>
      <c r="J190" s="37">
        <v>17.5</v>
      </c>
      <c r="K190" s="37">
        <v>19.3</v>
      </c>
      <c r="L190" s="7">
        <f t="shared" si="25"/>
        <v>18.399999999999999</v>
      </c>
      <c r="M190" s="7">
        <v>31</v>
      </c>
      <c r="N190" s="7">
        <v>55.9</v>
      </c>
      <c r="O190" s="7">
        <v>16</v>
      </c>
      <c r="P190" s="7">
        <v>108</v>
      </c>
      <c r="Q190" s="7">
        <v>132.6</v>
      </c>
      <c r="R190" s="6">
        <v>1.1599999999999999</v>
      </c>
      <c r="S190" s="6">
        <v>1.18</v>
      </c>
      <c r="T190" s="6">
        <f t="shared" si="26"/>
        <v>1.17</v>
      </c>
      <c r="U190" s="36">
        <v>11</v>
      </c>
      <c r="V190" s="36">
        <v>9.9</v>
      </c>
      <c r="Y190" s="5">
        <f t="shared" si="27"/>
        <v>1</v>
      </c>
      <c r="Z190" s="5">
        <f t="shared" si="28"/>
        <v>1.6847826086956523</v>
      </c>
      <c r="AA190" s="5">
        <f t="shared" si="29"/>
        <v>3.0380434782608696</v>
      </c>
      <c r="AB190" s="5">
        <f t="shared" si="30"/>
        <v>0.86956521739130443</v>
      </c>
      <c r="AC190" s="5">
        <f t="shared" si="31"/>
        <v>5.8695652173913047</v>
      </c>
      <c r="AD190" s="5">
        <f t="shared" si="32"/>
        <v>7.2065217391304346</v>
      </c>
      <c r="AE190" s="5">
        <f t="shared" si="33"/>
        <v>6.3586956521739138E-2</v>
      </c>
      <c r="AF190" s="5">
        <f t="shared" si="34"/>
        <v>0.59782608695652184</v>
      </c>
      <c r="AG190" s="5">
        <f t="shared" si="35"/>
        <v>0.53804347826086962</v>
      </c>
    </row>
    <row r="191" spans="2:33" ht="16" x14ac:dyDescent="0.2">
      <c r="E191" s="1">
        <f t="shared" si="36"/>
        <v>181</v>
      </c>
      <c r="F191" s="98" t="s">
        <v>24</v>
      </c>
      <c r="H191" s="1">
        <v>73</v>
      </c>
      <c r="I191" s="1" t="s">
        <v>7</v>
      </c>
      <c r="J191" s="37">
        <v>24.6</v>
      </c>
      <c r="K191" s="37">
        <v>26.9</v>
      </c>
      <c r="L191" s="7">
        <f t="shared" si="25"/>
        <v>25.75</v>
      </c>
      <c r="M191" s="7">
        <v>33</v>
      </c>
      <c r="N191" s="7">
        <v>50.4</v>
      </c>
      <c r="O191" s="7">
        <v>23</v>
      </c>
      <c r="P191" s="7">
        <v>127</v>
      </c>
      <c r="Q191" s="7">
        <v>152.9</v>
      </c>
      <c r="R191" s="6">
        <v>1.43</v>
      </c>
      <c r="S191" s="6">
        <v>1.46</v>
      </c>
      <c r="T191" s="6">
        <f t="shared" si="26"/>
        <v>1.4449999999999998</v>
      </c>
      <c r="U191" s="36">
        <v>21</v>
      </c>
      <c r="V191" s="36">
        <v>19.2</v>
      </c>
      <c r="Y191" s="5">
        <f t="shared" si="27"/>
        <v>1</v>
      </c>
      <c r="Z191" s="5">
        <f t="shared" si="28"/>
        <v>1.2815533980582525</v>
      </c>
      <c r="AA191" s="5">
        <f t="shared" si="29"/>
        <v>1.9572815533980581</v>
      </c>
      <c r="AB191" s="5">
        <f t="shared" si="30"/>
        <v>0.89320388349514568</v>
      </c>
      <c r="AC191" s="5">
        <f t="shared" si="31"/>
        <v>4.9320388349514559</v>
      </c>
      <c r="AD191" s="5">
        <f t="shared" si="32"/>
        <v>5.9378640776699028</v>
      </c>
      <c r="AE191" s="5">
        <f t="shared" si="33"/>
        <v>5.6116504854368927E-2</v>
      </c>
      <c r="AF191" s="5">
        <f t="shared" si="34"/>
        <v>0.81553398058252424</v>
      </c>
      <c r="AG191" s="5">
        <f t="shared" si="35"/>
        <v>0.74563106796116507</v>
      </c>
    </row>
    <row r="192" spans="2:33" ht="16" x14ac:dyDescent="0.2">
      <c r="E192" s="1">
        <f t="shared" si="36"/>
        <v>182</v>
      </c>
      <c r="F192" s="98"/>
      <c r="H192" s="1">
        <v>74</v>
      </c>
      <c r="I192" s="1" t="s">
        <v>7</v>
      </c>
      <c r="J192" s="37">
        <v>24</v>
      </c>
      <c r="K192" s="37">
        <v>26.4</v>
      </c>
      <c r="L192" s="7">
        <f t="shared" si="25"/>
        <v>25.2</v>
      </c>
      <c r="M192" s="7">
        <v>32</v>
      </c>
      <c r="N192" s="7">
        <v>51.5</v>
      </c>
      <c r="O192" s="7">
        <v>13</v>
      </c>
      <c r="P192" s="7">
        <v>103.4</v>
      </c>
      <c r="Q192" s="7">
        <v>106.8</v>
      </c>
      <c r="R192" s="6">
        <v>1.19</v>
      </c>
      <c r="S192" s="6">
        <v>1.22</v>
      </c>
      <c r="T192" s="6">
        <f t="shared" si="26"/>
        <v>1.2050000000000001</v>
      </c>
      <c r="U192" s="36">
        <v>10.5</v>
      </c>
      <c r="V192" s="36">
        <v>11</v>
      </c>
      <c r="Y192" s="5">
        <f t="shared" si="27"/>
        <v>1</v>
      </c>
      <c r="Z192" s="5">
        <f t="shared" si="28"/>
        <v>1.2698412698412698</v>
      </c>
      <c r="AA192" s="5">
        <f t="shared" si="29"/>
        <v>2.0436507936507935</v>
      </c>
      <c r="AB192" s="5">
        <f t="shared" si="30"/>
        <v>0.51587301587301593</v>
      </c>
      <c r="AC192" s="5">
        <f t="shared" si="31"/>
        <v>4.1031746031746037</v>
      </c>
      <c r="AD192" s="5">
        <f t="shared" si="32"/>
        <v>4.2380952380952381</v>
      </c>
      <c r="AE192" s="5">
        <f t="shared" si="33"/>
        <v>4.7817460317460321E-2</v>
      </c>
      <c r="AF192" s="5">
        <f t="shared" si="34"/>
        <v>0.41666666666666669</v>
      </c>
      <c r="AG192" s="5">
        <f t="shared" si="35"/>
        <v>0.43650793650793651</v>
      </c>
    </row>
    <row r="193" spans="2:33" ht="16" x14ac:dyDescent="0.2">
      <c r="C193" s="24" t="s">
        <v>36</v>
      </c>
      <c r="E193" s="1">
        <f t="shared" si="36"/>
        <v>183</v>
      </c>
      <c r="F193" s="98"/>
      <c r="H193" s="1">
        <v>79</v>
      </c>
      <c r="I193" s="1" t="s">
        <v>7</v>
      </c>
      <c r="J193" s="37">
        <v>20.5</v>
      </c>
      <c r="K193" s="37">
        <v>22.6</v>
      </c>
      <c r="L193" s="7">
        <f t="shared" si="25"/>
        <v>21.55</v>
      </c>
      <c r="M193" s="7">
        <v>23</v>
      </c>
      <c r="N193" s="7">
        <v>57.6</v>
      </c>
      <c r="O193" s="7">
        <v>35</v>
      </c>
      <c r="P193" s="7">
        <v>111.5</v>
      </c>
      <c r="Q193" s="7">
        <v>159.80000000000001</v>
      </c>
      <c r="R193" s="6">
        <v>1.2</v>
      </c>
      <c r="S193" s="6">
        <v>1.2</v>
      </c>
      <c r="T193" s="6">
        <f t="shared" si="26"/>
        <v>1.2</v>
      </c>
      <c r="U193" s="36">
        <v>16.5</v>
      </c>
      <c r="V193" s="36">
        <v>10</v>
      </c>
      <c r="Y193" s="5">
        <f t="shared" si="27"/>
        <v>1</v>
      </c>
      <c r="Z193" s="5">
        <f t="shared" si="28"/>
        <v>1.0672853828306264</v>
      </c>
      <c r="AA193" s="5">
        <f t="shared" si="29"/>
        <v>2.6728538283062644</v>
      </c>
      <c r="AB193" s="5">
        <f t="shared" si="30"/>
        <v>1.6241299303944314</v>
      </c>
      <c r="AC193" s="5">
        <f t="shared" si="31"/>
        <v>5.1740139211136889</v>
      </c>
      <c r="AD193" s="5">
        <f t="shared" si="32"/>
        <v>7.4153132250580045</v>
      </c>
      <c r="AE193" s="5">
        <f t="shared" si="33"/>
        <v>5.5684454756380508E-2</v>
      </c>
      <c r="AF193" s="5">
        <f t="shared" si="34"/>
        <v>0.76566125290023201</v>
      </c>
      <c r="AG193" s="5">
        <f t="shared" si="35"/>
        <v>0.46403712296983757</v>
      </c>
    </row>
    <row r="194" spans="2:33" ht="16" x14ac:dyDescent="0.2">
      <c r="C194" s="24" t="s">
        <v>36</v>
      </c>
      <c r="E194" s="1">
        <f t="shared" si="36"/>
        <v>184</v>
      </c>
      <c r="F194" s="98"/>
      <c r="H194" s="1">
        <v>74</v>
      </c>
      <c r="I194" s="1" t="s">
        <v>7</v>
      </c>
      <c r="J194" s="37">
        <v>24.5</v>
      </c>
      <c r="K194" s="37">
        <v>27</v>
      </c>
      <c r="L194" s="7">
        <f t="shared" si="25"/>
        <v>25.75</v>
      </c>
      <c r="M194" s="7">
        <v>30</v>
      </c>
      <c r="N194" s="7">
        <v>55.8</v>
      </c>
      <c r="O194" s="7">
        <v>14.5</v>
      </c>
      <c r="P194" s="7">
        <v>130.4</v>
      </c>
      <c r="Q194" s="7">
        <v>147.69999999999999</v>
      </c>
      <c r="R194" s="6">
        <v>1.33</v>
      </c>
      <c r="S194" s="6">
        <v>1.32</v>
      </c>
      <c r="T194" s="6">
        <f t="shared" si="26"/>
        <v>1.3250000000000002</v>
      </c>
      <c r="U194" s="36">
        <v>14.3</v>
      </c>
      <c r="V194" s="36">
        <v>12.6</v>
      </c>
      <c r="Y194" s="5">
        <f t="shared" si="27"/>
        <v>1</v>
      </c>
      <c r="Z194" s="5">
        <f t="shared" si="28"/>
        <v>1.1650485436893203</v>
      </c>
      <c r="AA194" s="5">
        <f t="shared" si="29"/>
        <v>2.1669902912621359</v>
      </c>
      <c r="AB194" s="5">
        <f t="shared" si="30"/>
        <v>0.56310679611650483</v>
      </c>
      <c r="AC194" s="5">
        <f t="shared" si="31"/>
        <v>5.0640776699029129</v>
      </c>
      <c r="AD194" s="5">
        <f t="shared" si="32"/>
        <v>5.735922330097087</v>
      </c>
      <c r="AE194" s="5">
        <f t="shared" si="33"/>
        <v>5.1456310679611657E-2</v>
      </c>
      <c r="AF194" s="5">
        <f t="shared" si="34"/>
        <v>0.55533980582524278</v>
      </c>
      <c r="AG194" s="5">
        <f t="shared" si="35"/>
        <v>0.48932038834951452</v>
      </c>
    </row>
    <row r="195" spans="2:33" ht="16" x14ac:dyDescent="0.2">
      <c r="E195" s="1">
        <f t="shared" si="36"/>
        <v>185</v>
      </c>
      <c r="F195" s="98"/>
      <c r="H195" s="1">
        <v>71</v>
      </c>
      <c r="I195" s="1" t="s">
        <v>9</v>
      </c>
      <c r="J195" s="37">
        <v>19.5</v>
      </c>
      <c r="K195" s="37">
        <v>23.4</v>
      </c>
      <c r="L195" s="7">
        <f t="shared" si="25"/>
        <v>21.45</v>
      </c>
      <c r="M195" s="7">
        <v>23</v>
      </c>
      <c r="N195" s="7">
        <v>46.7</v>
      </c>
      <c r="O195" s="7">
        <v>19</v>
      </c>
      <c r="P195" s="7">
        <v>140.1</v>
      </c>
      <c r="Q195" s="7">
        <v>94.7</v>
      </c>
      <c r="R195" s="6">
        <v>1.2</v>
      </c>
      <c r="S195" s="6">
        <v>1.21</v>
      </c>
      <c r="T195" s="6">
        <f t="shared" si="26"/>
        <v>1.2050000000000001</v>
      </c>
      <c r="U195" s="36">
        <v>14.5</v>
      </c>
      <c r="V195" s="36">
        <v>13</v>
      </c>
      <c r="Y195" s="5">
        <f t="shared" si="27"/>
        <v>1</v>
      </c>
      <c r="Z195" s="5">
        <f t="shared" si="28"/>
        <v>1.0722610722610724</v>
      </c>
      <c r="AA195" s="5">
        <f t="shared" si="29"/>
        <v>2.1771561771561774</v>
      </c>
      <c r="AB195" s="5">
        <f t="shared" si="30"/>
        <v>0.88578088578088576</v>
      </c>
      <c r="AC195" s="5">
        <f t="shared" si="31"/>
        <v>6.5314685314685317</v>
      </c>
      <c r="AD195" s="5">
        <f t="shared" si="32"/>
        <v>4.4149184149184153</v>
      </c>
      <c r="AE195" s="5">
        <f t="shared" si="33"/>
        <v>5.6177156177156184E-2</v>
      </c>
      <c r="AF195" s="5">
        <f t="shared" si="34"/>
        <v>0.67599067599067597</v>
      </c>
      <c r="AG195" s="5">
        <f t="shared" si="35"/>
        <v>0.60606060606060608</v>
      </c>
    </row>
    <row r="196" spans="2:33" ht="16" x14ac:dyDescent="0.2">
      <c r="C196" s="24" t="s">
        <v>36</v>
      </c>
      <c r="E196" s="1">
        <f t="shared" si="36"/>
        <v>186</v>
      </c>
      <c r="F196" s="98"/>
      <c r="H196" s="1">
        <v>83</v>
      </c>
      <c r="I196" s="1" t="s">
        <v>9</v>
      </c>
      <c r="J196" s="37">
        <v>21</v>
      </c>
      <c r="K196" s="37">
        <v>22.9</v>
      </c>
      <c r="L196" s="7">
        <f t="shared" si="25"/>
        <v>21.95</v>
      </c>
      <c r="M196" s="7">
        <v>6</v>
      </c>
      <c r="N196" s="7">
        <v>53.4</v>
      </c>
      <c r="O196" s="7">
        <v>15.8</v>
      </c>
      <c r="P196" s="7">
        <v>127</v>
      </c>
      <c r="Q196" s="7">
        <v>117.8</v>
      </c>
      <c r="R196" s="6">
        <v>1.29</v>
      </c>
      <c r="S196" s="6">
        <v>1.36</v>
      </c>
      <c r="T196" s="6">
        <f t="shared" si="26"/>
        <v>1.3250000000000002</v>
      </c>
      <c r="U196" s="36">
        <v>7.6</v>
      </c>
      <c r="V196" s="36">
        <v>8.6</v>
      </c>
      <c r="Y196" s="5">
        <f t="shared" si="27"/>
        <v>1</v>
      </c>
      <c r="Z196" s="5">
        <f t="shared" si="28"/>
        <v>0.27334851936218679</v>
      </c>
      <c r="AA196" s="5">
        <f t="shared" si="29"/>
        <v>2.4328018223234626</v>
      </c>
      <c r="AB196" s="5">
        <f t="shared" si="30"/>
        <v>0.7198177676537586</v>
      </c>
      <c r="AC196" s="5">
        <f t="shared" si="31"/>
        <v>5.785876993166287</v>
      </c>
      <c r="AD196" s="5">
        <f t="shared" si="32"/>
        <v>5.3667425968109344</v>
      </c>
      <c r="AE196" s="5">
        <f t="shared" si="33"/>
        <v>6.0364464692482925E-2</v>
      </c>
      <c r="AF196" s="5">
        <f t="shared" si="34"/>
        <v>0.34624145785876992</v>
      </c>
      <c r="AG196" s="5">
        <f t="shared" si="35"/>
        <v>0.39179954441913439</v>
      </c>
    </row>
    <row r="197" spans="2:33" ht="16" x14ac:dyDescent="0.2">
      <c r="C197" s="24" t="s">
        <v>36</v>
      </c>
      <c r="E197" s="1">
        <f t="shared" si="36"/>
        <v>187</v>
      </c>
      <c r="F197" s="98"/>
      <c r="H197" s="1">
        <v>80</v>
      </c>
      <c r="I197" s="1" t="s">
        <v>7</v>
      </c>
      <c r="J197" s="37">
        <v>21.5</v>
      </c>
      <c r="K197" s="37">
        <v>23.7</v>
      </c>
      <c r="L197" s="7">
        <f t="shared" si="25"/>
        <v>22.6</v>
      </c>
      <c r="M197" s="7">
        <v>23</v>
      </c>
      <c r="N197" s="7">
        <v>49.9</v>
      </c>
      <c r="O197" s="7">
        <v>24</v>
      </c>
      <c r="P197" s="7">
        <v>128</v>
      </c>
      <c r="Q197" s="7">
        <v>108.9</v>
      </c>
      <c r="R197" s="6">
        <v>1.26</v>
      </c>
      <c r="S197" s="6">
        <v>1.2</v>
      </c>
      <c r="T197" s="6">
        <f t="shared" si="26"/>
        <v>1.23</v>
      </c>
      <c r="U197" s="36">
        <v>13.3</v>
      </c>
      <c r="V197" s="36">
        <v>14.9</v>
      </c>
      <c r="Y197" s="5">
        <f t="shared" si="27"/>
        <v>1</v>
      </c>
      <c r="Z197" s="5">
        <f t="shared" si="28"/>
        <v>1.0176991150442478</v>
      </c>
      <c r="AA197" s="5">
        <f t="shared" si="29"/>
        <v>2.2079646017699113</v>
      </c>
      <c r="AB197" s="5">
        <f t="shared" si="30"/>
        <v>1.0619469026548671</v>
      </c>
      <c r="AC197" s="5">
        <f t="shared" si="31"/>
        <v>5.663716814159292</v>
      </c>
      <c r="AD197" s="5">
        <f t="shared" si="32"/>
        <v>4.8185840707964598</v>
      </c>
      <c r="AE197" s="5">
        <f t="shared" si="33"/>
        <v>5.4424778761061943E-2</v>
      </c>
      <c r="AF197" s="5">
        <f t="shared" si="34"/>
        <v>0.58849557522123896</v>
      </c>
      <c r="AG197" s="5">
        <f t="shared" si="35"/>
        <v>0.65929203539823011</v>
      </c>
    </row>
    <row r="198" spans="2:33" ht="16" x14ac:dyDescent="0.2">
      <c r="E198" s="1">
        <f t="shared" si="36"/>
        <v>188</v>
      </c>
      <c r="F198" s="98"/>
      <c r="H198" s="1">
        <v>75</v>
      </c>
      <c r="I198" s="1" t="s">
        <v>7</v>
      </c>
      <c r="J198" s="37">
        <v>22.4</v>
      </c>
      <c r="K198" s="37">
        <v>22</v>
      </c>
      <c r="L198" s="7">
        <f t="shared" si="25"/>
        <v>22.2</v>
      </c>
      <c r="M198" s="7">
        <v>50</v>
      </c>
      <c r="N198" s="7">
        <v>76.599999999999994</v>
      </c>
      <c r="O198" s="7">
        <v>21.5</v>
      </c>
      <c r="P198" s="7">
        <v>129.9</v>
      </c>
      <c r="Q198" s="7">
        <v>163.69999999999999</v>
      </c>
      <c r="R198" s="6">
        <v>1.26</v>
      </c>
      <c r="S198" s="6">
        <v>1.29</v>
      </c>
      <c r="T198" s="6">
        <f t="shared" si="26"/>
        <v>1.2749999999999999</v>
      </c>
      <c r="U198" s="36">
        <v>13.5</v>
      </c>
      <c r="V198" s="36">
        <v>13</v>
      </c>
      <c r="Y198" s="5">
        <f t="shared" si="27"/>
        <v>1</v>
      </c>
      <c r="Z198" s="5">
        <f t="shared" si="28"/>
        <v>2.2522522522522523</v>
      </c>
      <c r="AA198" s="5">
        <f t="shared" si="29"/>
        <v>3.4504504504504503</v>
      </c>
      <c r="AB198" s="5">
        <f t="shared" si="30"/>
        <v>0.96846846846846846</v>
      </c>
      <c r="AC198" s="5">
        <f t="shared" si="31"/>
        <v>5.8513513513513518</v>
      </c>
      <c r="AD198" s="5">
        <f t="shared" si="32"/>
        <v>7.3738738738738734</v>
      </c>
      <c r="AE198" s="5">
        <f t="shared" si="33"/>
        <v>5.7432432432432429E-2</v>
      </c>
      <c r="AF198" s="5">
        <f t="shared" si="34"/>
        <v>0.60810810810810811</v>
      </c>
      <c r="AG198" s="5">
        <f t="shared" si="35"/>
        <v>0.5855855855855856</v>
      </c>
    </row>
    <row r="199" spans="2:33" ht="16" x14ac:dyDescent="0.2">
      <c r="C199" s="24" t="s">
        <v>36</v>
      </c>
      <c r="E199" s="1">
        <f t="shared" si="36"/>
        <v>189</v>
      </c>
      <c r="F199" s="98"/>
      <c r="H199" s="1">
        <v>79</v>
      </c>
      <c r="I199" s="1" t="s">
        <v>7</v>
      </c>
      <c r="J199" s="37">
        <v>25.5</v>
      </c>
      <c r="K199" s="37">
        <v>28.1</v>
      </c>
      <c r="L199" s="7">
        <f t="shared" si="25"/>
        <v>26.8</v>
      </c>
      <c r="M199" s="7">
        <v>6</v>
      </c>
      <c r="N199" s="7">
        <v>86.5</v>
      </c>
      <c r="O199" s="7">
        <v>22.3</v>
      </c>
      <c r="P199" s="7">
        <v>151</v>
      </c>
      <c r="Q199" s="7">
        <v>438.5</v>
      </c>
      <c r="R199" s="6">
        <v>1.26</v>
      </c>
      <c r="S199" s="6">
        <v>1.27</v>
      </c>
      <c r="T199" s="6">
        <f t="shared" si="26"/>
        <v>1.2650000000000001</v>
      </c>
      <c r="U199" s="36">
        <v>16.5</v>
      </c>
      <c r="V199" s="36">
        <v>15</v>
      </c>
      <c r="Y199" s="5">
        <f t="shared" si="27"/>
        <v>1</v>
      </c>
      <c r="Z199" s="5">
        <f t="shared" si="28"/>
        <v>0.22388059701492538</v>
      </c>
      <c r="AA199" s="5">
        <f t="shared" si="29"/>
        <v>3.2276119402985075</v>
      </c>
      <c r="AB199" s="5">
        <f t="shared" si="30"/>
        <v>0.83208955223880599</v>
      </c>
      <c r="AC199" s="5">
        <f t="shared" si="31"/>
        <v>5.6343283582089549</v>
      </c>
      <c r="AD199" s="5">
        <f t="shared" si="32"/>
        <v>16.361940298507463</v>
      </c>
      <c r="AE199" s="5">
        <f t="shared" si="33"/>
        <v>4.7201492537313434E-2</v>
      </c>
      <c r="AF199" s="5">
        <f t="shared" si="34"/>
        <v>0.61567164179104472</v>
      </c>
      <c r="AG199" s="5">
        <f t="shared" si="35"/>
        <v>0.55970149253731338</v>
      </c>
    </row>
    <row r="200" spans="2:33" ht="16" x14ac:dyDescent="0.2">
      <c r="E200" s="1">
        <f t="shared" si="36"/>
        <v>190</v>
      </c>
      <c r="F200" s="98"/>
      <c r="H200" s="1">
        <v>66</v>
      </c>
      <c r="I200" s="1" t="s">
        <v>7</v>
      </c>
      <c r="J200" s="37">
        <v>26</v>
      </c>
      <c r="K200" s="37">
        <v>28.6</v>
      </c>
      <c r="L200" s="7">
        <f t="shared" si="25"/>
        <v>27.3</v>
      </c>
      <c r="M200" s="7">
        <v>15</v>
      </c>
      <c r="N200" s="7">
        <v>56.8</v>
      </c>
      <c r="O200" s="7">
        <v>17</v>
      </c>
      <c r="P200" s="7">
        <v>116.4</v>
      </c>
      <c r="Q200" s="7">
        <v>166.5</v>
      </c>
      <c r="R200" s="6">
        <v>1.0900000000000001</v>
      </c>
      <c r="S200" s="6">
        <v>1.1499999999999999</v>
      </c>
      <c r="T200" s="6">
        <f t="shared" si="26"/>
        <v>1.1200000000000001</v>
      </c>
      <c r="U200" s="36">
        <v>12</v>
      </c>
      <c r="V200" s="36">
        <v>14</v>
      </c>
      <c r="Y200" s="5">
        <f t="shared" si="27"/>
        <v>1</v>
      </c>
      <c r="Z200" s="5">
        <f t="shared" si="28"/>
        <v>0.54945054945054939</v>
      </c>
      <c r="AA200" s="5">
        <f t="shared" si="29"/>
        <v>2.0805860805860803</v>
      </c>
      <c r="AB200" s="5">
        <f t="shared" si="30"/>
        <v>0.62271062271062272</v>
      </c>
      <c r="AC200" s="5">
        <f t="shared" si="31"/>
        <v>4.2637362637362637</v>
      </c>
      <c r="AD200" s="5">
        <f t="shared" si="32"/>
        <v>6.0989010989010985</v>
      </c>
      <c r="AE200" s="5">
        <f t="shared" si="33"/>
        <v>4.1025641025641026E-2</v>
      </c>
      <c r="AF200" s="5">
        <f t="shared" si="34"/>
        <v>0.43956043956043955</v>
      </c>
      <c r="AG200" s="5">
        <f t="shared" si="35"/>
        <v>0.51282051282051277</v>
      </c>
    </row>
    <row r="201" spans="2:33" ht="16" x14ac:dyDescent="0.2">
      <c r="E201" s="1">
        <f t="shared" si="36"/>
        <v>191</v>
      </c>
      <c r="F201" s="98"/>
      <c r="H201" s="1">
        <v>67</v>
      </c>
      <c r="I201" s="1" t="s">
        <v>7</v>
      </c>
      <c r="J201" s="37">
        <v>26.5</v>
      </c>
      <c r="K201" s="37">
        <v>29.2</v>
      </c>
      <c r="L201" s="7">
        <f t="shared" si="25"/>
        <v>27.85</v>
      </c>
      <c r="M201" s="7">
        <v>25</v>
      </c>
      <c r="N201" s="7">
        <v>44.1</v>
      </c>
      <c r="O201" s="7">
        <v>14</v>
      </c>
      <c r="P201" s="7">
        <v>143</v>
      </c>
      <c r="Q201" s="7">
        <v>129.80000000000001</v>
      </c>
      <c r="R201" s="6">
        <v>1.17</v>
      </c>
      <c r="S201" s="6">
        <v>1.21</v>
      </c>
      <c r="T201" s="6">
        <f t="shared" si="26"/>
        <v>1.19</v>
      </c>
      <c r="U201" s="36">
        <v>11</v>
      </c>
      <c r="V201" s="36">
        <v>12.1</v>
      </c>
      <c r="Y201" s="5">
        <f t="shared" si="27"/>
        <v>1</v>
      </c>
      <c r="Z201" s="5">
        <f t="shared" si="28"/>
        <v>0.89766606822262118</v>
      </c>
      <c r="AA201" s="5">
        <f t="shared" si="29"/>
        <v>1.5834829443447038</v>
      </c>
      <c r="AB201" s="5">
        <f t="shared" si="30"/>
        <v>0.50269299820466784</v>
      </c>
      <c r="AC201" s="5">
        <f t="shared" si="31"/>
        <v>5.1346499102333931</v>
      </c>
      <c r="AD201" s="5">
        <f t="shared" si="32"/>
        <v>4.6606822262118497</v>
      </c>
      <c r="AE201" s="5">
        <f t="shared" si="33"/>
        <v>4.2728904847396762E-2</v>
      </c>
      <c r="AF201" s="5">
        <f t="shared" si="34"/>
        <v>0.39497307001795329</v>
      </c>
      <c r="AG201" s="5">
        <f t="shared" si="35"/>
        <v>0.43447037701974861</v>
      </c>
    </row>
    <row r="202" spans="2:33" ht="16" x14ac:dyDescent="0.2">
      <c r="E202" s="1">
        <f t="shared" si="36"/>
        <v>192</v>
      </c>
      <c r="F202" s="98"/>
      <c r="H202" s="1">
        <v>77</v>
      </c>
      <c r="I202" s="1" t="s">
        <v>7</v>
      </c>
      <c r="J202" s="37">
        <v>25.8</v>
      </c>
      <c r="K202" s="37">
        <v>28.4</v>
      </c>
      <c r="L202" s="7">
        <f t="shared" si="25"/>
        <v>27.1</v>
      </c>
      <c r="M202" s="7">
        <v>19</v>
      </c>
      <c r="N202" s="7">
        <v>51.1</v>
      </c>
      <c r="O202" s="7">
        <v>15.2</v>
      </c>
      <c r="P202" s="7">
        <v>134.4</v>
      </c>
      <c r="Q202" s="7">
        <v>141.69999999999999</v>
      </c>
      <c r="R202" s="6" t="s">
        <v>12</v>
      </c>
      <c r="S202" s="6" t="s">
        <v>12</v>
      </c>
      <c r="T202" s="6" t="s">
        <v>12</v>
      </c>
      <c r="U202" s="36">
        <v>13</v>
      </c>
      <c r="V202" s="36">
        <v>12.5</v>
      </c>
      <c r="Y202" s="5">
        <f t="shared" si="27"/>
        <v>1</v>
      </c>
      <c r="Z202" s="5">
        <f t="shared" si="28"/>
        <v>0.70110701107011064</v>
      </c>
      <c r="AA202" s="5">
        <f t="shared" si="29"/>
        <v>1.8856088560885609</v>
      </c>
      <c r="AB202" s="5">
        <f t="shared" si="30"/>
        <v>0.56088560885608851</v>
      </c>
      <c r="AC202" s="5">
        <f t="shared" si="31"/>
        <v>4.9594095940959413</v>
      </c>
      <c r="AD202" s="5">
        <f t="shared" si="32"/>
        <v>5.2287822878228774</v>
      </c>
      <c r="AE202" s="5" t="e">
        <f t="shared" si="33"/>
        <v>#VALUE!</v>
      </c>
      <c r="AF202" s="5">
        <f t="shared" si="34"/>
        <v>0.47970479704797048</v>
      </c>
      <c r="AG202" s="5">
        <f t="shared" si="35"/>
        <v>0.46125461254612543</v>
      </c>
    </row>
    <row r="203" spans="2:33" ht="16" x14ac:dyDescent="0.2">
      <c r="B203" s="24" t="s">
        <v>36</v>
      </c>
      <c r="E203" s="1">
        <f t="shared" si="36"/>
        <v>193</v>
      </c>
      <c r="F203" s="98"/>
      <c r="H203" s="1">
        <v>74</v>
      </c>
      <c r="I203" s="1" t="s">
        <v>9</v>
      </c>
      <c r="J203" s="37">
        <v>19.100000000000001</v>
      </c>
      <c r="K203" s="37">
        <v>21</v>
      </c>
      <c r="L203" s="7">
        <f t="shared" si="25"/>
        <v>20.05</v>
      </c>
      <c r="M203" s="7">
        <v>27</v>
      </c>
      <c r="N203" s="7">
        <v>54.9</v>
      </c>
      <c r="O203" s="7">
        <v>32.5</v>
      </c>
      <c r="P203" s="7">
        <v>111.6</v>
      </c>
      <c r="Q203" s="7">
        <v>120.9</v>
      </c>
      <c r="R203" s="6">
        <v>1.27</v>
      </c>
      <c r="S203" s="6">
        <v>1.2</v>
      </c>
      <c r="T203" s="6">
        <f t="shared" si="26"/>
        <v>1.2349999999999999</v>
      </c>
      <c r="U203" s="36">
        <v>14.6</v>
      </c>
      <c r="V203" s="36">
        <v>10.5</v>
      </c>
      <c r="Y203" s="5">
        <f t="shared" si="27"/>
        <v>1</v>
      </c>
      <c r="Z203" s="5">
        <f t="shared" si="28"/>
        <v>1.3466334164588529</v>
      </c>
      <c r="AA203" s="5">
        <f t="shared" si="29"/>
        <v>2.7381546134663339</v>
      </c>
      <c r="AB203" s="5">
        <f t="shared" si="30"/>
        <v>1.6209476309226931</v>
      </c>
      <c r="AC203" s="5">
        <f t="shared" si="31"/>
        <v>5.5660847880299249</v>
      </c>
      <c r="AD203" s="5">
        <f t="shared" si="32"/>
        <v>6.0299251870324193</v>
      </c>
      <c r="AE203" s="5">
        <f t="shared" si="33"/>
        <v>6.1596009975062337E-2</v>
      </c>
      <c r="AF203" s="5">
        <f t="shared" si="34"/>
        <v>0.72817955112219446</v>
      </c>
      <c r="AG203" s="5">
        <f t="shared" si="35"/>
        <v>0.52369077306733169</v>
      </c>
    </row>
    <row r="204" spans="2:33" ht="16" x14ac:dyDescent="0.2">
      <c r="E204" s="1">
        <f t="shared" si="36"/>
        <v>194</v>
      </c>
      <c r="F204" s="98"/>
      <c r="H204" s="1">
        <v>53</v>
      </c>
      <c r="I204" s="1" t="s">
        <v>7</v>
      </c>
      <c r="J204" s="37">
        <v>21</v>
      </c>
      <c r="K204" s="37">
        <v>23.1</v>
      </c>
      <c r="L204" s="7">
        <f t="shared" ref="L204:L267" si="37">(J204+K204)/2</f>
        <v>22.05</v>
      </c>
      <c r="M204" s="7">
        <v>14</v>
      </c>
      <c r="N204" s="7">
        <v>43.6</v>
      </c>
      <c r="O204" s="7">
        <v>16</v>
      </c>
      <c r="P204" s="7">
        <v>113</v>
      </c>
      <c r="Q204" s="7">
        <v>85.8</v>
      </c>
      <c r="R204" s="6">
        <v>1.1299999999999999</v>
      </c>
      <c r="S204" s="6">
        <v>1.1000000000000001</v>
      </c>
      <c r="T204" s="6">
        <f t="shared" ref="T204:T266" si="38">(R204+S204)/2</f>
        <v>1.115</v>
      </c>
      <c r="U204" s="36">
        <v>10.4</v>
      </c>
      <c r="V204" s="36">
        <v>10</v>
      </c>
      <c r="Y204" s="5">
        <f t="shared" ref="Y204:Y268" si="39">L204/$L204</f>
        <v>1</v>
      </c>
      <c r="Z204" s="5">
        <f t="shared" ref="Z204:Z268" si="40">M204/$L204</f>
        <v>0.63492063492063489</v>
      </c>
      <c r="AA204" s="5">
        <f t="shared" ref="AA204:AA267" si="41">N204/$L204</f>
        <v>1.9773242630385488</v>
      </c>
      <c r="AB204" s="5">
        <f t="shared" ref="AB204:AB267" si="42">O204/$L204</f>
        <v>0.7256235827664399</v>
      </c>
      <c r="AC204" s="5">
        <f t="shared" ref="AC204:AC267" si="43">P204/$L204</f>
        <v>5.1247165532879819</v>
      </c>
      <c r="AD204" s="5">
        <f t="shared" ref="AD204:AD267" si="44">Q204/$L204</f>
        <v>3.8911564625850339</v>
      </c>
      <c r="AE204" s="5">
        <f t="shared" ref="AE204:AE267" si="45">T204/$L204</f>
        <v>5.056689342403628E-2</v>
      </c>
      <c r="AF204" s="5">
        <f t="shared" ref="AF204:AF267" si="46">U204/$L204</f>
        <v>0.47165532879818595</v>
      </c>
      <c r="AG204" s="5">
        <f t="shared" ref="AG204:AG267" si="47">V204/$L204</f>
        <v>0.45351473922902491</v>
      </c>
    </row>
    <row r="205" spans="2:33" ht="16" x14ac:dyDescent="0.2">
      <c r="E205" s="1">
        <f t="shared" ref="E205:E268" si="48">E204+1</f>
        <v>195</v>
      </c>
      <c r="F205" s="98"/>
      <c r="H205" s="1">
        <v>70</v>
      </c>
      <c r="I205" s="1" t="s">
        <v>7</v>
      </c>
      <c r="J205" s="37">
        <v>19.100000000000001</v>
      </c>
      <c r="K205" s="37">
        <v>21</v>
      </c>
      <c r="L205" s="7">
        <f t="shared" si="37"/>
        <v>20.05</v>
      </c>
      <c r="M205" s="7">
        <v>31</v>
      </c>
      <c r="N205" s="7">
        <v>48.6</v>
      </c>
      <c r="O205" s="7">
        <v>31</v>
      </c>
      <c r="P205" s="7">
        <v>106.3</v>
      </c>
      <c r="Q205" s="7">
        <v>93.6</v>
      </c>
      <c r="R205" s="6">
        <v>1.1100000000000001</v>
      </c>
      <c r="S205" s="6">
        <v>1.1200000000000001</v>
      </c>
      <c r="T205" s="6">
        <f t="shared" si="38"/>
        <v>1.1150000000000002</v>
      </c>
      <c r="U205" s="36">
        <v>16.399999999999999</v>
      </c>
      <c r="V205" s="36">
        <v>15.5</v>
      </c>
      <c r="Y205" s="5">
        <f t="shared" si="39"/>
        <v>1</v>
      </c>
      <c r="Z205" s="5">
        <f t="shared" si="40"/>
        <v>1.5461346633416457</v>
      </c>
      <c r="AA205" s="5">
        <f t="shared" si="41"/>
        <v>2.4239401496259352</v>
      </c>
      <c r="AB205" s="5">
        <f t="shared" si="42"/>
        <v>1.5461346633416457</v>
      </c>
      <c r="AC205" s="5">
        <f t="shared" si="43"/>
        <v>5.3017456359102244</v>
      </c>
      <c r="AD205" s="5">
        <f t="shared" si="44"/>
        <v>4.6683291770573563</v>
      </c>
      <c r="AE205" s="5">
        <f t="shared" si="45"/>
        <v>5.5610972568578561E-2</v>
      </c>
      <c r="AF205" s="5">
        <f t="shared" si="46"/>
        <v>0.81795511221945127</v>
      </c>
      <c r="AG205" s="5">
        <f t="shared" si="47"/>
        <v>0.77306733167082287</v>
      </c>
    </row>
    <row r="206" spans="2:33" ht="16" x14ac:dyDescent="0.2">
      <c r="E206" s="1">
        <f t="shared" si="48"/>
        <v>196</v>
      </c>
      <c r="F206" s="98"/>
      <c r="H206" s="1">
        <v>68</v>
      </c>
      <c r="I206" s="1" t="s">
        <v>7</v>
      </c>
      <c r="J206" s="37">
        <v>22</v>
      </c>
      <c r="K206" s="37">
        <v>21.6</v>
      </c>
      <c r="L206" s="7">
        <f t="shared" si="37"/>
        <v>21.8</v>
      </c>
      <c r="M206" s="7">
        <v>31</v>
      </c>
      <c r="N206" s="7">
        <v>67.3</v>
      </c>
      <c r="O206" s="7">
        <v>17</v>
      </c>
      <c r="P206" s="7">
        <v>102.3</v>
      </c>
      <c r="Q206" s="7">
        <v>184.1</v>
      </c>
      <c r="R206" s="6">
        <v>1.17</v>
      </c>
      <c r="S206" s="6">
        <v>1.22</v>
      </c>
      <c r="T206" s="6">
        <f t="shared" si="38"/>
        <v>1.1949999999999998</v>
      </c>
      <c r="U206" s="36">
        <v>16</v>
      </c>
      <c r="V206" s="36">
        <v>15</v>
      </c>
      <c r="Y206" s="5">
        <f t="shared" si="39"/>
        <v>1</v>
      </c>
      <c r="Z206" s="5">
        <f t="shared" si="40"/>
        <v>1.4220183486238531</v>
      </c>
      <c r="AA206" s="5">
        <f t="shared" si="41"/>
        <v>3.0871559633027519</v>
      </c>
      <c r="AB206" s="5">
        <f t="shared" si="42"/>
        <v>0.77981651376146788</v>
      </c>
      <c r="AC206" s="5">
        <f t="shared" si="43"/>
        <v>4.6926605504587151</v>
      </c>
      <c r="AD206" s="5">
        <f t="shared" si="44"/>
        <v>8.4449541284403669</v>
      </c>
      <c r="AE206" s="5">
        <f t="shared" si="45"/>
        <v>5.4816513761467879E-2</v>
      </c>
      <c r="AF206" s="5">
        <f t="shared" si="46"/>
        <v>0.7339449541284403</v>
      </c>
      <c r="AG206" s="5">
        <f t="shared" si="47"/>
        <v>0.68807339449541283</v>
      </c>
    </row>
    <row r="207" spans="2:33" ht="16" x14ac:dyDescent="0.2">
      <c r="E207" s="1">
        <f t="shared" si="48"/>
        <v>197</v>
      </c>
      <c r="F207" s="98"/>
      <c r="H207" s="1">
        <v>65</v>
      </c>
      <c r="I207" s="1" t="s">
        <v>7</v>
      </c>
      <c r="J207" s="37">
        <v>26</v>
      </c>
      <c r="K207" s="37">
        <v>23.4</v>
      </c>
      <c r="L207" s="7">
        <f t="shared" si="37"/>
        <v>24.7</v>
      </c>
      <c r="M207" s="7">
        <v>8</v>
      </c>
      <c r="N207" s="7">
        <v>47.2</v>
      </c>
      <c r="O207" s="7">
        <v>22.5</v>
      </c>
      <c r="P207" s="7">
        <v>125.9</v>
      </c>
      <c r="Q207" s="7">
        <v>94.7</v>
      </c>
      <c r="R207" s="6">
        <v>1.1399999999999999</v>
      </c>
      <c r="S207" s="6">
        <v>1.1399999999999999</v>
      </c>
      <c r="T207" s="6">
        <f t="shared" si="38"/>
        <v>1.1399999999999999</v>
      </c>
      <c r="U207" s="36">
        <v>11</v>
      </c>
      <c r="V207" s="36">
        <v>11</v>
      </c>
      <c r="Y207" s="5">
        <f t="shared" si="39"/>
        <v>1</v>
      </c>
      <c r="Z207" s="5">
        <f t="shared" si="40"/>
        <v>0.32388663967611336</v>
      </c>
      <c r="AA207" s="5">
        <f t="shared" si="41"/>
        <v>1.9109311740890691</v>
      </c>
      <c r="AB207" s="5">
        <f t="shared" si="42"/>
        <v>0.91093117408906887</v>
      </c>
      <c r="AC207" s="5">
        <f t="shared" si="43"/>
        <v>5.097165991902834</v>
      </c>
      <c r="AD207" s="5">
        <f t="shared" si="44"/>
        <v>3.834008097165992</v>
      </c>
      <c r="AE207" s="5">
        <f t="shared" si="45"/>
        <v>4.6153846153846149E-2</v>
      </c>
      <c r="AF207" s="5">
        <f t="shared" si="46"/>
        <v>0.44534412955465591</v>
      </c>
      <c r="AG207" s="5">
        <f t="shared" si="47"/>
        <v>0.44534412955465591</v>
      </c>
    </row>
    <row r="208" spans="2:33" ht="16" x14ac:dyDescent="0.2">
      <c r="E208" s="1">
        <f t="shared" si="48"/>
        <v>198</v>
      </c>
      <c r="F208" s="1" t="s">
        <v>25</v>
      </c>
      <c r="H208" s="1">
        <v>69</v>
      </c>
      <c r="I208" s="1" t="s">
        <v>7</v>
      </c>
      <c r="J208" s="37">
        <v>23.5</v>
      </c>
      <c r="K208" s="37">
        <v>26</v>
      </c>
      <c r="L208" s="7">
        <f t="shared" si="37"/>
        <v>24.75</v>
      </c>
      <c r="M208" s="7">
        <v>13</v>
      </c>
      <c r="N208" s="7">
        <v>52.8</v>
      </c>
      <c r="O208" s="7">
        <v>26.3</v>
      </c>
      <c r="P208" s="7">
        <v>139.6</v>
      </c>
      <c r="Q208" s="7">
        <v>181.5</v>
      </c>
      <c r="R208" s="6">
        <v>1.21</v>
      </c>
      <c r="S208" s="6">
        <v>1.22</v>
      </c>
      <c r="T208" s="6">
        <f t="shared" si="38"/>
        <v>1.2149999999999999</v>
      </c>
      <c r="U208" s="36">
        <v>14.5</v>
      </c>
      <c r="V208" s="36">
        <v>14</v>
      </c>
      <c r="Y208" s="5">
        <f t="shared" si="39"/>
        <v>1</v>
      </c>
      <c r="Z208" s="5">
        <f t="shared" si="40"/>
        <v>0.5252525252525253</v>
      </c>
      <c r="AA208" s="5">
        <f t="shared" si="41"/>
        <v>2.1333333333333333</v>
      </c>
      <c r="AB208" s="5">
        <f t="shared" si="42"/>
        <v>1.0626262626262626</v>
      </c>
      <c r="AC208" s="5">
        <f t="shared" si="43"/>
        <v>5.6404040404040403</v>
      </c>
      <c r="AD208" s="5">
        <f t="shared" si="44"/>
        <v>7.333333333333333</v>
      </c>
      <c r="AE208" s="5">
        <f t="shared" si="45"/>
        <v>4.9090909090909088E-2</v>
      </c>
      <c r="AF208" s="5">
        <f t="shared" si="46"/>
        <v>0.58585858585858586</v>
      </c>
      <c r="AG208" s="5">
        <f t="shared" si="47"/>
        <v>0.56565656565656564</v>
      </c>
    </row>
    <row r="209" spans="3:33" ht="16" x14ac:dyDescent="0.2">
      <c r="E209" s="1">
        <f t="shared" si="48"/>
        <v>199</v>
      </c>
      <c r="F209" s="98" t="s">
        <v>26</v>
      </c>
      <c r="H209" s="1">
        <v>78</v>
      </c>
      <c r="I209" s="1" t="s">
        <v>7</v>
      </c>
      <c r="J209" s="37">
        <v>23</v>
      </c>
      <c r="K209" s="37">
        <v>25.3</v>
      </c>
      <c r="L209" s="7">
        <f t="shared" si="37"/>
        <v>24.15</v>
      </c>
      <c r="M209" s="7">
        <v>37</v>
      </c>
      <c r="N209" s="7">
        <v>54.4</v>
      </c>
      <c r="O209" s="7">
        <v>18</v>
      </c>
      <c r="P209" s="7">
        <v>105</v>
      </c>
      <c r="Q209" s="7">
        <v>92.4</v>
      </c>
      <c r="R209" s="6">
        <v>1.21</v>
      </c>
      <c r="S209" s="6">
        <v>1.18</v>
      </c>
      <c r="T209" s="6">
        <f t="shared" si="38"/>
        <v>1.1949999999999998</v>
      </c>
      <c r="U209" s="36">
        <v>13.5</v>
      </c>
      <c r="V209" s="36">
        <v>14.5</v>
      </c>
      <c r="Y209" s="5">
        <f t="shared" si="39"/>
        <v>1</v>
      </c>
      <c r="Z209" s="5">
        <f t="shared" si="40"/>
        <v>1.5320910973084887</v>
      </c>
      <c r="AA209" s="5">
        <f t="shared" si="41"/>
        <v>2.2525879917184266</v>
      </c>
      <c r="AB209" s="5">
        <f t="shared" si="42"/>
        <v>0.74534161490683237</v>
      </c>
      <c r="AC209" s="5">
        <f t="shared" si="43"/>
        <v>4.3478260869565224</v>
      </c>
      <c r="AD209" s="5">
        <f t="shared" si="44"/>
        <v>3.8260869565217397</v>
      </c>
      <c r="AE209" s="5">
        <f t="shared" si="45"/>
        <v>4.9482401656314699E-2</v>
      </c>
      <c r="AF209" s="5">
        <f t="shared" si="46"/>
        <v>0.55900621118012428</v>
      </c>
      <c r="AG209" s="5">
        <f t="shared" si="47"/>
        <v>0.60041407867494823</v>
      </c>
    </row>
    <row r="210" spans="3:33" ht="16" x14ac:dyDescent="0.2">
      <c r="E210" s="1">
        <f t="shared" si="48"/>
        <v>200</v>
      </c>
      <c r="F210" s="98"/>
      <c r="H210" s="1">
        <v>64</v>
      </c>
      <c r="I210" s="1" t="s">
        <v>7</v>
      </c>
      <c r="J210" s="37">
        <v>19.5</v>
      </c>
      <c r="K210" s="37">
        <v>21.5</v>
      </c>
      <c r="L210" s="7">
        <f t="shared" si="37"/>
        <v>20.5</v>
      </c>
      <c r="M210" s="7">
        <v>7</v>
      </c>
      <c r="N210" s="7">
        <v>47.7</v>
      </c>
      <c r="O210" s="7">
        <v>19.5</v>
      </c>
      <c r="P210" s="7">
        <v>107.7</v>
      </c>
      <c r="Q210" s="7">
        <v>98</v>
      </c>
      <c r="R210" s="6">
        <v>1.18</v>
      </c>
      <c r="S210" s="6">
        <v>1.1399999999999999</v>
      </c>
      <c r="T210" s="6">
        <f t="shared" si="38"/>
        <v>1.1599999999999999</v>
      </c>
      <c r="U210" s="36">
        <v>14</v>
      </c>
      <c r="V210" s="36">
        <v>14</v>
      </c>
      <c r="Y210" s="5">
        <f t="shared" si="39"/>
        <v>1</v>
      </c>
      <c r="Z210" s="5">
        <f t="shared" si="40"/>
        <v>0.34146341463414637</v>
      </c>
      <c r="AA210" s="5">
        <f t="shared" si="41"/>
        <v>2.3268292682926832</v>
      </c>
      <c r="AB210" s="5">
        <f t="shared" si="42"/>
        <v>0.95121951219512191</v>
      </c>
      <c r="AC210" s="5">
        <f t="shared" si="43"/>
        <v>5.2536585365853661</v>
      </c>
      <c r="AD210" s="5">
        <f t="shared" si="44"/>
        <v>4.7804878048780486</v>
      </c>
      <c r="AE210" s="5">
        <f t="shared" si="45"/>
        <v>5.6585365853658531E-2</v>
      </c>
      <c r="AF210" s="5">
        <f t="shared" si="46"/>
        <v>0.68292682926829273</v>
      </c>
      <c r="AG210" s="5">
        <f t="shared" si="47"/>
        <v>0.68292682926829273</v>
      </c>
    </row>
    <row r="211" spans="3:33" ht="16" x14ac:dyDescent="0.2">
      <c r="E211" s="1">
        <f t="shared" si="48"/>
        <v>201</v>
      </c>
      <c r="F211" s="98"/>
      <c r="H211" s="1">
        <v>62</v>
      </c>
      <c r="I211" s="1" t="s">
        <v>7</v>
      </c>
      <c r="J211" s="37">
        <v>23.5</v>
      </c>
      <c r="K211" s="37">
        <v>24</v>
      </c>
      <c r="L211" s="7">
        <f t="shared" si="37"/>
        <v>23.75</v>
      </c>
      <c r="M211" s="7">
        <v>49.8</v>
      </c>
      <c r="N211" s="7">
        <v>44.2</v>
      </c>
      <c r="O211" s="7">
        <v>18.5</v>
      </c>
      <c r="P211" s="7">
        <v>126.6</v>
      </c>
      <c r="Q211" s="7">
        <v>93.3</v>
      </c>
      <c r="R211" s="6">
        <v>1.07</v>
      </c>
      <c r="S211" s="6">
        <v>1.07</v>
      </c>
      <c r="T211" s="6">
        <f t="shared" si="38"/>
        <v>1.07</v>
      </c>
      <c r="U211" s="36">
        <v>13.5</v>
      </c>
      <c r="V211" s="36">
        <v>15.6</v>
      </c>
      <c r="Y211" s="5">
        <f t="shared" si="39"/>
        <v>1</v>
      </c>
      <c r="Z211" s="5">
        <f t="shared" si="40"/>
        <v>2.0968421052631578</v>
      </c>
      <c r="AA211" s="5">
        <f t="shared" si="41"/>
        <v>1.8610526315789475</v>
      </c>
      <c r="AB211" s="5">
        <f t="shared" si="42"/>
        <v>0.77894736842105261</v>
      </c>
      <c r="AC211" s="5">
        <f t="shared" si="43"/>
        <v>5.3305263157894736</v>
      </c>
      <c r="AD211" s="5">
        <f t="shared" si="44"/>
        <v>3.9284210526315788</v>
      </c>
      <c r="AE211" s="5">
        <f t="shared" si="45"/>
        <v>4.5052631578947372E-2</v>
      </c>
      <c r="AF211" s="5">
        <f t="shared" si="46"/>
        <v>0.56842105263157894</v>
      </c>
      <c r="AG211" s="5">
        <f t="shared" si="47"/>
        <v>0.65684210526315789</v>
      </c>
    </row>
    <row r="212" spans="3:33" ht="16" x14ac:dyDescent="0.2">
      <c r="D212"/>
      <c r="E212" s="1">
        <f t="shared" si="48"/>
        <v>202</v>
      </c>
      <c r="F212" s="98"/>
      <c r="H212" s="1">
        <v>53</v>
      </c>
      <c r="I212" s="1" t="s">
        <v>7</v>
      </c>
      <c r="J212" s="37">
        <v>18.5</v>
      </c>
      <c r="K212" s="37">
        <v>20</v>
      </c>
      <c r="L212" s="7">
        <f t="shared" si="37"/>
        <v>19.25</v>
      </c>
      <c r="M212" s="7">
        <v>22</v>
      </c>
      <c r="N212" s="7">
        <v>42.6</v>
      </c>
      <c r="O212" s="7">
        <v>15.5</v>
      </c>
      <c r="P212" s="7">
        <v>114</v>
      </c>
      <c r="Q212" s="7">
        <v>101.3</v>
      </c>
      <c r="R212" s="6">
        <v>1.1499999999999999</v>
      </c>
      <c r="S212" s="6">
        <v>1.1399999999999999</v>
      </c>
      <c r="T212" s="6">
        <f t="shared" si="38"/>
        <v>1.145</v>
      </c>
      <c r="U212" s="36">
        <v>14.6</v>
      </c>
      <c r="V212" s="36">
        <v>13</v>
      </c>
      <c r="Y212" s="5">
        <f t="shared" si="39"/>
        <v>1</v>
      </c>
      <c r="Z212" s="5">
        <f t="shared" si="40"/>
        <v>1.1428571428571428</v>
      </c>
      <c r="AA212" s="5">
        <f t="shared" si="41"/>
        <v>2.2129870129870133</v>
      </c>
      <c r="AB212" s="5">
        <f t="shared" si="42"/>
        <v>0.80519480519480524</v>
      </c>
      <c r="AC212" s="5">
        <f t="shared" si="43"/>
        <v>5.9220779220779223</v>
      </c>
      <c r="AD212" s="5">
        <f t="shared" si="44"/>
        <v>5.2623376623376625</v>
      </c>
      <c r="AE212" s="5">
        <f t="shared" si="45"/>
        <v>5.9480519480519481E-2</v>
      </c>
      <c r="AF212" s="5">
        <f t="shared" si="46"/>
        <v>0.75844155844155847</v>
      </c>
      <c r="AG212" s="5">
        <f t="shared" si="47"/>
        <v>0.67532467532467533</v>
      </c>
    </row>
    <row r="213" spans="3:33" ht="16" x14ac:dyDescent="0.2">
      <c r="D213" s="24" t="s">
        <v>36</v>
      </c>
      <c r="E213" s="1">
        <f t="shared" si="48"/>
        <v>203</v>
      </c>
      <c r="F213" s="98"/>
      <c r="H213" s="1">
        <v>81</v>
      </c>
      <c r="I213" s="1" t="s">
        <v>7</v>
      </c>
      <c r="J213" s="37">
        <v>26</v>
      </c>
      <c r="K213" s="37">
        <v>28.6</v>
      </c>
      <c r="L213" s="7">
        <f t="shared" si="37"/>
        <v>27.3</v>
      </c>
      <c r="M213" s="7">
        <v>26</v>
      </c>
      <c r="N213" s="7">
        <v>68.099999999999994</v>
      </c>
      <c r="O213" s="7">
        <v>25</v>
      </c>
      <c r="P213" s="7">
        <v>136</v>
      </c>
      <c r="Q213" s="7">
        <v>224</v>
      </c>
      <c r="R213" s="6">
        <v>1.17</v>
      </c>
      <c r="S213" s="6">
        <v>1.22</v>
      </c>
      <c r="T213" s="6">
        <f t="shared" si="38"/>
        <v>1.1949999999999998</v>
      </c>
      <c r="U213" s="36">
        <v>20</v>
      </c>
      <c r="V213" s="36">
        <v>36.1</v>
      </c>
      <c r="Y213" s="5">
        <f t="shared" si="39"/>
        <v>1</v>
      </c>
      <c r="Z213" s="5">
        <f t="shared" si="40"/>
        <v>0.95238095238095233</v>
      </c>
      <c r="AA213" s="5">
        <f t="shared" si="41"/>
        <v>2.4945054945054941</v>
      </c>
      <c r="AB213" s="5">
        <f t="shared" si="42"/>
        <v>0.91575091575091572</v>
      </c>
      <c r="AC213" s="5">
        <f t="shared" si="43"/>
        <v>4.9816849816849818</v>
      </c>
      <c r="AD213" s="5">
        <f t="shared" si="44"/>
        <v>8.2051282051282044</v>
      </c>
      <c r="AE213" s="5">
        <f t="shared" si="45"/>
        <v>4.3772893772893763E-2</v>
      </c>
      <c r="AF213" s="5">
        <f t="shared" si="46"/>
        <v>0.73260073260073255</v>
      </c>
      <c r="AG213" s="5">
        <f t="shared" si="47"/>
        <v>1.3223443223443223</v>
      </c>
    </row>
    <row r="214" spans="3:33" ht="16" x14ac:dyDescent="0.2">
      <c r="E214" s="1">
        <f t="shared" si="48"/>
        <v>204</v>
      </c>
      <c r="F214" s="98"/>
      <c r="H214" s="1">
        <v>74</v>
      </c>
      <c r="I214" s="1" t="s">
        <v>9</v>
      </c>
      <c r="J214" s="37">
        <v>23</v>
      </c>
      <c r="K214" s="37">
        <v>21</v>
      </c>
      <c r="L214" s="7">
        <f t="shared" si="37"/>
        <v>22</v>
      </c>
      <c r="M214" s="7">
        <v>17</v>
      </c>
      <c r="N214" s="7">
        <v>40.299999999999997</v>
      </c>
      <c r="O214" s="7">
        <v>15.3</v>
      </c>
      <c r="P214" s="7">
        <v>122.6</v>
      </c>
      <c r="Q214" s="7">
        <v>88.3</v>
      </c>
      <c r="R214" s="6">
        <v>1.29</v>
      </c>
      <c r="S214" s="6">
        <v>1.3</v>
      </c>
      <c r="T214" s="6">
        <f t="shared" si="38"/>
        <v>1.2949999999999999</v>
      </c>
      <c r="U214" s="36">
        <v>11</v>
      </c>
      <c r="V214" s="36">
        <v>11</v>
      </c>
      <c r="Y214" s="5">
        <f t="shared" si="39"/>
        <v>1</v>
      </c>
      <c r="Z214" s="5">
        <f t="shared" si="40"/>
        <v>0.77272727272727271</v>
      </c>
      <c r="AA214" s="5">
        <f t="shared" si="41"/>
        <v>1.8318181818181818</v>
      </c>
      <c r="AB214" s="5">
        <f t="shared" si="42"/>
        <v>0.69545454545454544</v>
      </c>
      <c r="AC214" s="5">
        <f t="shared" si="43"/>
        <v>5.5727272727272723</v>
      </c>
      <c r="AD214" s="5">
        <f t="shared" si="44"/>
        <v>4.0136363636363637</v>
      </c>
      <c r="AE214" s="5">
        <f t="shared" si="45"/>
        <v>5.8863636363636361E-2</v>
      </c>
      <c r="AF214" s="5">
        <f t="shared" si="46"/>
        <v>0.5</v>
      </c>
      <c r="AG214" s="5">
        <f t="shared" si="47"/>
        <v>0.5</v>
      </c>
    </row>
    <row r="215" spans="3:33" ht="16" x14ac:dyDescent="0.2">
      <c r="E215" s="1">
        <f t="shared" si="48"/>
        <v>205</v>
      </c>
      <c r="F215" s="98"/>
      <c r="H215" s="1">
        <v>84</v>
      </c>
      <c r="I215" s="1" t="s">
        <v>7</v>
      </c>
      <c r="J215" s="37">
        <v>32</v>
      </c>
      <c r="K215" s="37">
        <v>35.200000000000003</v>
      </c>
      <c r="L215" s="7">
        <f t="shared" si="37"/>
        <v>33.6</v>
      </c>
      <c r="M215" s="7">
        <v>12</v>
      </c>
      <c r="N215" s="7">
        <v>70.2</v>
      </c>
      <c r="O215" s="7">
        <v>25</v>
      </c>
      <c r="P215" s="7">
        <v>100.4</v>
      </c>
      <c r="Q215" s="7">
        <v>249.1</v>
      </c>
      <c r="R215" s="6">
        <v>1.51</v>
      </c>
      <c r="S215" s="6">
        <v>1.43</v>
      </c>
      <c r="T215" s="6">
        <f t="shared" si="38"/>
        <v>1.47</v>
      </c>
      <c r="U215" s="36">
        <v>14.7</v>
      </c>
      <c r="V215" s="36">
        <v>14.2</v>
      </c>
      <c r="Y215" s="5">
        <f t="shared" si="39"/>
        <v>1</v>
      </c>
      <c r="Z215" s="5">
        <f t="shared" si="40"/>
        <v>0.35714285714285715</v>
      </c>
      <c r="AA215" s="5">
        <f t="shared" si="41"/>
        <v>2.0892857142857144</v>
      </c>
      <c r="AB215" s="5">
        <f t="shared" si="42"/>
        <v>0.74404761904761907</v>
      </c>
      <c r="AC215" s="5">
        <f t="shared" si="43"/>
        <v>2.9880952380952381</v>
      </c>
      <c r="AD215" s="5">
        <f t="shared" si="44"/>
        <v>7.4136904761904754</v>
      </c>
      <c r="AE215" s="5">
        <f t="shared" si="45"/>
        <v>4.3749999999999997E-2</v>
      </c>
      <c r="AF215" s="5">
        <f t="shared" si="46"/>
        <v>0.43749999999999994</v>
      </c>
      <c r="AG215" s="5">
        <f t="shared" si="47"/>
        <v>0.42261904761904756</v>
      </c>
    </row>
    <row r="216" spans="3:33" ht="16" x14ac:dyDescent="0.2">
      <c r="C216" s="24" t="s">
        <v>36</v>
      </c>
      <c r="E216" s="1">
        <f t="shared" si="48"/>
        <v>206</v>
      </c>
      <c r="F216" s="98"/>
      <c r="H216" s="1">
        <v>69</v>
      </c>
      <c r="I216" s="1" t="s">
        <v>7</v>
      </c>
      <c r="J216" s="37">
        <v>24.5</v>
      </c>
      <c r="K216" s="37">
        <v>29</v>
      </c>
      <c r="L216" s="7">
        <f t="shared" si="37"/>
        <v>26.75</v>
      </c>
      <c r="M216" s="7">
        <v>32</v>
      </c>
      <c r="N216" s="7">
        <v>50.8</v>
      </c>
      <c r="O216" s="7">
        <v>16.5</v>
      </c>
      <c r="P216" s="7">
        <v>120</v>
      </c>
      <c r="Q216" s="7">
        <v>122.5</v>
      </c>
      <c r="R216" s="6">
        <v>1.21</v>
      </c>
      <c r="S216" s="6">
        <v>1.2</v>
      </c>
      <c r="T216" s="6">
        <f t="shared" si="38"/>
        <v>1.2050000000000001</v>
      </c>
      <c r="U216" s="36">
        <v>15</v>
      </c>
      <c r="V216" s="36">
        <v>16</v>
      </c>
      <c r="Y216" s="5">
        <f t="shared" si="39"/>
        <v>1</v>
      </c>
      <c r="Z216" s="5">
        <f t="shared" si="40"/>
        <v>1.1962616822429906</v>
      </c>
      <c r="AA216" s="5">
        <f t="shared" si="41"/>
        <v>1.8990654205607476</v>
      </c>
      <c r="AB216" s="5">
        <f t="shared" si="42"/>
        <v>0.61682242990654201</v>
      </c>
      <c r="AC216" s="5">
        <f t="shared" si="43"/>
        <v>4.4859813084112146</v>
      </c>
      <c r="AD216" s="5">
        <f t="shared" si="44"/>
        <v>4.5794392523364484</v>
      </c>
      <c r="AE216" s="5">
        <f t="shared" si="45"/>
        <v>4.5046728971962623E-2</v>
      </c>
      <c r="AF216" s="5">
        <f t="shared" si="46"/>
        <v>0.56074766355140182</v>
      </c>
      <c r="AG216" s="5">
        <f t="shared" si="47"/>
        <v>0.59813084112149528</v>
      </c>
    </row>
    <row r="217" spans="3:33" ht="16" x14ac:dyDescent="0.2">
      <c r="E217" s="1">
        <f t="shared" si="48"/>
        <v>207</v>
      </c>
      <c r="F217" s="98"/>
      <c r="H217" s="1">
        <v>77</v>
      </c>
      <c r="I217" s="1" t="s">
        <v>7</v>
      </c>
      <c r="J217" s="37">
        <v>20.5</v>
      </c>
      <c r="K217" s="37">
        <v>22.6</v>
      </c>
      <c r="L217" s="7">
        <f t="shared" si="37"/>
        <v>21.55</v>
      </c>
      <c r="M217" s="7">
        <v>32</v>
      </c>
      <c r="N217" s="7">
        <v>51.8</v>
      </c>
      <c r="O217" s="7">
        <v>15.5</v>
      </c>
      <c r="P217" s="7">
        <v>121.2</v>
      </c>
      <c r="Q217" s="7">
        <v>114.8</v>
      </c>
      <c r="R217" s="6">
        <v>1.19</v>
      </c>
      <c r="S217" s="6">
        <v>1.22</v>
      </c>
      <c r="T217" s="6">
        <f t="shared" si="38"/>
        <v>1.2050000000000001</v>
      </c>
      <c r="U217" s="36">
        <v>13.3</v>
      </c>
      <c r="V217" s="36">
        <v>10.8</v>
      </c>
      <c r="Y217" s="5">
        <f t="shared" si="39"/>
        <v>1</v>
      </c>
      <c r="Z217" s="5">
        <f t="shared" si="40"/>
        <v>1.4849187935034802</v>
      </c>
      <c r="AA217" s="5">
        <f t="shared" si="41"/>
        <v>2.4037122969837585</v>
      </c>
      <c r="AB217" s="5">
        <f t="shared" si="42"/>
        <v>0.7192575406032482</v>
      </c>
      <c r="AC217" s="5">
        <f t="shared" si="43"/>
        <v>5.6241299303944317</v>
      </c>
      <c r="AD217" s="5">
        <f t="shared" si="44"/>
        <v>5.3271461716937356</v>
      </c>
      <c r="AE217" s="5">
        <f t="shared" si="45"/>
        <v>5.591647331786543E-2</v>
      </c>
      <c r="AF217" s="5">
        <f t="shared" si="46"/>
        <v>0.61716937354988399</v>
      </c>
      <c r="AG217" s="5">
        <f t="shared" si="47"/>
        <v>0.50116009280742457</v>
      </c>
    </row>
    <row r="218" spans="3:33" ht="16" x14ac:dyDescent="0.2">
      <c r="C218" s="24" t="s">
        <v>36</v>
      </c>
      <c r="E218" s="1">
        <f t="shared" si="48"/>
        <v>208</v>
      </c>
      <c r="F218" s="98"/>
      <c r="H218" s="1">
        <v>72</v>
      </c>
      <c r="I218" s="1" t="s">
        <v>7</v>
      </c>
      <c r="J218" s="37">
        <v>22.5</v>
      </c>
      <c r="K218" s="37">
        <v>24.8</v>
      </c>
      <c r="L218" s="7">
        <f t="shared" si="37"/>
        <v>23.65</v>
      </c>
      <c r="M218" s="7">
        <v>15.8</v>
      </c>
      <c r="N218" s="7">
        <v>40.700000000000003</v>
      </c>
      <c r="O218" s="7">
        <v>18.5</v>
      </c>
      <c r="P218" s="7">
        <v>133.4</v>
      </c>
      <c r="Q218" s="7">
        <v>125.8</v>
      </c>
      <c r="R218" s="6">
        <v>1.43</v>
      </c>
      <c r="S218" s="6">
        <v>1.42</v>
      </c>
      <c r="T218" s="6">
        <f t="shared" si="38"/>
        <v>1.4249999999999998</v>
      </c>
      <c r="U218" s="36">
        <v>15.5</v>
      </c>
      <c r="V218" s="36">
        <v>8.5</v>
      </c>
      <c r="Y218" s="5">
        <f t="shared" si="39"/>
        <v>1</v>
      </c>
      <c r="Z218" s="5">
        <f t="shared" si="40"/>
        <v>0.66807610993657507</v>
      </c>
      <c r="AA218" s="5">
        <f t="shared" si="41"/>
        <v>1.7209302325581397</v>
      </c>
      <c r="AB218" s="5">
        <f t="shared" si="42"/>
        <v>0.78224101479915442</v>
      </c>
      <c r="AC218" s="5">
        <f t="shared" si="43"/>
        <v>5.6405919661733623</v>
      </c>
      <c r="AD218" s="5">
        <f t="shared" si="44"/>
        <v>5.3192389006342493</v>
      </c>
      <c r="AE218" s="5">
        <f t="shared" si="45"/>
        <v>6.0253699788583505E-2</v>
      </c>
      <c r="AF218" s="5">
        <f t="shared" si="46"/>
        <v>0.65539112050739967</v>
      </c>
      <c r="AG218" s="5">
        <f t="shared" si="47"/>
        <v>0.3594080338266385</v>
      </c>
    </row>
    <row r="219" spans="3:33" ht="16" x14ac:dyDescent="0.2">
      <c r="E219" s="1">
        <f t="shared" si="48"/>
        <v>209</v>
      </c>
      <c r="F219" s="98"/>
      <c r="H219" s="1">
        <v>80</v>
      </c>
      <c r="I219" s="1" t="s">
        <v>7</v>
      </c>
      <c r="J219" s="37">
        <v>20.5</v>
      </c>
      <c r="K219" s="37">
        <v>22.6</v>
      </c>
      <c r="L219" s="7">
        <f t="shared" si="37"/>
        <v>21.55</v>
      </c>
      <c r="M219" s="7">
        <v>17.899999999999999</v>
      </c>
      <c r="N219" s="7">
        <v>50.4</v>
      </c>
      <c r="O219" s="7">
        <v>17</v>
      </c>
      <c r="P219" s="7">
        <v>130.1</v>
      </c>
      <c r="Q219" s="7">
        <v>97.6</v>
      </c>
      <c r="R219" s="6">
        <v>1.25</v>
      </c>
      <c r="S219" s="6">
        <v>1.23</v>
      </c>
      <c r="T219" s="6">
        <f t="shared" si="38"/>
        <v>1.24</v>
      </c>
      <c r="U219" s="36">
        <v>13.5</v>
      </c>
      <c r="V219" s="36">
        <v>12.9</v>
      </c>
      <c r="Y219" s="5">
        <f t="shared" si="39"/>
        <v>1</v>
      </c>
      <c r="Z219" s="5">
        <f t="shared" si="40"/>
        <v>0.83062645011600922</v>
      </c>
      <c r="AA219" s="5">
        <f t="shared" si="41"/>
        <v>2.3387470997679811</v>
      </c>
      <c r="AB219" s="5">
        <f t="shared" si="42"/>
        <v>0.78886310904872392</v>
      </c>
      <c r="AC219" s="5">
        <f t="shared" si="43"/>
        <v>6.0371229698375863</v>
      </c>
      <c r="AD219" s="5">
        <f t="shared" si="44"/>
        <v>4.5290023201856142</v>
      </c>
      <c r="AE219" s="5">
        <f t="shared" si="45"/>
        <v>5.754060324825986E-2</v>
      </c>
      <c r="AF219" s="5">
        <f t="shared" si="46"/>
        <v>0.62645011600928069</v>
      </c>
      <c r="AG219" s="5">
        <f t="shared" si="47"/>
        <v>0.59860788863109049</v>
      </c>
    </row>
    <row r="220" spans="3:33" ht="16" x14ac:dyDescent="0.2">
      <c r="C220" s="24" t="s">
        <v>36</v>
      </c>
      <c r="E220" s="1">
        <f t="shared" si="48"/>
        <v>210</v>
      </c>
      <c r="F220" s="98"/>
      <c r="H220" s="1">
        <v>74</v>
      </c>
      <c r="I220" s="1" t="s">
        <v>7</v>
      </c>
      <c r="J220" s="37">
        <v>22</v>
      </c>
      <c r="K220" s="37">
        <v>19.8</v>
      </c>
      <c r="L220" s="7">
        <f t="shared" si="37"/>
        <v>20.9</v>
      </c>
      <c r="M220" s="7">
        <v>6</v>
      </c>
      <c r="N220" s="7">
        <v>58.8</v>
      </c>
      <c r="O220" s="7">
        <v>23.5</v>
      </c>
      <c r="P220" s="7">
        <v>151</v>
      </c>
      <c r="Q220" s="7">
        <v>151.30000000000001</v>
      </c>
      <c r="R220" s="6">
        <v>1.26</v>
      </c>
      <c r="S220" s="6">
        <v>1.26</v>
      </c>
      <c r="T220" s="6">
        <f t="shared" si="38"/>
        <v>1.26</v>
      </c>
      <c r="U220" s="36">
        <v>12</v>
      </c>
      <c r="V220" s="36">
        <v>12</v>
      </c>
      <c r="Y220" s="5">
        <f t="shared" si="39"/>
        <v>1</v>
      </c>
      <c r="Z220" s="5">
        <f t="shared" si="40"/>
        <v>0.28708133971291866</v>
      </c>
      <c r="AA220" s="5">
        <f t="shared" si="41"/>
        <v>2.8133971291866029</v>
      </c>
      <c r="AB220" s="5">
        <f t="shared" si="42"/>
        <v>1.1244019138755981</v>
      </c>
      <c r="AC220" s="5">
        <f t="shared" si="43"/>
        <v>7.2248803827751198</v>
      </c>
      <c r="AD220" s="5">
        <f t="shared" si="44"/>
        <v>7.239234449760767</v>
      </c>
      <c r="AE220" s="5">
        <f t="shared" si="45"/>
        <v>6.0287081339712924E-2</v>
      </c>
      <c r="AF220" s="5">
        <f t="shared" si="46"/>
        <v>0.57416267942583732</v>
      </c>
      <c r="AG220" s="5">
        <f t="shared" si="47"/>
        <v>0.57416267942583732</v>
      </c>
    </row>
    <row r="221" spans="3:33" ht="16" x14ac:dyDescent="0.2">
      <c r="E221" s="1">
        <f t="shared" si="48"/>
        <v>211</v>
      </c>
      <c r="F221" s="98"/>
      <c r="H221" s="1">
        <v>58</v>
      </c>
      <c r="I221" s="1" t="s">
        <v>7</v>
      </c>
      <c r="J221" s="37">
        <v>20.5</v>
      </c>
      <c r="K221" s="37">
        <v>22.6</v>
      </c>
      <c r="L221" s="7">
        <f t="shared" si="37"/>
        <v>21.55</v>
      </c>
      <c r="M221" s="7">
        <v>15</v>
      </c>
      <c r="N221" s="7">
        <v>50.9</v>
      </c>
      <c r="O221" s="7">
        <v>18.5</v>
      </c>
      <c r="P221" s="7">
        <v>131</v>
      </c>
      <c r="Q221" s="7">
        <v>143</v>
      </c>
      <c r="R221" s="6">
        <v>1.22</v>
      </c>
      <c r="S221" s="6">
        <v>1.2</v>
      </c>
      <c r="T221" s="6">
        <f t="shared" si="38"/>
        <v>1.21</v>
      </c>
      <c r="U221" s="36">
        <v>10.5</v>
      </c>
      <c r="V221" s="36">
        <v>13.2</v>
      </c>
      <c r="Y221" s="5">
        <f t="shared" si="39"/>
        <v>1</v>
      </c>
      <c r="Z221" s="5">
        <f t="shared" si="40"/>
        <v>0.69605568445475641</v>
      </c>
      <c r="AA221" s="5">
        <f t="shared" si="41"/>
        <v>2.361948955916473</v>
      </c>
      <c r="AB221" s="5">
        <f t="shared" si="42"/>
        <v>0.85846867749419953</v>
      </c>
      <c r="AC221" s="5">
        <f t="shared" si="43"/>
        <v>6.0788863109048723</v>
      </c>
      <c r="AD221" s="5">
        <f t="shared" si="44"/>
        <v>6.6357308584686772</v>
      </c>
      <c r="AE221" s="5">
        <f t="shared" si="45"/>
        <v>5.6148491879350344E-2</v>
      </c>
      <c r="AF221" s="5">
        <f t="shared" si="46"/>
        <v>0.48723897911832947</v>
      </c>
      <c r="AG221" s="5">
        <f t="shared" si="47"/>
        <v>0.61252900232018559</v>
      </c>
    </row>
    <row r="222" spans="3:33" ht="16" x14ac:dyDescent="0.2">
      <c r="E222" s="1">
        <f t="shared" si="48"/>
        <v>212</v>
      </c>
      <c r="F222" s="98"/>
      <c r="H222" s="1">
        <v>60</v>
      </c>
      <c r="I222" s="1" t="s">
        <v>7</v>
      </c>
      <c r="J222" s="37">
        <v>21.5</v>
      </c>
      <c r="K222" s="37">
        <v>23.7</v>
      </c>
      <c r="L222" s="7">
        <f t="shared" si="37"/>
        <v>22.6</v>
      </c>
      <c r="M222" s="7">
        <v>22.9</v>
      </c>
      <c r="N222" s="7">
        <v>55.6</v>
      </c>
      <c r="O222" s="7">
        <v>32</v>
      </c>
      <c r="P222" s="7">
        <v>133.1</v>
      </c>
      <c r="Q222" s="7">
        <v>209.2</v>
      </c>
      <c r="R222" s="6">
        <v>1.24</v>
      </c>
      <c r="S222" s="6">
        <v>1.28</v>
      </c>
      <c r="T222" s="6">
        <f t="shared" si="38"/>
        <v>1.26</v>
      </c>
      <c r="U222" s="36">
        <v>17</v>
      </c>
      <c r="V222" s="36">
        <v>11.5</v>
      </c>
      <c r="Y222" s="5">
        <f t="shared" si="39"/>
        <v>1</v>
      </c>
      <c r="Z222" s="5">
        <f t="shared" si="40"/>
        <v>1.0132743362831858</v>
      </c>
      <c r="AA222" s="5">
        <f t="shared" si="41"/>
        <v>2.4601769911504423</v>
      </c>
      <c r="AB222" s="5">
        <f t="shared" si="42"/>
        <v>1.415929203539823</v>
      </c>
      <c r="AC222" s="5">
        <f t="shared" si="43"/>
        <v>5.889380530973451</v>
      </c>
      <c r="AD222" s="5">
        <f t="shared" si="44"/>
        <v>9.2566371681415927</v>
      </c>
      <c r="AE222" s="5">
        <f t="shared" si="45"/>
        <v>5.575221238938053E-2</v>
      </c>
      <c r="AF222" s="5">
        <f t="shared" si="46"/>
        <v>0.75221238938053092</v>
      </c>
      <c r="AG222" s="5">
        <f t="shared" si="47"/>
        <v>0.50884955752212391</v>
      </c>
    </row>
    <row r="223" spans="3:33" ht="16" x14ac:dyDescent="0.2">
      <c r="E223" s="1">
        <f t="shared" si="48"/>
        <v>213</v>
      </c>
      <c r="F223" s="98" t="s">
        <v>27</v>
      </c>
      <c r="H223" s="1">
        <v>67</v>
      </c>
      <c r="I223" s="1" t="s">
        <v>7</v>
      </c>
      <c r="J223" s="37">
        <v>21.7</v>
      </c>
      <c r="K223" s="37">
        <v>23.9</v>
      </c>
      <c r="L223" s="7">
        <f t="shared" si="37"/>
        <v>22.799999999999997</v>
      </c>
      <c r="M223" s="7">
        <v>33.9</v>
      </c>
      <c r="N223" s="7">
        <v>49.6</v>
      </c>
      <c r="O223" s="7">
        <v>20</v>
      </c>
      <c r="P223" s="7">
        <v>127</v>
      </c>
      <c r="Q223" s="7">
        <v>101.6</v>
      </c>
      <c r="R223" s="6">
        <v>1.31</v>
      </c>
      <c r="S223" s="6">
        <v>1.36</v>
      </c>
      <c r="T223" s="6">
        <f t="shared" si="38"/>
        <v>1.335</v>
      </c>
      <c r="U223" s="36">
        <v>13.7</v>
      </c>
      <c r="V223" s="36">
        <v>15.5</v>
      </c>
      <c r="Y223" s="5">
        <f t="shared" si="39"/>
        <v>1</v>
      </c>
      <c r="Z223" s="5">
        <f t="shared" si="40"/>
        <v>1.486842105263158</v>
      </c>
      <c r="AA223" s="5">
        <f t="shared" si="41"/>
        <v>2.1754385964912286</v>
      </c>
      <c r="AB223" s="5">
        <f t="shared" si="42"/>
        <v>0.87719298245614041</v>
      </c>
      <c r="AC223" s="5">
        <f t="shared" si="43"/>
        <v>5.5701754385964923</v>
      </c>
      <c r="AD223" s="5">
        <f t="shared" si="44"/>
        <v>4.4561403508771935</v>
      </c>
      <c r="AE223" s="5">
        <f t="shared" si="45"/>
        <v>5.8552631578947377E-2</v>
      </c>
      <c r="AF223" s="5">
        <f t="shared" si="46"/>
        <v>0.60087719298245623</v>
      </c>
      <c r="AG223" s="5">
        <f t="shared" si="47"/>
        <v>0.67982456140350889</v>
      </c>
    </row>
    <row r="224" spans="3:33" ht="16" x14ac:dyDescent="0.2">
      <c r="E224" s="1">
        <f t="shared" si="48"/>
        <v>214</v>
      </c>
      <c r="F224" s="98"/>
      <c r="H224" s="1">
        <v>66</v>
      </c>
      <c r="I224" s="1" t="s">
        <v>7</v>
      </c>
      <c r="J224" s="37">
        <v>21</v>
      </c>
      <c r="K224" s="37">
        <v>23</v>
      </c>
      <c r="L224" s="7">
        <f t="shared" si="37"/>
        <v>22</v>
      </c>
      <c r="M224" s="7">
        <v>41</v>
      </c>
      <c r="N224" s="7">
        <v>52.4</v>
      </c>
      <c r="O224" s="7">
        <v>23.2</v>
      </c>
      <c r="P224" s="7">
        <v>130</v>
      </c>
      <c r="Q224" s="7">
        <v>156.19999999999999</v>
      </c>
      <c r="R224" s="6">
        <v>1.1399999999999999</v>
      </c>
      <c r="S224" s="6">
        <v>1.1399999999999999</v>
      </c>
      <c r="T224" s="6">
        <f t="shared" si="38"/>
        <v>1.1399999999999999</v>
      </c>
      <c r="U224" s="36">
        <v>9</v>
      </c>
      <c r="V224" s="36">
        <v>8.5</v>
      </c>
      <c r="Y224" s="5">
        <f t="shared" si="39"/>
        <v>1</v>
      </c>
      <c r="Z224" s="5">
        <f t="shared" si="40"/>
        <v>1.8636363636363635</v>
      </c>
      <c r="AA224" s="5">
        <f t="shared" si="41"/>
        <v>2.3818181818181818</v>
      </c>
      <c r="AB224" s="5">
        <f t="shared" si="42"/>
        <v>1.0545454545454545</v>
      </c>
      <c r="AC224" s="5">
        <f t="shared" si="43"/>
        <v>5.9090909090909092</v>
      </c>
      <c r="AD224" s="5">
        <f t="shared" si="44"/>
        <v>7.1</v>
      </c>
      <c r="AE224" s="5">
        <f t="shared" si="45"/>
        <v>5.1818181818181812E-2</v>
      </c>
      <c r="AF224" s="5">
        <f t="shared" si="46"/>
        <v>0.40909090909090912</v>
      </c>
      <c r="AG224" s="5">
        <f t="shared" si="47"/>
        <v>0.38636363636363635</v>
      </c>
    </row>
    <row r="225" spans="3:33" ht="16" x14ac:dyDescent="0.2">
      <c r="E225" s="1">
        <f t="shared" si="48"/>
        <v>215</v>
      </c>
      <c r="F225" s="98"/>
      <c r="H225" s="1">
        <v>84</v>
      </c>
      <c r="I225" s="1" t="s">
        <v>7</v>
      </c>
      <c r="J225" s="37">
        <v>28</v>
      </c>
      <c r="K225" s="37">
        <v>30.8</v>
      </c>
      <c r="L225" s="7">
        <f t="shared" si="37"/>
        <v>29.4</v>
      </c>
      <c r="M225" s="7">
        <v>43</v>
      </c>
      <c r="N225" s="7">
        <v>56.9</v>
      </c>
      <c r="O225" s="7">
        <v>22.5</v>
      </c>
      <c r="P225" s="7">
        <v>102.8</v>
      </c>
      <c r="Q225" s="7">
        <v>98.3</v>
      </c>
      <c r="R225" s="6">
        <v>1.47</v>
      </c>
      <c r="S225" s="6">
        <v>1.44</v>
      </c>
      <c r="T225" s="6">
        <f t="shared" si="38"/>
        <v>1.4550000000000001</v>
      </c>
      <c r="U225" s="36">
        <v>18.100000000000001</v>
      </c>
      <c r="V225" s="36">
        <v>20.5</v>
      </c>
      <c r="Y225" s="5">
        <f t="shared" si="39"/>
        <v>1</v>
      </c>
      <c r="Z225" s="5">
        <f t="shared" si="40"/>
        <v>1.4625850340136055</v>
      </c>
      <c r="AA225" s="5">
        <f t="shared" si="41"/>
        <v>1.935374149659864</v>
      </c>
      <c r="AB225" s="5">
        <f t="shared" si="42"/>
        <v>0.76530612244897966</v>
      </c>
      <c r="AC225" s="5">
        <f t="shared" si="43"/>
        <v>3.4965986394557822</v>
      </c>
      <c r="AD225" s="5">
        <f t="shared" si="44"/>
        <v>3.3435374149659864</v>
      </c>
      <c r="AE225" s="5">
        <f t="shared" si="45"/>
        <v>4.9489795918367351E-2</v>
      </c>
      <c r="AF225" s="5">
        <f t="shared" si="46"/>
        <v>0.61564625850340149</v>
      </c>
      <c r="AG225" s="5">
        <f t="shared" si="47"/>
        <v>0.69727891156462585</v>
      </c>
    </row>
    <row r="226" spans="3:33" ht="16" x14ac:dyDescent="0.2">
      <c r="E226" s="1">
        <f t="shared" si="48"/>
        <v>216</v>
      </c>
      <c r="F226" s="98"/>
      <c r="H226" s="1">
        <v>63</v>
      </c>
      <c r="I226" s="1" t="s">
        <v>7</v>
      </c>
      <c r="J226" s="37">
        <v>24.9</v>
      </c>
      <c r="K226" s="37">
        <v>29.9</v>
      </c>
      <c r="L226" s="7">
        <f t="shared" si="37"/>
        <v>27.4</v>
      </c>
      <c r="M226" s="7">
        <v>46</v>
      </c>
      <c r="N226" s="7">
        <v>53.1</v>
      </c>
      <c r="O226" s="7">
        <v>27</v>
      </c>
      <c r="P226" s="7">
        <v>123.5</v>
      </c>
      <c r="Q226" s="7">
        <v>139.6</v>
      </c>
      <c r="R226" s="6">
        <v>1.28</v>
      </c>
      <c r="S226" s="6">
        <v>1.29</v>
      </c>
      <c r="T226" s="6">
        <f t="shared" si="38"/>
        <v>1.2850000000000001</v>
      </c>
      <c r="U226" s="36">
        <v>16.600000000000001</v>
      </c>
      <c r="V226" s="36">
        <v>16.7</v>
      </c>
      <c r="Y226" s="5">
        <f t="shared" si="39"/>
        <v>1</v>
      </c>
      <c r="Z226" s="5">
        <f t="shared" si="40"/>
        <v>1.6788321167883213</v>
      </c>
      <c r="AA226" s="5">
        <f t="shared" si="41"/>
        <v>1.9379562043795622</v>
      </c>
      <c r="AB226" s="5">
        <f t="shared" si="42"/>
        <v>0.98540145985401462</v>
      </c>
      <c r="AC226" s="5">
        <f t="shared" si="43"/>
        <v>4.507299270072993</v>
      </c>
      <c r="AD226" s="5">
        <f t="shared" si="44"/>
        <v>5.0948905109489049</v>
      </c>
      <c r="AE226" s="5">
        <f t="shared" si="45"/>
        <v>4.6897810218978112E-2</v>
      </c>
      <c r="AF226" s="5">
        <f t="shared" si="46"/>
        <v>0.6058394160583942</v>
      </c>
      <c r="AG226" s="5">
        <f t="shared" si="47"/>
        <v>0.60948905109489049</v>
      </c>
    </row>
    <row r="227" spans="3:33" ht="16" x14ac:dyDescent="0.2">
      <c r="E227" s="1">
        <f t="shared" si="48"/>
        <v>217</v>
      </c>
      <c r="F227" s="98"/>
      <c r="H227" s="1">
        <v>81</v>
      </c>
      <c r="I227" s="1" t="s">
        <v>7</v>
      </c>
      <c r="J227" s="37">
        <v>19</v>
      </c>
      <c r="K227" s="37">
        <v>20.9</v>
      </c>
      <c r="L227" s="7">
        <f t="shared" si="37"/>
        <v>19.95</v>
      </c>
      <c r="M227" s="7">
        <v>5</v>
      </c>
      <c r="N227" s="7">
        <v>49.1</v>
      </c>
      <c r="O227" s="7">
        <v>19.5</v>
      </c>
      <c r="P227" s="7">
        <v>100.7</v>
      </c>
      <c r="Q227" s="7">
        <v>85.7</v>
      </c>
      <c r="R227" s="6">
        <v>1.52</v>
      </c>
      <c r="S227" s="6">
        <v>1.4</v>
      </c>
      <c r="T227" s="6">
        <f t="shared" si="38"/>
        <v>1.46</v>
      </c>
      <c r="U227" s="36">
        <v>14.1</v>
      </c>
      <c r="V227" s="36">
        <v>12.9</v>
      </c>
      <c r="Y227" s="5">
        <f t="shared" si="39"/>
        <v>1</v>
      </c>
      <c r="Z227" s="5">
        <f t="shared" si="40"/>
        <v>0.25062656641604009</v>
      </c>
      <c r="AA227" s="5">
        <f t="shared" si="41"/>
        <v>2.4611528822055138</v>
      </c>
      <c r="AB227" s="5">
        <f t="shared" si="42"/>
        <v>0.97744360902255645</v>
      </c>
      <c r="AC227" s="5">
        <f t="shared" si="43"/>
        <v>5.0476190476190483</v>
      </c>
      <c r="AD227" s="5">
        <f t="shared" si="44"/>
        <v>4.2957393483709279</v>
      </c>
      <c r="AE227" s="5">
        <f t="shared" si="45"/>
        <v>7.3182957393483711E-2</v>
      </c>
      <c r="AF227" s="5">
        <f t="shared" si="46"/>
        <v>0.70676691729323304</v>
      </c>
      <c r="AG227" s="5">
        <f t="shared" si="47"/>
        <v>0.64661654135338353</v>
      </c>
    </row>
    <row r="228" spans="3:33" ht="16" x14ac:dyDescent="0.2">
      <c r="C228" s="24" t="s">
        <v>36</v>
      </c>
      <c r="E228" s="1">
        <f t="shared" si="48"/>
        <v>218</v>
      </c>
      <c r="F228" s="98"/>
      <c r="H228" s="1">
        <v>78</v>
      </c>
      <c r="I228" s="1" t="s">
        <v>7</v>
      </c>
      <c r="J228" s="37">
        <v>25.5</v>
      </c>
      <c r="K228" s="37">
        <v>28.1</v>
      </c>
      <c r="L228" s="7">
        <f t="shared" si="37"/>
        <v>26.8</v>
      </c>
      <c r="M228" s="7">
        <v>9</v>
      </c>
      <c r="N228" s="7">
        <v>61.1</v>
      </c>
      <c r="O228" s="7">
        <v>16</v>
      </c>
      <c r="P228" s="7">
        <v>144.9</v>
      </c>
      <c r="Q228" s="7">
        <v>201.4</v>
      </c>
      <c r="R228" s="6">
        <v>1.26</v>
      </c>
      <c r="S228" s="6">
        <v>1.26</v>
      </c>
      <c r="T228" s="6">
        <f t="shared" si="38"/>
        <v>1.26</v>
      </c>
      <c r="U228" s="36">
        <v>14.1</v>
      </c>
      <c r="V228" s="36">
        <v>14.7</v>
      </c>
      <c r="Y228" s="5">
        <f t="shared" si="39"/>
        <v>1</v>
      </c>
      <c r="Z228" s="5">
        <f t="shared" si="40"/>
        <v>0.33582089552238803</v>
      </c>
      <c r="AA228" s="5">
        <f t="shared" si="41"/>
        <v>2.2798507462686568</v>
      </c>
      <c r="AB228" s="5">
        <f t="shared" si="42"/>
        <v>0.59701492537313428</v>
      </c>
      <c r="AC228" s="5">
        <f t="shared" si="43"/>
        <v>5.4067164179104479</v>
      </c>
      <c r="AD228" s="5">
        <f t="shared" si="44"/>
        <v>7.5149253731343286</v>
      </c>
      <c r="AE228" s="5">
        <f t="shared" si="45"/>
        <v>4.7014925373134328E-2</v>
      </c>
      <c r="AF228" s="5">
        <f t="shared" si="46"/>
        <v>0.52611940298507465</v>
      </c>
      <c r="AG228" s="5">
        <f t="shared" si="47"/>
        <v>0.54850746268656714</v>
      </c>
    </row>
    <row r="229" spans="3:33" ht="16" x14ac:dyDescent="0.2">
      <c r="C229" s="24" t="s">
        <v>36</v>
      </c>
      <c r="E229" s="1">
        <f t="shared" si="48"/>
        <v>219</v>
      </c>
      <c r="F229" s="98"/>
      <c r="H229" s="1">
        <v>71</v>
      </c>
      <c r="I229" s="1" t="s">
        <v>7</v>
      </c>
      <c r="J229" s="37">
        <v>20.5</v>
      </c>
      <c r="K229" s="37">
        <v>22.5</v>
      </c>
      <c r="L229" s="7">
        <f t="shared" si="37"/>
        <v>21.5</v>
      </c>
      <c r="M229" s="7">
        <v>43.8</v>
      </c>
      <c r="N229" s="7">
        <v>50.9</v>
      </c>
      <c r="O229" s="7">
        <v>16</v>
      </c>
      <c r="P229" s="7">
        <v>133.30000000000001</v>
      </c>
      <c r="Q229" s="7">
        <v>115.3</v>
      </c>
      <c r="R229" s="6">
        <v>1.41</v>
      </c>
      <c r="S229" s="6">
        <v>1.44</v>
      </c>
      <c r="T229" s="6">
        <f t="shared" si="38"/>
        <v>1.4249999999999998</v>
      </c>
      <c r="U229" s="36">
        <v>13</v>
      </c>
      <c r="V229" s="36">
        <v>13.5</v>
      </c>
      <c r="Y229" s="5">
        <f t="shared" si="39"/>
        <v>1</v>
      </c>
      <c r="Z229" s="5">
        <f t="shared" si="40"/>
        <v>2.0372093023255813</v>
      </c>
      <c r="AA229" s="5">
        <f t="shared" si="41"/>
        <v>2.3674418604651164</v>
      </c>
      <c r="AB229" s="5">
        <f t="shared" si="42"/>
        <v>0.7441860465116279</v>
      </c>
      <c r="AC229" s="5">
        <f t="shared" si="43"/>
        <v>6.2</v>
      </c>
      <c r="AD229" s="5">
        <f t="shared" si="44"/>
        <v>5.3627906976744182</v>
      </c>
      <c r="AE229" s="5">
        <f t="shared" si="45"/>
        <v>6.6279069767441856E-2</v>
      </c>
      <c r="AF229" s="5">
        <f t="shared" si="46"/>
        <v>0.60465116279069764</v>
      </c>
      <c r="AG229" s="5">
        <f t="shared" si="47"/>
        <v>0.62790697674418605</v>
      </c>
    </row>
    <row r="230" spans="3:33" ht="16" x14ac:dyDescent="0.2">
      <c r="E230" s="1">
        <f t="shared" si="48"/>
        <v>220</v>
      </c>
      <c r="F230" s="98"/>
      <c r="H230" s="1">
        <v>80</v>
      </c>
      <c r="I230" s="1" t="s">
        <v>7</v>
      </c>
      <c r="J230" s="37">
        <v>21</v>
      </c>
      <c r="K230" s="37">
        <v>24.2</v>
      </c>
      <c r="L230" s="7">
        <f t="shared" si="37"/>
        <v>22.6</v>
      </c>
      <c r="M230" s="7">
        <v>50</v>
      </c>
      <c r="N230" s="7">
        <v>48.4</v>
      </c>
      <c r="O230" s="7">
        <v>16.5</v>
      </c>
      <c r="P230" s="7">
        <v>136.1</v>
      </c>
      <c r="Q230" s="7">
        <v>99.6</v>
      </c>
      <c r="R230" s="6">
        <v>1.2</v>
      </c>
      <c r="S230" s="6">
        <v>1.18</v>
      </c>
      <c r="T230" s="6">
        <f t="shared" si="38"/>
        <v>1.19</v>
      </c>
      <c r="U230" s="36">
        <v>11</v>
      </c>
      <c r="V230" s="36">
        <v>10</v>
      </c>
      <c r="Y230" s="5">
        <f t="shared" si="39"/>
        <v>1</v>
      </c>
      <c r="Z230" s="5">
        <f t="shared" si="40"/>
        <v>2.2123893805309733</v>
      </c>
      <c r="AA230" s="5">
        <f t="shared" si="41"/>
        <v>2.1415929203539821</v>
      </c>
      <c r="AB230" s="5">
        <f t="shared" si="42"/>
        <v>0.73008849557522115</v>
      </c>
      <c r="AC230" s="5">
        <f t="shared" si="43"/>
        <v>6.0221238938053094</v>
      </c>
      <c r="AD230" s="5">
        <f t="shared" si="44"/>
        <v>4.4070796460176984</v>
      </c>
      <c r="AE230" s="5">
        <f t="shared" si="45"/>
        <v>5.2654867256637164E-2</v>
      </c>
      <c r="AF230" s="5">
        <f t="shared" si="46"/>
        <v>0.48672566371681414</v>
      </c>
      <c r="AG230" s="5">
        <f t="shared" si="47"/>
        <v>0.44247787610619466</v>
      </c>
    </row>
    <row r="231" spans="3:33" ht="16" x14ac:dyDescent="0.2">
      <c r="C231" s="24" t="s">
        <v>36</v>
      </c>
      <c r="E231" s="1">
        <f t="shared" si="48"/>
        <v>221</v>
      </c>
      <c r="F231" s="98"/>
      <c r="H231" s="1">
        <v>78</v>
      </c>
      <c r="I231" s="1" t="s">
        <v>7</v>
      </c>
      <c r="J231" s="37">
        <v>18</v>
      </c>
      <c r="K231" s="37">
        <v>19.8</v>
      </c>
      <c r="L231" s="7">
        <f t="shared" si="37"/>
        <v>18.899999999999999</v>
      </c>
      <c r="M231" s="7">
        <v>7.9</v>
      </c>
      <c r="N231" s="7">
        <v>46.6</v>
      </c>
      <c r="O231" s="7">
        <v>15.8</v>
      </c>
      <c r="P231" s="7">
        <v>126</v>
      </c>
      <c r="Q231" s="7">
        <v>109.1</v>
      </c>
      <c r="R231" s="6">
        <v>1.39</v>
      </c>
      <c r="S231" s="6">
        <v>1.32</v>
      </c>
      <c r="T231" s="6">
        <f t="shared" si="38"/>
        <v>1.355</v>
      </c>
      <c r="U231" s="36">
        <v>11.2</v>
      </c>
      <c r="V231" s="36">
        <v>11.8</v>
      </c>
      <c r="Y231" s="5">
        <f t="shared" si="39"/>
        <v>1</v>
      </c>
      <c r="Z231" s="5">
        <f t="shared" si="40"/>
        <v>0.41798941798941802</v>
      </c>
      <c r="AA231" s="5">
        <f t="shared" si="41"/>
        <v>2.465608465608466</v>
      </c>
      <c r="AB231" s="5">
        <f t="shared" si="42"/>
        <v>0.83597883597883604</v>
      </c>
      <c r="AC231" s="5">
        <f t="shared" si="43"/>
        <v>6.666666666666667</v>
      </c>
      <c r="AD231" s="5">
        <f t="shared" si="44"/>
        <v>5.772486772486773</v>
      </c>
      <c r="AE231" s="5">
        <f t="shared" si="45"/>
        <v>7.1693121693121697E-2</v>
      </c>
      <c r="AF231" s="5">
        <f t="shared" si="46"/>
        <v>0.59259259259259256</v>
      </c>
      <c r="AG231" s="5">
        <f t="shared" si="47"/>
        <v>0.62433862433862441</v>
      </c>
    </row>
    <row r="232" spans="3:33" ht="16" x14ac:dyDescent="0.2">
      <c r="C232" s="24" t="s">
        <v>36</v>
      </c>
      <c r="E232" s="1">
        <f t="shared" si="48"/>
        <v>222</v>
      </c>
      <c r="F232" s="98"/>
      <c r="H232" s="1">
        <v>62</v>
      </c>
      <c r="I232" s="1" t="s">
        <v>7</v>
      </c>
      <c r="J232" s="37">
        <v>17.3</v>
      </c>
      <c r="K232" s="37">
        <v>18.3</v>
      </c>
      <c r="L232" s="7">
        <f t="shared" si="37"/>
        <v>17.8</v>
      </c>
      <c r="M232" s="7">
        <v>7.8</v>
      </c>
      <c r="N232" s="7">
        <v>52</v>
      </c>
      <c r="O232" s="7">
        <v>15</v>
      </c>
      <c r="P232" s="7">
        <v>97.9</v>
      </c>
      <c r="Q232" s="7">
        <v>105</v>
      </c>
      <c r="R232" s="6">
        <v>1.1200000000000001</v>
      </c>
      <c r="S232" s="6">
        <v>1.08</v>
      </c>
      <c r="T232" s="6">
        <f t="shared" si="38"/>
        <v>1.1000000000000001</v>
      </c>
      <c r="U232" s="36">
        <v>7.7</v>
      </c>
      <c r="V232" s="36">
        <v>7.4</v>
      </c>
      <c r="Y232" s="5">
        <f t="shared" si="39"/>
        <v>1</v>
      </c>
      <c r="Z232" s="5">
        <f t="shared" si="40"/>
        <v>0.4382022471910112</v>
      </c>
      <c r="AA232" s="5">
        <f t="shared" si="41"/>
        <v>2.9213483146067416</v>
      </c>
      <c r="AB232" s="5">
        <f t="shared" si="42"/>
        <v>0.84269662921348309</v>
      </c>
      <c r="AC232" s="5">
        <f t="shared" si="43"/>
        <v>5.5</v>
      </c>
      <c r="AD232" s="5">
        <f t="shared" si="44"/>
        <v>5.8988764044943816</v>
      </c>
      <c r="AE232" s="5">
        <f t="shared" si="45"/>
        <v>6.1797752808988769E-2</v>
      </c>
      <c r="AF232" s="5">
        <f t="shared" si="46"/>
        <v>0.43258426966292135</v>
      </c>
      <c r="AG232" s="5">
        <f t="shared" si="47"/>
        <v>0.4157303370786517</v>
      </c>
    </row>
    <row r="233" spans="3:33" ht="16" x14ac:dyDescent="0.2">
      <c r="C233" s="24" t="s">
        <v>36</v>
      </c>
      <c r="E233" s="1">
        <f t="shared" si="48"/>
        <v>223</v>
      </c>
      <c r="F233" s="98"/>
      <c r="H233" s="1">
        <v>80</v>
      </c>
      <c r="I233" s="1" t="s">
        <v>7</v>
      </c>
      <c r="J233" s="37">
        <v>27.5</v>
      </c>
      <c r="K233" s="37">
        <v>24.8</v>
      </c>
      <c r="L233" s="7">
        <f t="shared" si="37"/>
        <v>26.15</v>
      </c>
      <c r="M233" s="7">
        <v>19.899999999999999</v>
      </c>
      <c r="N233" s="7">
        <v>53.4</v>
      </c>
      <c r="O233" s="7">
        <v>17.2</v>
      </c>
      <c r="P233" s="7">
        <v>121.6</v>
      </c>
      <c r="Q233" s="7">
        <v>108.5</v>
      </c>
      <c r="R233" s="6">
        <v>1.25</v>
      </c>
      <c r="S233" s="6">
        <v>1.21</v>
      </c>
      <c r="T233" s="6">
        <f t="shared" si="38"/>
        <v>1.23</v>
      </c>
      <c r="U233" s="36">
        <v>14.5</v>
      </c>
      <c r="V233" s="36">
        <v>14</v>
      </c>
      <c r="Y233" s="5">
        <f t="shared" si="39"/>
        <v>1</v>
      </c>
      <c r="Z233" s="5">
        <f t="shared" si="40"/>
        <v>0.76099426386233271</v>
      </c>
      <c r="AA233" s="5">
        <f t="shared" si="41"/>
        <v>2.0420650095602295</v>
      </c>
      <c r="AB233" s="5">
        <f t="shared" si="42"/>
        <v>0.65774378585086046</v>
      </c>
      <c r="AC233" s="5">
        <f t="shared" si="43"/>
        <v>4.6500956022944555</v>
      </c>
      <c r="AD233" s="5">
        <f t="shared" si="44"/>
        <v>4.1491395793499048</v>
      </c>
      <c r="AE233" s="5">
        <f t="shared" si="45"/>
        <v>4.7036328871892928E-2</v>
      </c>
      <c r="AF233" s="5">
        <f t="shared" si="46"/>
        <v>0.55449330783938822</v>
      </c>
      <c r="AG233" s="5">
        <f t="shared" si="47"/>
        <v>0.53537284894837478</v>
      </c>
    </row>
    <row r="234" spans="3:33" ht="16" x14ac:dyDescent="0.2">
      <c r="C234" s="24" t="s">
        <v>36</v>
      </c>
      <c r="E234" s="1">
        <f t="shared" si="48"/>
        <v>224</v>
      </c>
      <c r="F234" s="98"/>
      <c r="H234" s="1">
        <v>60</v>
      </c>
      <c r="I234" s="1" t="s">
        <v>7</v>
      </c>
      <c r="J234" s="37">
        <v>24</v>
      </c>
      <c r="K234" s="37">
        <v>26.4</v>
      </c>
      <c r="L234" s="7">
        <f t="shared" si="37"/>
        <v>25.2</v>
      </c>
      <c r="M234" s="7">
        <v>35</v>
      </c>
      <c r="N234" s="7">
        <v>60.2</v>
      </c>
      <c r="O234" s="7">
        <v>28</v>
      </c>
      <c r="P234" s="7">
        <v>124.9</v>
      </c>
      <c r="Q234" s="7">
        <v>173.8</v>
      </c>
      <c r="R234" s="6">
        <v>1.21</v>
      </c>
      <c r="S234" s="6">
        <v>1.19</v>
      </c>
      <c r="T234" s="6">
        <f t="shared" si="38"/>
        <v>1.2</v>
      </c>
      <c r="U234" s="36">
        <v>12.5</v>
      </c>
      <c r="V234" s="36">
        <v>14.5</v>
      </c>
      <c r="Y234" s="5">
        <f t="shared" si="39"/>
        <v>1</v>
      </c>
      <c r="Z234" s="5">
        <f t="shared" si="40"/>
        <v>1.3888888888888888</v>
      </c>
      <c r="AA234" s="5">
        <f t="shared" si="41"/>
        <v>2.3888888888888893</v>
      </c>
      <c r="AB234" s="5">
        <f t="shared" si="42"/>
        <v>1.1111111111111112</v>
      </c>
      <c r="AC234" s="5">
        <f t="shared" si="43"/>
        <v>4.9563492063492065</v>
      </c>
      <c r="AD234" s="5">
        <f t="shared" si="44"/>
        <v>6.8968253968253972</v>
      </c>
      <c r="AE234" s="5">
        <f t="shared" si="45"/>
        <v>4.7619047619047616E-2</v>
      </c>
      <c r="AF234" s="5">
        <f t="shared" si="46"/>
        <v>0.49603174603174605</v>
      </c>
      <c r="AG234" s="5">
        <f t="shared" si="47"/>
        <v>0.57539682539682546</v>
      </c>
    </row>
    <row r="235" spans="3:33" ht="16" x14ac:dyDescent="0.2">
      <c r="E235" s="1">
        <f t="shared" si="48"/>
        <v>225</v>
      </c>
      <c r="F235" s="98"/>
      <c r="H235" s="1">
        <v>63</v>
      </c>
      <c r="I235" s="1" t="s">
        <v>9</v>
      </c>
      <c r="J235" s="37">
        <v>26</v>
      </c>
      <c r="K235" s="37">
        <v>28.6</v>
      </c>
      <c r="L235" s="7">
        <f t="shared" si="37"/>
        <v>27.3</v>
      </c>
      <c r="M235" s="7">
        <v>7</v>
      </c>
      <c r="N235" s="7">
        <v>48.7</v>
      </c>
      <c r="O235" s="7">
        <v>12.4</v>
      </c>
      <c r="P235" s="7">
        <v>104.3</v>
      </c>
      <c r="Q235" s="7">
        <v>79.2</v>
      </c>
      <c r="R235" s="6">
        <v>1.1100000000000001</v>
      </c>
      <c r="S235" s="6">
        <v>1.1599999999999999</v>
      </c>
      <c r="T235" s="6">
        <f t="shared" ref="T235" si="49">(R235+S235)/2</f>
        <v>1.135</v>
      </c>
      <c r="U235" s="36">
        <v>11</v>
      </c>
      <c r="V235" s="36">
        <v>11.7</v>
      </c>
      <c r="Y235" s="5">
        <f t="shared" si="39"/>
        <v>1</v>
      </c>
      <c r="Z235" s="5">
        <f t="shared" si="40"/>
        <v>0.25641025641025639</v>
      </c>
      <c r="AA235" s="5">
        <f t="shared" si="41"/>
        <v>1.783882783882784</v>
      </c>
      <c r="AB235" s="5">
        <f t="shared" si="42"/>
        <v>0.45421245421245421</v>
      </c>
      <c r="AC235" s="5">
        <f t="shared" si="43"/>
        <v>3.8205128205128203</v>
      </c>
      <c r="AD235" s="5">
        <f t="shared" si="44"/>
        <v>2.901098901098901</v>
      </c>
      <c r="AE235" s="5">
        <f t="shared" si="45"/>
        <v>4.1575091575091573E-2</v>
      </c>
      <c r="AF235" s="5">
        <f t="shared" si="46"/>
        <v>0.40293040293040294</v>
      </c>
      <c r="AG235" s="5">
        <f t="shared" si="47"/>
        <v>0.42857142857142855</v>
      </c>
    </row>
    <row r="236" spans="3:33" ht="16" x14ac:dyDescent="0.2">
      <c r="E236" s="1">
        <f t="shared" si="48"/>
        <v>226</v>
      </c>
      <c r="F236" s="98"/>
      <c r="H236" s="1">
        <v>79</v>
      </c>
      <c r="I236" s="1" t="s">
        <v>9</v>
      </c>
      <c r="J236" s="37">
        <v>21.5</v>
      </c>
      <c r="K236" s="37">
        <v>23.7</v>
      </c>
      <c r="L236" s="7">
        <f t="shared" si="37"/>
        <v>22.6</v>
      </c>
      <c r="M236" s="7">
        <v>4</v>
      </c>
      <c r="N236" s="7">
        <v>48.8</v>
      </c>
      <c r="O236" s="7">
        <v>17</v>
      </c>
      <c r="P236" s="7">
        <v>133</v>
      </c>
      <c r="Q236" s="7">
        <v>160.69999999999999</v>
      </c>
      <c r="R236" s="6">
        <v>1.1599999999999999</v>
      </c>
      <c r="S236" s="6">
        <v>1.19</v>
      </c>
      <c r="T236" s="6">
        <f t="shared" si="38"/>
        <v>1.1749999999999998</v>
      </c>
      <c r="U236" s="36">
        <v>11.5</v>
      </c>
      <c r="V236" s="36">
        <v>11.5</v>
      </c>
      <c r="Y236" s="5">
        <f t="shared" si="39"/>
        <v>1</v>
      </c>
      <c r="Z236" s="5">
        <f t="shared" si="40"/>
        <v>0.17699115044247787</v>
      </c>
      <c r="AA236" s="5">
        <f t="shared" si="41"/>
        <v>2.1592920353982299</v>
      </c>
      <c r="AB236" s="5">
        <f t="shared" si="42"/>
        <v>0.75221238938053092</v>
      </c>
      <c r="AC236" s="5">
        <f t="shared" si="43"/>
        <v>5.884955752212389</v>
      </c>
      <c r="AD236" s="5">
        <f t="shared" si="44"/>
        <v>7.1106194690265481</v>
      </c>
      <c r="AE236" s="5">
        <f t="shared" si="45"/>
        <v>5.1991150442477867E-2</v>
      </c>
      <c r="AF236" s="5">
        <f t="shared" si="46"/>
        <v>0.50884955752212391</v>
      </c>
      <c r="AG236" s="5">
        <f t="shared" si="47"/>
        <v>0.50884955752212391</v>
      </c>
    </row>
    <row r="237" spans="3:33" ht="16" x14ac:dyDescent="0.2">
      <c r="E237" s="1">
        <f t="shared" si="48"/>
        <v>227</v>
      </c>
      <c r="F237" s="98"/>
      <c r="H237" s="1">
        <v>68</v>
      </c>
      <c r="I237" s="1" t="s">
        <v>9</v>
      </c>
      <c r="J237" s="37">
        <v>16</v>
      </c>
      <c r="K237" s="37">
        <v>17.600000000000001</v>
      </c>
      <c r="L237" s="7">
        <f t="shared" si="37"/>
        <v>16.8</v>
      </c>
      <c r="M237" s="7">
        <v>9.9</v>
      </c>
      <c r="N237" s="7">
        <v>63.5</v>
      </c>
      <c r="O237" s="7">
        <v>14.5</v>
      </c>
      <c r="P237" s="7">
        <v>129.6</v>
      </c>
      <c r="Q237" s="7">
        <v>162.6</v>
      </c>
      <c r="R237" s="6">
        <v>1.21</v>
      </c>
      <c r="S237" s="6">
        <v>1.25</v>
      </c>
      <c r="T237" s="6">
        <f t="shared" si="38"/>
        <v>1.23</v>
      </c>
      <c r="U237" s="36">
        <v>10.3</v>
      </c>
      <c r="V237" s="36">
        <v>10.6</v>
      </c>
      <c r="Y237" s="5">
        <f t="shared" si="39"/>
        <v>1</v>
      </c>
      <c r="Z237" s="5">
        <f t="shared" si="40"/>
        <v>0.5892857142857143</v>
      </c>
      <c r="AA237" s="5">
        <f t="shared" si="41"/>
        <v>3.7797619047619047</v>
      </c>
      <c r="AB237" s="5">
        <f t="shared" si="42"/>
        <v>0.86309523809523803</v>
      </c>
      <c r="AC237" s="5">
        <f t="shared" si="43"/>
        <v>7.7142857142857135</v>
      </c>
      <c r="AD237" s="5">
        <f t="shared" si="44"/>
        <v>9.678571428571427</v>
      </c>
      <c r="AE237" s="5">
        <f t="shared" si="45"/>
        <v>7.3214285714285704E-2</v>
      </c>
      <c r="AF237" s="5">
        <f t="shared" si="46"/>
        <v>0.61309523809523814</v>
      </c>
      <c r="AG237" s="5">
        <f t="shared" si="47"/>
        <v>0.63095238095238093</v>
      </c>
    </row>
    <row r="238" spans="3:33" ht="16" x14ac:dyDescent="0.2">
      <c r="E238" s="1">
        <f t="shared" si="48"/>
        <v>228</v>
      </c>
      <c r="F238" s="98"/>
      <c r="H238" s="1">
        <v>78</v>
      </c>
      <c r="I238" s="1" t="s">
        <v>9</v>
      </c>
      <c r="J238" s="37">
        <v>18.3</v>
      </c>
      <c r="K238" s="37">
        <v>16.5</v>
      </c>
      <c r="L238" s="7">
        <f t="shared" si="37"/>
        <v>17.399999999999999</v>
      </c>
      <c r="M238" s="7">
        <v>16</v>
      </c>
      <c r="N238" s="7">
        <v>42.4</v>
      </c>
      <c r="O238" s="7">
        <v>10.5</v>
      </c>
      <c r="P238" s="7">
        <v>95.6</v>
      </c>
      <c r="Q238" s="7">
        <v>54.1</v>
      </c>
      <c r="R238" s="6">
        <v>1.1200000000000001</v>
      </c>
      <c r="S238" s="6">
        <v>1.1399999999999999</v>
      </c>
      <c r="T238" s="6">
        <f t="shared" si="38"/>
        <v>1.1299999999999999</v>
      </c>
      <c r="U238" s="36">
        <v>8.8000000000000007</v>
      </c>
      <c r="V238" s="36">
        <v>10.5</v>
      </c>
      <c r="Y238" s="5">
        <f t="shared" si="39"/>
        <v>1</v>
      </c>
      <c r="Z238" s="5">
        <f t="shared" si="40"/>
        <v>0.91954022988505757</v>
      </c>
      <c r="AA238" s="5">
        <f t="shared" si="41"/>
        <v>2.4367816091954024</v>
      </c>
      <c r="AB238" s="5">
        <f t="shared" si="42"/>
        <v>0.60344827586206906</v>
      </c>
      <c r="AC238" s="5">
        <f t="shared" si="43"/>
        <v>5.4942528735632186</v>
      </c>
      <c r="AD238" s="5">
        <f t="shared" si="44"/>
        <v>3.1091954022988508</v>
      </c>
      <c r="AE238" s="5">
        <f t="shared" si="45"/>
        <v>6.494252873563218E-2</v>
      </c>
      <c r="AF238" s="5">
        <f t="shared" si="46"/>
        <v>0.50574712643678166</v>
      </c>
      <c r="AG238" s="5">
        <f t="shared" si="47"/>
        <v>0.60344827586206906</v>
      </c>
    </row>
    <row r="239" spans="3:33" ht="16" x14ac:dyDescent="0.2">
      <c r="E239" s="1">
        <f t="shared" si="48"/>
        <v>229</v>
      </c>
      <c r="F239" s="98"/>
      <c r="H239" s="1">
        <v>70</v>
      </c>
      <c r="I239" s="1" t="s">
        <v>7</v>
      </c>
      <c r="J239" s="37">
        <v>27</v>
      </c>
      <c r="K239" s="37">
        <v>28</v>
      </c>
      <c r="L239" s="7">
        <f t="shared" si="37"/>
        <v>27.5</v>
      </c>
      <c r="M239" s="7">
        <v>50</v>
      </c>
      <c r="N239" s="7">
        <v>44.8</v>
      </c>
      <c r="O239" s="7">
        <v>24</v>
      </c>
      <c r="P239" s="7">
        <v>109</v>
      </c>
      <c r="Q239" s="7">
        <v>90.5</v>
      </c>
      <c r="R239" s="6">
        <v>1.21</v>
      </c>
      <c r="S239" s="6">
        <v>1.19</v>
      </c>
      <c r="T239" s="6">
        <f t="shared" si="38"/>
        <v>1.2</v>
      </c>
      <c r="U239" s="36">
        <v>14</v>
      </c>
      <c r="V239" s="36">
        <v>12.4</v>
      </c>
      <c r="Y239" s="5">
        <f t="shared" si="39"/>
        <v>1</v>
      </c>
      <c r="Z239" s="5">
        <f t="shared" si="40"/>
        <v>1.8181818181818181</v>
      </c>
      <c r="AA239" s="5">
        <f t="shared" si="41"/>
        <v>1.6290909090909089</v>
      </c>
      <c r="AB239" s="5">
        <f t="shared" si="42"/>
        <v>0.87272727272727268</v>
      </c>
      <c r="AC239" s="5">
        <f t="shared" si="43"/>
        <v>3.9636363636363638</v>
      </c>
      <c r="AD239" s="5">
        <f t="shared" si="44"/>
        <v>3.290909090909091</v>
      </c>
      <c r="AE239" s="5">
        <f t="shared" si="45"/>
        <v>4.3636363636363633E-2</v>
      </c>
      <c r="AF239" s="5">
        <f t="shared" si="46"/>
        <v>0.50909090909090904</v>
      </c>
      <c r="AG239" s="5">
        <f t="shared" si="47"/>
        <v>0.45090909090909093</v>
      </c>
    </row>
    <row r="240" spans="3:33" ht="16" x14ac:dyDescent="0.2">
      <c r="E240" s="1">
        <f t="shared" si="48"/>
        <v>230</v>
      </c>
      <c r="F240" s="98"/>
      <c r="H240" s="1">
        <v>65</v>
      </c>
      <c r="I240" s="1" t="s">
        <v>7</v>
      </c>
      <c r="J240" s="37">
        <v>22.5</v>
      </c>
      <c r="K240" s="37">
        <v>24.8</v>
      </c>
      <c r="L240" s="7">
        <f t="shared" si="37"/>
        <v>23.65</v>
      </c>
      <c r="M240" s="7">
        <v>42</v>
      </c>
      <c r="N240" s="7">
        <v>58.5</v>
      </c>
      <c r="O240" s="7">
        <v>25</v>
      </c>
      <c r="P240" s="7">
        <v>125.3</v>
      </c>
      <c r="Q240" s="7">
        <v>164.2</v>
      </c>
      <c r="R240" s="6">
        <v>1.21</v>
      </c>
      <c r="S240" s="6">
        <v>1.24</v>
      </c>
      <c r="T240" s="6">
        <f t="shared" si="38"/>
        <v>1.2250000000000001</v>
      </c>
      <c r="U240" s="36">
        <v>21.7</v>
      </c>
      <c r="V240" s="36">
        <v>10.199999999999999</v>
      </c>
      <c r="Y240" s="5">
        <f t="shared" si="39"/>
        <v>1</v>
      </c>
      <c r="Z240" s="5">
        <f t="shared" si="40"/>
        <v>1.7758985200845667</v>
      </c>
      <c r="AA240" s="5">
        <f t="shared" si="41"/>
        <v>2.4735729386892178</v>
      </c>
      <c r="AB240" s="5">
        <f t="shared" si="42"/>
        <v>1.0570824524312896</v>
      </c>
      <c r="AC240" s="5">
        <f t="shared" si="43"/>
        <v>5.2980972515856237</v>
      </c>
      <c r="AD240" s="5">
        <f t="shared" si="44"/>
        <v>6.9429175475687099</v>
      </c>
      <c r="AE240" s="5">
        <f t="shared" si="45"/>
        <v>5.1797040169133196E-2</v>
      </c>
      <c r="AF240" s="5">
        <f t="shared" si="46"/>
        <v>0.91754756871035947</v>
      </c>
      <c r="AG240" s="5">
        <f t="shared" si="47"/>
        <v>0.43128964059196617</v>
      </c>
    </row>
    <row r="241" spans="2:33" ht="16" x14ac:dyDescent="0.2">
      <c r="E241" s="1">
        <f t="shared" si="48"/>
        <v>231</v>
      </c>
      <c r="F241" s="98"/>
      <c r="H241" s="1">
        <v>80</v>
      </c>
      <c r="I241" s="1" t="s">
        <v>7</v>
      </c>
      <c r="J241" s="37">
        <v>19</v>
      </c>
      <c r="K241" s="37">
        <v>20.9</v>
      </c>
      <c r="L241" s="7">
        <f t="shared" si="37"/>
        <v>19.95</v>
      </c>
      <c r="M241" s="7">
        <v>40.700000000000003</v>
      </c>
      <c r="N241" s="7">
        <v>55.5</v>
      </c>
      <c r="O241" s="7">
        <v>28</v>
      </c>
      <c r="P241" s="7">
        <v>117.9</v>
      </c>
      <c r="Q241" s="7">
        <v>137</v>
      </c>
      <c r="R241" s="6">
        <v>1.25</v>
      </c>
      <c r="S241" s="6">
        <v>1.23</v>
      </c>
      <c r="T241" s="6">
        <f t="shared" si="38"/>
        <v>1.24</v>
      </c>
      <c r="U241" s="36">
        <v>11.5</v>
      </c>
      <c r="V241" s="36">
        <v>12</v>
      </c>
      <c r="Y241" s="5">
        <f t="shared" si="39"/>
        <v>1</v>
      </c>
      <c r="Z241" s="5">
        <f t="shared" si="40"/>
        <v>2.0401002506265664</v>
      </c>
      <c r="AA241" s="5">
        <f t="shared" si="41"/>
        <v>2.7819548872180451</v>
      </c>
      <c r="AB241" s="5">
        <f t="shared" si="42"/>
        <v>1.4035087719298247</v>
      </c>
      <c r="AC241" s="5">
        <f t="shared" si="43"/>
        <v>5.9097744360902258</v>
      </c>
      <c r="AD241" s="5">
        <f t="shared" si="44"/>
        <v>6.867167919799499</v>
      </c>
      <c r="AE241" s="5">
        <f t="shared" si="45"/>
        <v>6.215538847117795E-2</v>
      </c>
      <c r="AF241" s="5">
        <f t="shared" si="46"/>
        <v>0.5764411027568922</v>
      </c>
      <c r="AG241" s="5">
        <f t="shared" si="47"/>
        <v>0.60150375939849621</v>
      </c>
    </row>
    <row r="242" spans="2:33" ht="16" x14ac:dyDescent="0.2">
      <c r="E242" s="1">
        <f t="shared" si="48"/>
        <v>232</v>
      </c>
      <c r="F242" s="98"/>
      <c r="H242" s="1">
        <v>66</v>
      </c>
      <c r="I242" s="1" t="s">
        <v>7</v>
      </c>
      <c r="J242" s="37">
        <v>22.5</v>
      </c>
      <c r="K242" s="37">
        <v>24.8</v>
      </c>
      <c r="L242" s="7">
        <f t="shared" si="37"/>
        <v>23.65</v>
      </c>
      <c r="M242" s="7">
        <v>33</v>
      </c>
      <c r="N242" s="7">
        <v>56.9</v>
      </c>
      <c r="O242" s="7">
        <v>21</v>
      </c>
      <c r="P242" s="7">
        <v>128</v>
      </c>
      <c r="Q242" s="7">
        <v>153.80000000000001</v>
      </c>
      <c r="R242" s="6">
        <v>1.1499999999999999</v>
      </c>
      <c r="S242" s="6">
        <v>1.2</v>
      </c>
      <c r="T242" s="6">
        <f t="shared" si="38"/>
        <v>1.1749999999999998</v>
      </c>
      <c r="U242" s="36">
        <v>16</v>
      </c>
      <c r="V242" s="36">
        <v>15.9</v>
      </c>
      <c r="Y242" s="5">
        <f t="shared" si="39"/>
        <v>1</v>
      </c>
      <c r="Z242" s="5">
        <f t="shared" si="40"/>
        <v>1.3953488372093024</v>
      </c>
      <c r="AA242" s="5">
        <f t="shared" si="41"/>
        <v>2.4059196617336154</v>
      </c>
      <c r="AB242" s="5">
        <f t="shared" si="42"/>
        <v>0.88794926004228336</v>
      </c>
      <c r="AC242" s="5">
        <f t="shared" si="43"/>
        <v>5.412262156448203</v>
      </c>
      <c r="AD242" s="5">
        <f t="shared" si="44"/>
        <v>6.5031712473572947</v>
      </c>
      <c r="AE242" s="5">
        <f t="shared" si="45"/>
        <v>4.9682875264270607E-2</v>
      </c>
      <c r="AF242" s="5">
        <f t="shared" si="46"/>
        <v>0.67653276955602537</v>
      </c>
      <c r="AG242" s="5">
        <f t="shared" si="47"/>
        <v>0.67230443974630028</v>
      </c>
    </row>
    <row r="243" spans="2:33" ht="16" x14ac:dyDescent="0.2">
      <c r="C243" s="24" t="s">
        <v>36</v>
      </c>
      <c r="E243" s="1">
        <f t="shared" si="48"/>
        <v>233</v>
      </c>
      <c r="F243" s="98"/>
      <c r="H243" s="1">
        <v>68</v>
      </c>
      <c r="I243" s="1" t="s">
        <v>7</v>
      </c>
      <c r="J243" s="37">
        <v>19.5</v>
      </c>
      <c r="K243" s="37">
        <v>21.5</v>
      </c>
      <c r="L243" s="7">
        <f t="shared" si="37"/>
        <v>20.5</v>
      </c>
      <c r="M243" s="7">
        <v>25</v>
      </c>
      <c r="N243" s="7">
        <v>48</v>
      </c>
      <c r="O243" s="7">
        <v>26.5</v>
      </c>
      <c r="P243" s="7">
        <v>139.9</v>
      </c>
      <c r="Q243" s="7">
        <v>136.6</v>
      </c>
      <c r="R243" s="6">
        <v>1.21</v>
      </c>
      <c r="S243" s="6">
        <v>1.26</v>
      </c>
      <c r="T243" s="6">
        <f t="shared" si="38"/>
        <v>1.2349999999999999</v>
      </c>
      <c r="U243" s="36">
        <v>18</v>
      </c>
      <c r="V243" s="36">
        <v>21</v>
      </c>
      <c r="Y243" s="5">
        <f t="shared" si="39"/>
        <v>1</v>
      </c>
      <c r="Z243" s="5">
        <f t="shared" si="40"/>
        <v>1.2195121951219512</v>
      </c>
      <c r="AA243" s="5">
        <f t="shared" si="41"/>
        <v>2.3414634146341462</v>
      </c>
      <c r="AB243" s="5">
        <f t="shared" si="42"/>
        <v>1.2926829268292683</v>
      </c>
      <c r="AC243" s="5">
        <f t="shared" si="43"/>
        <v>6.8243902439024389</v>
      </c>
      <c r="AD243" s="5">
        <f t="shared" si="44"/>
        <v>6.6634146341463412</v>
      </c>
      <c r="AE243" s="5">
        <f t="shared" si="45"/>
        <v>6.0243902439024381E-2</v>
      </c>
      <c r="AF243" s="5">
        <f t="shared" si="46"/>
        <v>0.87804878048780488</v>
      </c>
      <c r="AG243" s="5">
        <f t="shared" si="47"/>
        <v>1.024390243902439</v>
      </c>
    </row>
    <row r="244" spans="2:33" ht="16" x14ac:dyDescent="0.2">
      <c r="E244" s="1">
        <f t="shared" si="48"/>
        <v>234</v>
      </c>
      <c r="F244" s="98"/>
      <c r="H244" s="1">
        <v>68</v>
      </c>
      <c r="I244" s="1" t="s">
        <v>7</v>
      </c>
      <c r="J244" s="37">
        <v>23</v>
      </c>
      <c r="K244" s="37">
        <v>25.3</v>
      </c>
      <c r="L244" s="7">
        <f t="shared" si="37"/>
        <v>24.15</v>
      </c>
      <c r="M244" s="7">
        <v>4</v>
      </c>
      <c r="N244" s="7">
        <v>52</v>
      </c>
      <c r="O244" s="7">
        <v>18</v>
      </c>
      <c r="P244" s="7">
        <v>109.4</v>
      </c>
      <c r="Q244" s="7">
        <v>131.4</v>
      </c>
      <c r="R244" s="6">
        <v>1.29</v>
      </c>
      <c r="S244" s="6">
        <v>1.26</v>
      </c>
      <c r="T244" s="6">
        <f t="shared" si="38"/>
        <v>1.2749999999999999</v>
      </c>
      <c r="U244" s="36">
        <v>12.9</v>
      </c>
      <c r="V244" s="36">
        <v>12.8</v>
      </c>
      <c r="Y244" s="5">
        <f t="shared" si="39"/>
        <v>1</v>
      </c>
      <c r="Z244" s="5">
        <f t="shared" si="40"/>
        <v>0.16563146997929606</v>
      </c>
      <c r="AA244" s="5">
        <f t="shared" si="41"/>
        <v>2.1532091097308488</v>
      </c>
      <c r="AB244" s="5">
        <f t="shared" si="42"/>
        <v>0.74534161490683237</v>
      </c>
      <c r="AC244" s="5">
        <f t="shared" si="43"/>
        <v>4.5300207039337481</v>
      </c>
      <c r="AD244" s="5">
        <f t="shared" si="44"/>
        <v>5.4409937888198767</v>
      </c>
      <c r="AE244" s="5">
        <f t="shared" si="45"/>
        <v>5.2795031055900624E-2</v>
      </c>
      <c r="AF244" s="5">
        <f t="shared" si="46"/>
        <v>0.53416149068322982</v>
      </c>
      <c r="AG244" s="5">
        <f t="shared" si="47"/>
        <v>0.53002070393374745</v>
      </c>
    </row>
    <row r="245" spans="2:33" ht="16" x14ac:dyDescent="0.2">
      <c r="C245" s="24" t="s">
        <v>36</v>
      </c>
      <c r="E245" s="1">
        <f t="shared" si="48"/>
        <v>235</v>
      </c>
      <c r="F245" s="98"/>
      <c r="H245" s="1">
        <v>84</v>
      </c>
      <c r="I245" s="1" t="s">
        <v>7</v>
      </c>
      <c r="J245" s="37">
        <v>26.6</v>
      </c>
      <c r="K245" s="37">
        <v>24.1</v>
      </c>
      <c r="L245" s="7">
        <f t="shared" si="37"/>
        <v>25.35</v>
      </c>
      <c r="M245" s="7">
        <v>6.9</v>
      </c>
      <c r="N245" s="7">
        <v>71</v>
      </c>
      <c r="O245" s="7">
        <v>34</v>
      </c>
      <c r="P245" s="7">
        <v>151.30000000000001</v>
      </c>
      <c r="Q245" s="7">
        <v>398.2</v>
      </c>
      <c r="R245" s="6">
        <v>1.64</v>
      </c>
      <c r="S245" s="6">
        <v>1.66</v>
      </c>
      <c r="T245" s="6">
        <f t="shared" si="38"/>
        <v>1.65</v>
      </c>
      <c r="U245" s="36">
        <v>14</v>
      </c>
      <c r="V245" s="36">
        <v>10.4</v>
      </c>
      <c r="Y245" s="5">
        <f t="shared" si="39"/>
        <v>1</v>
      </c>
      <c r="Z245" s="5">
        <f t="shared" si="40"/>
        <v>0.27218934911242604</v>
      </c>
      <c r="AA245" s="5">
        <f t="shared" si="41"/>
        <v>2.8007889546351081</v>
      </c>
      <c r="AB245" s="5">
        <f t="shared" si="42"/>
        <v>1.3412228796844181</v>
      </c>
      <c r="AC245" s="5">
        <f t="shared" si="43"/>
        <v>5.9684418145956606</v>
      </c>
      <c r="AD245" s="5">
        <f t="shared" si="44"/>
        <v>15.708086785009861</v>
      </c>
      <c r="AE245" s="5">
        <f t="shared" si="45"/>
        <v>6.5088757396449703E-2</v>
      </c>
      <c r="AF245" s="5">
        <f t="shared" si="46"/>
        <v>0.55226824457593682</v>
      </c>
      <c r="AG245" s="5">
        <f t="shared" si="47"/>
        <v>0.41025641025641024</v>
      </c>
    </row>
    <row r="246" spans="2:33" ht="16" x14ac:dyDescent="0.2">
      <c r="E246" s="1">
        <f t="shared" si="48"/>
        <v>236</v>
      </c>
      <c r="F246" s="98" t="s">
        <v>28</v>
      </c>
      <c r="H246" s="1">
        <v>68</v>
      </c>
      <c r="I246" s="1" t="s">
        <v>7</v>
      </c>
      <c r="J246" s="37">
        <v>20.100000000000001</v>
      </c>
      <c r="K246" s="37">
        <v>22.1</v>
      </c>
      <c r="L246" s="7">
        <f t="shared" si="37"/>
        <v>21.1</v>
      </c>
      <c r="M246" s="7">
        <v>5.9</v>
      </c>
      <c r="N246" s="7">
        <v>48.5</v>
      </c>
      <c r="O246" s="7">
        <v>17.5</v>
      </c>
      <c r="P246" s="7">
        <v>127.1</v>
      </c>
      <c r="Q246" s="7">
        <v>101</v>
      </c>
      <c r="R246" s="6">
        <v>1.1200000000000001</v>
      </c>
      <c r="S246" s="6">
        <v>1.1499999999999999</v>
      </c>
      <c r="T246" s="6">
        <f t="shared" si="38"/>
        <v>1.135</v>
      </c>
      <c r="U246" s="36">
        <v>16.5</v>
      </c>
      <c r="V246" s="36">
        <v>17</v>
      </c>
      <c r="Y246" s="5">
        <f t="shared" si="39"/>
        <v>1</v>
      </c>
      <c r="Z246" s="5">
        <f t="shared" si="40"/>
        <v>0.27962085308056872</v>
      </c>
      <c r="AA246" s="5">
        <f t="shared" si="41"/>
        <v>2.2985781990521326</v>
      </c>
      <c r="AB246" s="5">
        <f t="shared" si="42"/>
        <v>0.82938388625592407</v>
      </c>
      <c r="AC246" s="5">
        <f t="shared" si="43"/>
        <v>6.023696682464454</v>
      </c>
      <c r="AD246" s="5">
        <f t="shared" si="44"/>
        <v>4.7867298578199051</v>
      </c>
      <c r="AE246" s="5">
        <f t="shared" si="45"/>
        <v>5.379146919431279E-2</v>
      </c>
      <c r="AF246" s="5">
        <f t="shared" si="46"/>
        <v>0.78199052132701419</v>
      </c>
      <c r="AG246" s="5">
        <f t="shared" si="47"/>
        <v>0.80568720379146919</v>
      </c>
    </row>
    <row r="247" spans="2:33" ht="16" x14ac:dyDescent="0.2">
      <c r="D247" s="24" t="s">
        <v>36</v>
      </c>
      <c r="E247" s="1">
        <f t="shared" si="48"/>
        <v>237</v>
      </c>
      <c r="F247" s="98"/>
      <c r="H247" s="1">
        <v>73</v>
      </c>
      <c r="I247" s="1" t="s">
        <v>7</v>
      </c>
      <c r="J247" s="37">
        <v>26</v>
      </c>
      <c r="K247" s="37">
        <v>28.6</v>
      </c>
      <c r="L247" s="7">
        <f t="shared" si="37"/>
        <v>27.3</v>
      </c>
      <c r="M247" s="7">
        <v>44.6</v>
      </c>
      <c r="N247" s="7">
        <v>41.5</v>
      </c>
      <c r="O247" s="7">
        <v>17</v>
      </c>
      <c r="P247" s="7">
        <v>111.7</v>
      </c>
      <c r="Q247" s="7">
        <v>87.3</v>
      </c>
      <c r="R247" s="6">
        <v>1.1499999999999999</v>
      </c>
      <c r="S247" s="6">
        <v>1.17</v>
      </c>
      <c r="T247" s="6">
        <f t="shared" si="38"/>
        <v>1.1599999999999999</v>
      </c>
      <c r="U247" s="36">
        <v>12</v>
      </c>
      <c r="V247" s="36">
        <v>11.3</v>
      </c>
      <c r="Y247" s="5">
        <f t="shared" si="39"/>
        <v>1</v>
      </c>
      <c r="Z247" s="5">
        <f t="shared" si="40"/>
        <v>1.6336996336996337</v>
      </c>
      <c r="AA247" s="5">
        <f t="shared" si="41"/>
        <v>1.5201465201465201</v>
      </c>
      <c r="AB247" s="5">
        <f t="shared" si="42"/>
        <v>0.62271062271062272</v>
      </c>
      <c r="AC247" s="5">
        <f t="shared" si="43"/>
        <v>4.0915750915750912</v>
      </c>
      <c r="AD247" s="5">
        <f t="shared" si="44"/>
        <v>3.1978021978021975</v>
      </c>
      <c r="AE247" s="5">
        <f t="shared" si="45"/>
        <v>4.2490842490842486E-2</v>
      </c>
      <c r="AF247" s="5">
        <f t="shared" si="46"/>
        <v>0.43956043956043955</v>
      </c>
      <c r="AG247" s="5">
        <f t="shared" si="47"/>
        <v>0.41391941391941395</v>
      </c>
    </row>
    <row r="248" spans="2:33" ht="16" x14ac:dyDescent="0.2">
      <c r="E248" s="1">
        <f t="shared" si="48"/>
        <v>238</v>
      </c>
      <c r="F248" s="98"/>
      <c r="H248" s="1">
        <v>75</v>
      </c>
      <c r="I248" s="1" t="s">
        <v>7</v>
      </c>
      <c r="J248" s="37">
        <v>20.5</v>
      </c>
      <c r="K248" s="37">
        <v>22.6</v>
      </c>
      <c r="L248" s="7">
        <f t="shared" si="37"/>
        <v>21.55</v>
      </c>
      <c r="M248" s="7">
        <v>50</v>
      </c>
      <c r="N248" s="7">
        <v>47.9</v>
      </c>
      <c r="O248" s="7">
        <v>39</v>
      </c>
      <c r="P248" s="7">
        <v>136</v>
      </c>
      <c r="Q248" s="7">
        <v>119.5</v>
      </c>
      <c r="R248" s="6">
        <v>1.38</v>
      </c>
      <c r="S248" s="6">
        <v>1.33</v>
      </c>
      <c r="T248" s="6">
        <f t="shared" si="38"/>
        <v>1.355</v>
      </c>
      <c r="U248" s="36">
        <v>17.5</v>
      </c>
      <c r="V248" s="36">
        <v>15</v>
      </c>
      <c r="Y248" s="5">
        <f t="shared" si="39"/>
        <v>1</v>
      </c>
      <c r="Z248" s="5">
        <f t="shared" si="40"/>
        <v>2.3201856148491879</v>
      </c>
      <c r="AA248" s="5">
        <f t="shared" si="41"/>
        <v>2.222737819025522</v>
      </c>
      <c r="AB248" s="5">
        <f t="shared" si="42"/>
        <v>1.8097447795823665</v>
      </c>
      <c r="AC248" s="5">
        <f t="shared" si="43"/>
        <v>6.3109048723897914</v>
      </c>
      <c r="AD248" s="5">
        <f t="shared" si="44"/>
        <v>5.5452436194895594</v>
      </c>
      <c r="AE248" s="5">
        <f t="shared" si="45"/>
        <v>6.2877030162412986E-2</v>
      </c>
      <c r="AF248" s="5">
        <f t="shared" si="46"/>
        <v>0.81206496519721572</v>
      </c>
      <c r="AG248" s="5">
        <f t="shared" si="47"/>
        <v>0.69605568445475641</v>
      </c>
    </row>
    <row r="249" spans="2:33" ht="16" x14ac:dyDescent="0.2">
      <c r="E249" s="1">
        <f t="shared" si="48"/>
        <v>239</v>
      </c>
      <c r="F249" s="98"/>
      <c r="H249" s="1">
        <v>66</v>
      </c>
      <c r="I249" s="1" t="s">
        <v>9</v>
      </c>
      <c r="J249" s="37">
        <v>17</v>
      </c>
      <c r="K249" s="37">
        <v>18.7</v>
      </c>
      <c r="L249" s="7">
        <f t="shared" si="37"/>
        <v>17.850000000000001</v>
      </c>
      <c r="M249" s="7">
        <v>16</v>
      </c>
      <c r="N249" s="7">
        <v>51.5</v>
      </c>
      <c r="O249" s="7">
        <v>15</v>
      </c>
      <c r="P249" s="7">
        <v>118.2</v>
      </c>
      <c r="Q249" s="7">
        <v>107.6</v>
      </c>
      <c r="R249" s="6">
        <v>1.33</v>
      </c>
      <c r="S249" s="6">
        <v>1.32</v>
      </c>
      <c r="T249" s="6">
        <f t="shared" si="38"/>
        <v>1.3250000000000002</v>
      </c>
      <c r="U249" s="36">
        <v>10.5</v>
      </c>
      <c r="V249" s="36">
        <v>11.5</v>
      </c>
      <c r="Y249" s="5">
        <f t="shared" si="39"/>
        <v>1</v>
      </c>
      <c r="Z249" s="5">
        <f t="shared" si="40"/>
        <v>0.89635854341736687</v>
      </c>
      <c r="AA249" s="5">
        <f t="shared" si="41"/>
        <v>2.8851540616246498</v>
      </c>
      <c r="AB249" s="5">
        <f t="shared" si="42"/>
        <v>0.84033613445378141</v>
      </c>
      <c r="AC249" s="5">
        <f t="shared" si="43"/>
        <v>6.6218487394957979</v>
      </c>
      <c r="AD249" s="5">
        <f t="shared" si="44"/>
        <v>6.0280112044817917</v>
      </c>
      <c r="AE249" s="5">
        <f t="shared" si="45"/>
        <v>7.42296918767507E-2</v>
      </c>
      <c r="AF249" s="5">
        <f t="shared" si="46"/>
        <v>0.58823529411764697</v>
      </c>
      <c r="AG249" s="5">
        <f t="shared" si="47"/>
        <v>0.64425770308123242</v>
      </c>
    </row>
    <row r="250" spans="2:33" ht="16" x14ac:dyDescent="0.2">
      <c r="E250" s="1">
        <f t="shared" si="48"/>
        <v>240</v>
      </c>
      <c r="F250" s="98"/>
      <c r="H250" s="1">
        <v>69</v>
      </c>
      <c r="I250" s="1" t="s">
        <v>7</v>
      </c>
      <c r="J250" s="37">
        <v>22.5</v>
      </c>
      <c r="K250" s="37">
        <v>24.5</v>
      </c>
      <c r="L250" s="7">
        <f t="shared" si="37"/>
        <v>23.5</v>
      </c>
      <c r="M250" s="7">
        <v>8</v>
      </c>
      <c r="N250" s="7">
        <v>52.8</v>
      </c>
      <c r="O250" s="7">
        <v>14.5</v>
      </c>
      <c r="P250" s="7">
        <v>111.4</v>
      </c>
      <c r="Q250" s="7">
        <v>106.1</v>
      </c>
      <c r="R250" s="6">
        <v>1.1399999999999999</v>
      </c>
      <c r="S250" s="6">
        <v>1.1100000000000001</v>
      </c>
      <c r="T250" s="6">
        <f t="shared" si="38"/>
        <v>1.125</v>
      </c>
      <c r="U250" s="36">
        <v>14.4</v>
      </c>
      <c r="V250" s="36">
        <v>13.2</v>
      </c>
      <c r="Y250" s="5">
        <f t="shared" si="39"/>
        <v>1</v>
      </c>
      <c r="Z250" s="5">
        <f t="shared" si="40"/>
        <v>0.34042553191489361</v>
      </c>
      <c r="AA250" s="5">
        <f t="shared" si="41"/>
        <v>2.2468085106382976</v>
      </c>
      <c r="AB250" s="5">
        <f t="shared" si="42"/>
        <v>0.61702127659574468</v>
      </c>
      <c r="AC250" s="5">
        <f t="shared" si="43"/>
        <v>4.7404255319148936</v>
      </c>
      <c r="AD250" s="5">
        <f t="shared" si="44"/>
        <v>4.5148936170212766</v>
      </c>
      <c r="AE250" s="5">
        <f t="shared" si="45"/>
        <v>4.7872340425531915E-2</v>
      </c>
      <c r="AF250" s="5">
        <f t="shared" si="46"/>
        <v>0.61276595744680851</v>
      </c>
      <c r="AG250" s="5">
        <f t="shared" si="47"/>
        <v>0.56170212765957439</v>
      </c>
    </row>
    <row r="251" spans="2:33" ht="16" x14ac:dyDescent="0.2">
      <c r="E251" s="1">
        <f t="shared" si="48"/>
        <v>241</v>
      </c>
      <c r="F251" s="98"/>
      <c r="H251" s="1">
        <v>78</v>
      </c>
      <c r="I251" s="1" t="s">
        <v>9</v>
      </c>
      <c r="J251" s="37">
        <v>21</v>
      </c>
      <c r="K251" s="37">
        <v>23.1</v>
      </c>
      <c r="L251" s="7">
        <f t="shared" si="37"/>
        <v>22.05</v>
      </c>
      <c r="M251" s="7">
        <v>22</v>
      </c>
      <c r="N251" s="7">
        <v>69.099999999999994</v>
      </c>
      <c r="O251" s="7">
        <v>14.5</v>
      </c>
      <c r="P251" s="7">
        <v>135</v>
      </c>
      <c r="Q251" s="7">
        <v>232.4</v>
      </c>
      <c r="R251" s="6">
        <v>1.28</v>
      </c>
      <c r="S251" s="6">
        <v>1.25</v>
      </c>
      <c r="T251" s="6">
        <f t="shared" si="38"/>
        <v>1.2650000000000001</v>
      </c>
      <c r="U251" s="36">
        <v>14.2</v>
      </c>
      <c r="V251" s="36">
        <v>12.8</v>
      </c>
      <c r="Y251" s="5">
        <f t="shared" si="39"/>
        <v>1</v>
      </c>
      <c r="Z251" s="5">
        <f t="shared" si="40"/>
        <v>0.99773242630385484</v>
      </c>
      <c r="AA251" s="5">
        <f t="shared" si="41"/>
        <v>3.1337868480725621</v>
      </c>
      <c r="AB251" s="5">
        <f t="shared" si="42"/>
        <v>0.65759637188208619</v>
      </c>
      <c r="AC251" s="5">
        <f t="shared" si="43"/>
        <v>6.1224489795918364</v>
      </c>
      <c r="AD251" s="5">
        <f t="shared" si="44"/>
        <v>10.53968253968254</v>
      </c>
      <c r="AE251" s="5">
        <f t="shared" si="45"/>
        <v>5.7369614512471662E-2</v>
      </c>
      <c r="AF251" s="5">
        <f t="shared" si="46"/>
        <v>0.64399092970521532</v>
      </c>
      <c r="AG251" s="5">
        <f t="shared" si="47"/>
        <v>0.58049886621315194</v>
      </c>
    </row>
    <row r="252" spans="2:33" ht="16" x14ac:dyDescent="0.2">
      <c r="C252" s="24" t="s">
        <v>36</v>
      </c>
      <c r="E252" s="1">
        <f t="shared" si="48"/>
        <v>242</v>
      </c>
      <c r="F252" s="98"/>
      <c r="H252" s="1">
        <v>68</v>
      </c>
      <c r="I252" s="1" t="s">
        <v>7</v>
      </c>
      <c r="J252" s="37">
        <v>19.5</v>
      </c>
      <c r="K252" s="37">
        <v>21.5</v>
      </c>
      <c r="L252" s="7">
        <f t="shared" si="37"/>
        <v>20.5</v>
      </c>
      <c r="M252" s="7">
        <v>20</v>
      </c>
      <c r="N252" s="7">
        <v>41.7</v>
      </c>
      <c r="O252" s="7">
        <v>15.5</v>
      </c>
      <c r="P252" s="7">
        <v>120.5</v>
      </c>
      <c r="Q252" s="7">
        <v>82.9</v>
      </c>
      <c r="R252" s="6">
        <v>1.29</v>
      </c>
      <c r="S252" s="6">
        <v>1.27</v>
      </c>
      <c r="T252" s="6">
        <f t="shared" si="38"/>
        <v>1.28</v>
      </c>
      <c r="U252" s="36">
        <v>11.5</v>
      </c>
      <c r="V252" s="36">
        <v>10</v>
      </c>
      <c r="Y252" s="5">
        <f t="shared" si="39"/>
        <v>1</v>
      </c>
      <c r="Z252" s="5">
        <f t="shared" si="40"/>
        <v>0.97560975609756095</v>
      </c>
      <c r="AA252" s="5">
        <f t="shared" si="41"/>
        <v>2.0341463414634147</v>
      </c>
      <c r="AB252" s="5">
        <f t="shared" si="42"/>
        <v>0.75609756097560976</v>
      </c>
      <c r="AC252" s="5">
        <f t="shared" si="43"/>
        <v>5.8780487804878048</v>
      </c>
      <c r="AD252" s="5">
        <f t="shared" si="44"/>
        <v>4.0439024390243903</v>
      </c>
      <c r="AE252" s="5">
        <f t="shared" si="45"/>
        <v>6.2439024390243902E-2</v>
      </c>
      <c r="AF252" s="5">
        <f t="shared" si="46"/>
        <v>0.56097560975609762</v>
      </c>
      <c r="AG252" s="5">
        <f t="shared" si="47"/>
        <v>0.48780487804878048</v>
      </c>
    </row>
    <row r="253" spans="2:33" ht="16" x14ac:dyDescent="0.2">
      <c r="E253" s="1">
        <f t="shared" si="48"/>
        <v>243</v>
      </c>
      <c r="F253" s="98"/>
      <c r="H253" s="1">
        <v>68</v>
      </c>
      <c r="I253" s="1" t="s">
        <v>7</v>
      </c>
      <c r="J253" s="37">
        <v>18</v>
      </c>
      <c r="K253" s="37">
        <v>16.2</v>
      </c>
      <c r="L253" s="7">
        <f t="shared" si="37"/>
        <v>17.100000000000001</v>
      </c>
      <c r="M253" s="7">
        <v>17</v>
      </c>
      <c r="N253" s="7">
        <v>54.5</v>
      </c>
      <c r="O253" s="7">
        <v>16.899999999999999</v>
      </c>
      <c r="P253" s="7">
        <v>122</v>
      </c>
      <c r="Q253" s="7">
        <v>106.5</v>
      </c>
      <c r="R253" s="6">
        <v>1.1399999999999999</v>
      </c>
      <c r="S253" s="6">
        <v>1.1499999999999999</v>
      </c>
      <c r="T253" s="6">
        <f t="shared" si="38"/>
        <v>1.145</v>
      </c>
      <c r="U253" s="36">
        <v>10.5</v>
      </c>
      <c r="V253" s="36">
        <v>11.5</v>
      </c>
      <c r="Y253" s="5">
        <f t="shared" si="39"/>
        <v>1</v>
      </c>
      <c r="Z253" s="5">
        <f t="shared" si="40"/>
        <v>0.99415204678362568</v>
      </c>
      <c r="AA253" s="5">
        <f t="shared" si="41"/>
        <v>3.1871345029239762</v>
      </c>
      <c r="AB253" s="5">
        <f t="shared" si="42"/>
        <v>0.98830409356725135</v>
      </c>
      <c r="AC253" s="5">
        <f t="shared" si="43"/>
        <v>7.1345029239766076</v>
      </c>
      <c r="AD253" s="5">
        <f t="shared" si="44"/>
        <v>6.2280701754385959</v>
      </c>
      <c r="AE253" s="5">
        <f t="shared" si="45"/>
        <v>6.6959064327485371E-2</v>
      </c>
      <c r="AF253" s="5">
        <f t="shared" si="46"/>
        <v>0.61403508771929816</v>
      </c>
      <c r="AG253" s="5">
        <f t="shared" si="47"/>
        <v>0.67251461988304084</v>
      </c>
    </row>
    <row r="254" spans="2:33" ht="16" x14ac:dyDescent="0.2">
      <c r="B254" s="24" t="s">
        <v>36</v>
      </c>
      <c r="E254" s="1">
        <f t="shared" si="48"/>
        <v>244</v>
      </c>
      <c r="F254" s="1" t="s">
        <v>29</v>
      </c>
      <c r="H254" s="1">
        <v>78</v>
      </c>
      <c r="I254" s="1" t="s">
        <v>7</v>
      </c>
      <c r="J254" s="37">
        <v>25</v>
      </c>
      <c r="K254" s="37">
        <v>27.5</v>
      </c>
      <c r="L254" s="7">
        <f t="shared" si="37"/>
        <v>26.25</v>
      </c>
      <c r="M254" s="7">
        <v>20.8</v>
      </c>
      <c r="N254" s="7">
        <v>48.1</v>
      </c>
      <c r="O254" s="7">
        <v>16.5</v>
      </c>
      <c r="P254" s="7">
        <v>158</v>
      </c>
      <c r="Q254" s="7">
        <v>164.6</v>
      </c>
      <c r="R254" s="6">
        <v>1.1299999999999999</v>
      </c>
      <c r="S254" s="6">
        <v>1.17</v>
      </c>
      <c r="T254" s="6">
        <f t="shared" si="38"/>
        <v>1.1499999999999999</v>
      </c>
      <c r="U254" s="36">
        <v>12.5</v>
      </c>
      <c r="V254" s="36">
        <v>14</v>
      </c>
      <c r="Y254" s="5">
        <f t="shared" si="39"/>
        <v>1</v>
      </c>
      <c r="Z254" s="5">
        <f t="shared" si="40"/>
        <v>0.79238095238095241</v>
      </c>
      <c r="AA254" s="5">
        <f t="shared" si="41"/>
        <v>1.8323809523809524</v>
      </c>
      <c r="AB254" s="5">
        <f t="shared" si="42"/>
        <v>0.62857142857142856</v>
      </c>
      <c r="AC254" s="5">
        <f t="shared" si="43"/>
        <v>6.019047619047619</v>
      </c>
      <c r="AD254" s="5">
        <f t="shared" si="44"/>
        <v>6.2704761904761899</v>
      </c>
      <c r="AE254" s="5">
        <f t="shared" si="45"/>
        <v>4.3809523809523805E-2</v>
      </c>
      <c r="AF254" s="5">
        <f t="shared" si="46"/>
        <v>0.47619047619047616</v>
      </c>
      <c r="AG254" s="5">
        <f t="shared" si="47"/>
        <v>0.53333333333333333</v>
      </c>
    </row>
    <row r="255" spans="2:33" ht="16" x14ac:dyDescent="0.2">
      <c r="C255" s="24" t="s">
        <v>36</v>
      </c>
      <c r="E255" s="1">
        <f t="shared" si="48"/>
        <v>245</v>
      </c>
      <c r="F255" s="98" t="s">
        <v>30</v>
      </c>
      <c r="H255" s="1">
        <v>75</v>
      </c>
      <c r="I255" s="1" t="s">
        <v>7</v>
      </c>
      <c r="J255" s="37">
        <v>23</v>
      </c>
      <c r="K255" s="37">
        <v>25.3</v>
      </c>
      <c r="L255" s="7">
        <f t="shared" si="37"/>
        <v>24.15</v>
      </c>
      <c r="M255" s="7">
        <v>4</v>
      </c>
      <c r="N255" s="7">
        <v>59.5</v>
      </c>
      <c r="O255" s="7">
        <v>18.5</v>
      </c>
      <c r="P255" s="7">
        <v>134</v>
      </c>
      <c r="Q255" s="7">
        <v>148.19999999999999</v>
      </c>
      <c r="R255" s="6">
        <v>1.28</v>
      </c>
      <c r="S255" s="6">
        <v>1.39</v>
      </c>
      <c r="T255" s="6">
        <f t="shared" si="38"/>
        <v>1.335</v>
      </c>
      <c r="U255" s="36">
        <v>13</v>
      </c>
      <c r="V255" s="36">
        <v>12.5</v>
      </c>
      <c r="Y255" s="5">
        <f t="shared" si="39"/>
        <v>1</v>
      </c>
      <c r="Z255" s="5">
        <f t="shared" si="40"/>
        <v>0.16563146997929606</v>
      </c>
      <c r="AA255" s="5">
        <f t="shared" si="41"/>
        <v>2.4637681159420293</v>
      </c>
      <c r="AB255" s="5">
        <f t="shared" si="42"/>
        <v>0.76604554865424435</v>
      </c>
      <c r="AC255" s="5">
        <f t="shared" si="43"/>
        <v>5.5486542443064186</v>
      </c>
      <c r="AD255" s="5">
        <f t="shared" si="44"/>
        <v>6.1366459627329188</v>
      </c>
      <c r="AE255" s="5">
        <f t="shared" si="45"/>
        <v>5.5279503105590065E-2</v>
      </c>
      <c r="AF255" s="5">
        <f t="shared" si="46"/>
        <v>0.5383022774327122</v>
      </c>
      <c r="AG255" s="5">
        <f t="shared" si="47"/>
        <v>0.51759834368530022</v>
      </c>
    </row>
    <row r="256" spans="2:33" ht="16" x14ac:dyDescent="0.2">
      <c r="C256" s="24" t="s">
        <v>36</v>
      </c>
      <c r="E256" s="1">
        <f t="shared" si="48"/>
        <v>246</v>
      </c>
      <c r="F256" s="98"/>
      <c r="H256" s="1">
        <v>70</v>
      </c>
      <c r="I256" s="1" t="s">
        <v>7</v>
      </c>
      <c r="J256" s="37">
        <v>21.5</v>
      </c>
      <c r="K256" s="37">
        <v>23.7</v>
      </c>
      <c r="L256" s="7">
        <f t="shared" si="37"/>
        <v>22.6</v>
      </c>
      <c r="M256" s="7">
        <v>4</v>
      </c>
      <c r="N256" s="7">
        <v>55.3</v>
      </c>
      <c r="O256" s="7">
        <v>17.899999999999999</v>
      </c>
      <c r="P256" s="7">
        <v>118.9</v>
      </c>
      <c r="Q256" s="7">
        <v>131</v>
      </c>
      <c r="R256" s="6">
        <v>1.25</v>
      </c>
      <c r="S256" s="6">
        <v>1.3</v>
      </c>
      <c r="T256" s="6">
        <f t="shared" si="38"/>
        <v>1.2749999999999999</v>
      </c>
      <c r="U256" s="36">
        <v>17.5</v>
      </c>
      <c r="V256" s="36">
        <v>16.5</v>
      </c>
      <c r="Y256" s="5">
        <f t="shared" si="39"/>
        <v>1</v>
      </c>
      <c r="Z256" s="5">
        <f t="shared" si="40"/>
        <v>0.17699115044247787</v>
      </c>
      <c r="AA256" s="5">
        <f t="shared" si="41"/>
        <v>2.4469026548672566</v>
      </c>
      <c r="AB256" s="5">
        <f t="shared" si="42"/>
        <v>0.79203539823008839</v>
      </c>
      <c r="AC256" s="5">
        <f t="shared" si="43"/>
        <v>5.2610619469026547</v>
      </c>
      <c r="AD256" s="5">
        <f t="shared" si="44"/>
        <v>5.7964601769911503</v>
      </c>
      <c r="AE256" s="5">
        <f t="shared" si="45"/>
        <v>5.6415929203539814E-2</v>
      </c>
      <c r="AF256" s="5">
        <f t="shared" si="46"/>
        <v>0.77433628318584069</v>
      </c>
      <c r="AG256" s="5">
        <f t="shared" si="47"/>
        <v>0.73008849557522115</v>
      </c>
    </row>
    <row r="257" spans="2:33" ht="16" x14ac:dyDescent="0.2">
      <c r="E257" s="1">
        <f t="shared" si="48"/>
        <v>247</v>
      </c>
      <c r="F257" s="98"/>
      <c r="H257" s="1">
        <v>67</v>
      </c>
      <c r="I257" s="1" t="s">
        <v>7</v>
      </c>
      <c r="J257" s="37">
        <v>21</v>
      </c>
      <c r="K257" s="37">
        <v>23.1</v>
      </c>
      <c r="L257" s="7">
        <f t="shared" si="37"/>
        <v>22.05</v>
      </c>
      <c r="M257" s="7">
        <v>4</v>
      </c>
      <c r="N257" s="7">
        <v>63.4</v>
      </c>
      <c r="O257" s="7">
        <v>16.5</v>
      </c>
      <c r="P257" s="7">
        <v>138</v>
      </c>
      <c r="Q257" s="7">
        <v>160.9</v>
      </c>
      <c r="R257" s="6">
        <v>1.1299999999999999</v>
      </c>
      <c r="S257" s="6">
        <v>1.1599999999999999</v>
      </c>
      <c r="T257" s="6">
        <f t="shared" si="38"/>
        <v>1.145</v>
      </c>
      <c r="U257" s="36">
        <v>12.4</v>
      </c>
      <c r="V257" s="36">
        <v>12.3</v>
      </c>
      <c r="Y257" s="5">
        <f t="shared" si="39"/>
        <v>1</v>
      </c>
      <c r="Z257" s="5">
        <f t="shared" si="40"/>
        <v>0.18140589569160998</v>
      </c>
      <c r="AA257" s="5">
        <f t="shared" si="41"/>
        <v>2.8752834467120181</v>
      </c>
      <c r="AB257" s="5">
        <f t="shared" si="42"/>
        <v>0.7482993197278911</v>
      </c>
      <c r="AC257" s="5">
        <f t="shared" si="43"/>
        <v>6.2585034013605441</v>
      </c>
      <c r="AD257" s="5">
        <f t="shared" si="44"/>
        <v>7.2970521541950113</v>
      </c>
      <c r="AE257" s="5">
        <f t="shared" si="45"/>
        <v>5.1927437641723355E-2</v>
      </c>
      <c r="AF257" s="5">
        <f t="shared" si="46"/>
        <v>0.56235827664399096</v>
      </c>
      <c r="AG257" s="5">
        <f t="shared" si="47"/>
        <v>0.55782312925170074</v>
      </c>
    </row>
    <row r="258" spans="2:33" ht="16" x14ac:dyDescent="0.2">
      <c r="E258" s="1">
        <f t="shared" si="48"/>
        <v>248</v>
      </c>
      <c r="F258" s="98"/>
      <c r="H258" s="1">
        <v>65</v>
      </c>
      <c r="I258" s="1" t="s">
        <v>7</v>
      </c>
      <c r="J258" s="37">
        <v>21.5</v>
      </c>
      <c r="K258" s="37">
        <v>25.8</v>
      </c>
      <c r="L258" s="7">
        <f t="shared" si="37"/>
        <v>23.65</v>
      </c>
      <c r="M258" s="7">
        <v>30</v>
      </c>
      <c r="N258" s="7">
        <v>45.6</v>
      </c>
      <c r="O258" s="7">
        <v>17</v>
      </c>
      <c r="P258" s="7">
        <v>116.3</v>
      </c>
      <c r="Q258" s="7">
        <v>101.1</v>
      </c>
      <c r="R258" s="6">
        <v>1.2</v>
      </c>
      <c r="S258" s="6">
        <v>1.2</v>
      </c>
      <c r="T258" s="6">
        <f t="shared" si="38"/>
        <v>1.2</v>
      </c>
      <c r="U258" s="36">
        <v>10.8</v>
      </c>
      <c r="V258" s="36">
        <v>15.7</v>
      </c>
      <c r="Y258" s="5">
        <f t="shared" si="39"/>
        <v>1</v>
      </c>
      <c r="Z258" s="5">
        <f t="shared" si="40"/>
        <v>1.2684989429175477</v>
      </c>
      <c r="AA258" s="5">
        <f t="shared" si="41"/>
        <v>1.9281183932346724</v>
      </c>
      <c r="AB258" s="5">
        <f t="shared" si="42"/>
        <v>0.71881606765327699</v>
      </c>
      <c r="AC258" s="5">
        <f t="shared" si="43"/>
        <v>4.9175475687103596</v>
      </c>
      <c r="AD258" s="5">
        <f t="shared" si="44"/>
        <v>4.2748414376321353</v>
      </c>
      <c r="AE258" s="5">
        <f t="shared" si="45"/>
        <v>5.0739957716701901E-2</v>
      </c>
      <c r="AF258" s="5">
        <f t="shared" si="46"/>
        <v>0.45665961945031719</v>
      </c>
      <c r="AG258" s="5">
        <f t="shared" si="47"/>
        <v>0.66384778012684986</v>
      </c>
    </row>
    <row r="259" spans="2:33" ht="16" x14ac:dyDescent="0.2">
      <c r="E259" s="1">
        <f t="shared" si="48"/>
        <v>249</v>
      </c>
      <c r="F259" s="98"/>
      <c r="H259" s="1">
        <v>73</v>
      </c>
      <c r="I259" s="1" t="s">
        <v>7</v>
      </c>
      <c r="J259" s="37">
        <v>24.2</v>
      </c>
      <c r="K259" s="37">
        <v>26.5</v>
      </c>
      <c r="L259" s="7">
        <f t="shared" si="37"/>
        <v>25.35</v>
      </c>
      <c r="M259" s="7">
        <v>31</v>
      </c>
      <c r="N259" s="7">
        <v>63.1</v>
      </c>
      <c r="O259" s="7">
        <v>27</v>
      </c>
      <c r="P259" s="7">
        <v>126.5</v>
      </c>
      <c r="Q259" s="7">
        <v>193.6</v>
      </c>
      <c r="R259" s="6">
        <v>1.34</v>
      </c>
      <c r="S259" s="6">
        <v>1.48</v>
      </c>
      <c r="T259" s="6">
        <f t="shared" si="38"/>
        <v>1.4100000000000001</v>
      </c>
      <c r="U259" s="36">
        <v>16.899999999999999</v>
      </c>
      <c r="V259" s="36">
        <v>17</v>
      </c>
      <c r="Y259" s="5">
        <f t="shared" si="39"/>
        <v>1</v>
      </c>
      <c r="Z259" s="5">
        <f t="shared" si="40"/>
        <v>1.222879684418146</v>
      </c>
      <c r="AA259" s="5">
        <f t="shared" si="41"/>
        <v>2.4891518737672582</v>
      </c>
      <c r="AB259" s="5">
        <f t="shared" si="42"/>
        <v>1.0650887573964496</v>
      </c>
      <c r="AC259" s="5">
        <f t="shared" si="43"/>
        <v>4.9901380670611433</v>
      </c>
      <c r="AD259" s="5">
        <f t="shared" si="44"/>
        <v>7.6370808678500977</v>
      </c>
      <c r="AE259" s="5">
        <f t="shared" si="45"/>
        <v>5.562130177514793E-2</v>
      </c>
      <c r="AF259" s="5">
        <f t="shared" si="46"/>
        <v>0.66666666666666652</v>
      </c>
      <c r="AG259" s="5">
        <f t="shared" si="47"/>
        <v>0.67061143984220906</v>
      </c>
    </row>
    <row r="260" spans="2:33" ht="16" x14ac:dyDescent="0.2">
      <c r="E260" s="1">
        <f t="shared" si="48"/>
        <v>250</v>
      </c>
      <c r="F260" s="98"/>
      <c r="H260" s="1">
        <v>76</v>
      </c>
      <c r="I260" s="1" t="s">
        <v>7</v>
      </c>
      <c r="J260" s="37">
        <v>20</v>
      </c>
      <c r="K260" s="37">
        <v>22</v>
      </c>
      <c r="L260" s="7">
        <f t="shared" si="37"/>
        <v>21</v>
      </c>
      <c r="M260" s="7">
        <v>19</v>
      </c>
      <c r="N260" s="7">
        <v>60.2</v>
      </c>
      <c r="O260" s="7">
        <v>29</v>
      </c>
      <c r="P260" s="7">
        <v>124.2</v>
      </c>
      <c r="Q260" s="7">
        <v>147.6</v>
      </c>
      <c r="R260" s="6">
        <v>1.24</v>
      </c>
      <c r="S260" s="6">
        <v>1.26</v>
      </c>
      <c r="T260" s="6">
        <f t="shared" si="38"/>
        <v>1.25</v>
      </c>
      <c r="U260" s="36">
        <v>12.5</v>
      </c>
      <c r="V260" s="36">
        <v>12</v>
      </c>
      <c r="Y260" s="5">
        <f t="shared" si="39"/>
        <v>1</v>
      </c>
      <c r="Z260" s="5">
        <f t="shared" si="40"/>
        <v>0.90476190476190477</v>
      </c>
      <c r="AA260" s="5">
        <f t="shared" si="41"/>
        <v>2.8666666666666667</v>
      </c>
      <c r="AB260" s="5">
        <f t="shared" si="42"/>
        <v>1.3809523809523809</v>
      </c>
      <c r="AC260" s="5">
        <f t="shared" si="43"/>
        <v>5.9142857142857146</v>
      </c>
      <c r="AD260" s="5">
        <f t="shared" si="44"/>
        <v>7.0285714285714285</v>
      </c>
      <c r="AE260" s="5">
        <f t="shared" si="45"/>
        <v>5.9523809523809521E-2</v>
      </c>
      <c r="AF260" s="5">
        <f t="shared" si="46"/>
        <v>0.59523809523809523</v>
      </c>
      <c r="AG260" s="5">
        <f t="shared" si="47"/>
        <v>0.5714285714285714</v>
      </c>
    </row>
    <row r="261" spans="2:33" ht="16" x14ac:dyDescent="0.2">
      <c r="B261" s="24" t="s">
        <v>36</v>
      </c>
      <c r="E261" s="1">
        <f t="shared" si="48"/>
        <v>251</v>
      </c>
      <c r="F261" s="98"/>
      <c r="H261" s="1">
        <v>69</v>
      </c>
      <c r="I261" s="1" t="s">
        <v>7</v>
      </c>
      <c r="J261" s="37">
        <v>21</v>
      </c>
      <c r="K261" s="37">
        <v>18.899999999999999</v>
      </c>
      <c r="L261" s="7">
        <f t="shared" si="37"/>
        <v>19.95</v>
      </c>
      <c r="M261" s="7">
        <v>13</v>
      </c>
      <c r="N261" s="7">
        <v>47.4</v>
      </c>
      <c r="O261" s="7">
        <v>16</v>
      </c>
      <c r="P261" s="7">
        <v>118</v>
      </c>
      <c r="Q261" s="7">
        <v>85.8</v>
      </c>
      <c r="R261" s="6" t="s">
        <v>12</v>
      </c>
      <c r="S261" s="6" t="s">
        <v>12</v>
      </c>
      <c r="T261" s="6" t="s">
        <v>12</v>
      </c>
      <c r="U261" s="36">
        <v>11.5</v>
      </c>
      <c r="V261" s="36">
        <v>13</v>
      </c>
      <c r="Y261" s="5">
        <f t="shared" si="39"/>
        <v>1</v>
      </c>
      <c r="Z261" s="5">
        <f t="shared" si="40"/>
        <v>0.65162907268170434</v>
      </c>
      <c r="AA261" s="5">
        <f t="shared" si="41"/>
        <v>2.3759398496240602</v>
      </c>
      <c r="AB261" s="5">
        <f t="shared" si="42"/>
        <v>0.80200501253132839</v>
      </c>
      <c r="AC261" s="5">
        <f t="shared" si="43"/>
        <v>5.9147869674185465</v>
      </c>
      <c r="AD261" s="5">
        <f t="shared" si="44"/>
        <v>4.3007518796992485</v>
      </c>
      <c r="AE261" s="5" t="e">
        <f t="shared" si="45"/>
        <v>#VALUE!</v>
      </c>
      <c r="AF261" s="5">
        <f t="shared" si="46"/>
        <v>0.5764411027568922</v>
      </c>
      <c r="AG261" s="5">
        <f t="shared" si="47"/>
        <v>0.65162907268170434</v>
      </c>
    </row>
    <row r="262" spans="2:33" ht="16" x14ac:dyDescent="0.2">
      <c r="E262" s="1">
        <f t="shared" si="48"/>
        <v>252</v>
      </c>
      <c r="F262" s="98"/>
      <c r="H262" s="1">
        <v>62</v>
      </c>
      <c r="I262" s="1" t="s">
        <v>7</v>
      </c>
      <c r="J262" s="37">
        <v>24.2</v>
      </c>
      <c r="K262" s="37">
        <v>26.6</v>
      </c>
      <c r="L262" s="7">
        <f t="shared" si="37"/>
        <v>25.4</v>
      </c>
      <c r="M262" s="7">
        <v>21</v>
      </c>
      <c r="N262" s="7">
        <v>44.9</v>
      </c>
      <c r="O262" s="7">
        <v>15.5</v>
      </c>
      <c r="P262" s="7">
        <v>130.30000000000001</v>
      </c>
      <c r="Q262" s="7">
        <v>102.7</v>
      </c>
      <c r="R262" s="6">
        <v>1.19</v>
      </c>
      <c r="S262" s="6">
        <v>1.1499999999999999</v>
      </c>
      <c r="T262" s="6">
        <f t="shared" si="38"/>
        <v>1.17</v>
      </c>
      <c r="U262" s="36">
        <v>15.3</v>
      </c>
      <c r="V262" s="36">
        <v>14.9</v>
      </c>
      <c r="Y262" s="5">
        <f t="shared" si="39"/>
        <v>1</v>
      </c>
      <c r="Z262" s="5">
        <f t="shared" si="40"/>
        <v>0.82677165354330717</v>
      </c>
      <c r="AA262" s="5">
        <f t="shared" si="41"/>
        <v>1.7677165354330708</v>
      </c>
      <c r="AB262" s="5">
        <f t="shared" si="42"/>
        <v>0.61023622047244097</v>
      </c>
      <c r="AC262" s="5">
        <f t="shared" si="43"/>
        <v>5.1299212598425203</v>
      </c>
      <c r="AD262" s="5">
        <f t="shared" si="44"/>
        <v>4.0433070866141732</v>
      </c>
      <c r="AE262" s="5">
        <f t="shared" si="45"/>
        <v>4.6062992125984255E-2</v>
      </c>
      <c r="AF262" s="5">
        <f t="shared" si="46"/>
        <v>0.60236220472440949</v>
      </c>
      <c r="AG262" s="5">
        <f t="shared" si="47"/>
        <v>0.58661417322834652</v>
      </c>
    </row>
    <row r="263" spans="2:33" ht="16" x14ac:dyDescent="0.2">
      <c r="E263" s="1">
        <f t="shared" si="48"/>
        <v>253</v>
      </c>
      <c r="F263" s="98"/>
      <c r="H263" s="1">
        <v>80</v>
      </c>
      <c r="I263" s="1" t="s">
        <v>7</v>
      </c>
      <c r="J263" s="37">
        <v>22</v>
      </c>
      <c r="K263" s="37">
        <v>19.8</v>
      </c>
      <c r="L263" s="7">
        <f t="shared" si="37"/>
        <v>20.9</v>
      </c>
      <c r="M263" s="7">
        <v>5.9</v>
      </c>
      <c r="N263" s="7">
        <v>50.8</v>
      </c>
      <c r="O263" s="7">
        <v>19.5</v>
      </c>
      <c r="P263" s="7">
        <v>155.80000000000001</v>
      </c>
      <c r="Q263" s="7">
        <v>170.2</v>
      </c>
      <c r="R263" s="6">
        <v>1.34</v>
      </c>
      <c r="S263" s="6">
        <v>1.34</v>
      </c>
      <c r="T263" s="6">
        <f t="shared" si="38"/>
        <v>1.34</v>
      </c>
      <c r="U263" s="36">
        <v>10.5</v>
      </c>
      <c r="V263" s="36">
        <v>9.6999999999999993</v>
      </c>
      <c r="Y263" s="5">
        <f t="shared" si="39"/>
        <v>1</v>
      </c>
      <c r="Z263" s="5">
        <f t="shared" si="40"/>
        <v>0.28229665071770338</v>
      </c>
      <c r="AA263" s="5">
        <f t="shared" si="41"/>
        <v>2.4306220095693782</v>
      </c>
      <c r="AB263" s="5">
        <f t="shared" si="42"/>
        <v>0.93301435406698574</v>
      </c>
      <c r="AC263" s="5">
        <f t="shared" si="43"/>
        <v>7.4545454545454559</v>
      </c>
      <c r="AD263" s="5">
        <f t="shared" si="44"/>
        <v>8.1435406698564599</v>
      </c>
      <c r="AE263" s="5">
        <f t="shared" si="45"/>
        <v>6.411483253588518E-2</v>
      </c>
      <c r="AF263" s="5">
        <f t="shared" si="46"/>
        <v>0.50239234449760772</v>
      </c>
      <c r="AG263" s="5">
        <f t="shared" si="47"/>
        <v>0.46411483253588515</v>
      </c>
    </row>
    <row r="264" spans="2:33" ht="16" x14ac:dyDescent="0.2">
      <c r="E264" s="1">
        <f t="shared" si="48"/>
        <v>254</v>
      </c>
      <c r="F264" s="98"/>
      <c r="H264" s="1">
        <v>73</v>
      </c>
      <c r="I264" s="1" t="s">
        <v>7</v>
      </c>
      <c r="J264" s="37">
        <v>23.5</v>
      </c>
      <c r="K264" s="37">
        <v>25.9</v>
      </c>
      <c r="L264" s="7">
        <f t="shared" si="37"/>
        <v>24.7</v>
      </c>
      <c r="M264" s="7">
        <v>46</v>
      </c>
      <c r="N264" s="7">
        <v>52.9</v>
      </c>
      <c r="O264" s="7">
        <v>18</v>
      </c>
      <c r="P264" s="7">
        <v>109.9</v>
      </c>
      <c r="Q264" s="7">
        <v>88.7</v>
      </c>
      <c r="R264" s="6">
        <v>1.32</v>
      </c>
      <c r="S264" s="6">
        <v>1.28</v>
      </c>
      <c r="T264" s="6">
        <f t="shared" si="38"/>
        <v>1.3</v>
      </c>
      <c r="U264" s="36">
        <v>18.2</v>
      </c>
      <c r="V264" s="36">
        <v>16.7</v>
      </c>
      <c r="Y264" s="5">
        <f t="shared" si="39"/>
        <v>1</v>
      </c>
      <c r="Z264" s="5">
        <f t="shared" si="40"/>
        <v>1.8623481781376519</v>
      </c>
      <c r="AA264" s="5">
        <f t="shared" si="41"/>
        <v>2.1417004048582995</v>
      </c>
      <c r="AB264" s="5">
        <f t="shared" si="42"/>
        <v>0.72874493927125505</v>
      </c>
      <c r="AC264" s="5">
        <f t="shared" si="43"/>
        <v>4.4493927125506074</v>
      </c>
      <c r="AD264" s="5">
        <f t="shared" si="44"/>
        <v>3.5910931174089069</v>
      </c>
      <c r="AE264" s="5">
        <f t="shared" si="45"/>
        <v>5.2631578947368425E-2</v>
      </c>
      <c r="AF264" s="5">
        <f t="shared" si="46"/>
        <v>0.73684210526315785</v>
      </c>
      <c r="AG264" s="5">
        <f t="shared" si="47"/>
        <v>0.67611336032388658</v>
      </c>
    </row>
    <row r="265" spans="2:33" ht="16" x14ac:dyDescent="0.2">
      <c r="D265" s="24" t="s">
        <v>36</v>
      </c>
      <c r="E265" s="1">
        <f t="shared" si="48"/>
        <v>255</v>
      </c>
      <c r="F265" s="98"/>
      <c r="H265" s="1">
        <v>75</v>
      </c>
      <c r="I265" s="1" t="s">
        <v>7</v>
      </c>
      <c r="J265" s="38">
        <v>20</v>
      </c>
      <c r="K265" s="37">
        <v>22</v>
      </c>
      <c r="L265" s="7">
        <f t="shared" si="37"/>
        <v>21</v>
      </c>
      <c r="M265" s="7">
        <v>43</v>
      </c>
      <c r="N265" s="7">
        <v>44</v>
      </c>
      <c r="O265" s="7">
        <v>14.5</v>
      </c>
      <c r="P265" s="7">
        <v>132</v>
      </c>
      <c r="Q265" s="7">
        <v>78.5</v>
      </c>
      <c r="R265" s="6">
        <v>1.32</v>
      </c>
      <c r="S265" s="6">
        <v>1.29</v>
      </c>
      <c r="T265" s="6">
        <f t="shared" si="38"/>
        <v>1.3050000000000002</v>
      </c>
      <c r="U265" s="36">
        <v>12.2</v>
      </c>
      <c r="V265" s="36">
        <v>11.9</v>
      </c>
      <c r="Y265" s="5">
        <f t="shared" si="39"/>
        <v>1</v>
      </c>
      <c r="Z265" s="5">
        <f t="shared" si="40"/>
        <v>2.0476190476190474</v>
      </c>
      <c r="AA265" s="5">
        <f t="shared" si="41"/>
        <v>2.0952380952380953</v>
      </c>
      <c r="AB265" s="5">
        <f t="shared" si="42"/>
        <v>0.69047619047619047</v>
      </c>
      <c r="AC265" s="5">
        <f t="shared" si="43"/>
        <v>6.2857142857142856</v>
      </c>
      <c r="AD265" s="5">
        <f t="shared" si="44"/>
        <v>3.7380952380952381</v>
      </c>
      <c r="AE265" s="5">
        <f t="shared" si="45"/>
        <v>6.2142857142857152E-2</v>
      </c>
      <c r="AF265" s="5">
        <f t="shared" si="46"/>
        <v>0.58095238095238089</v>
      </c>
      <c r="AG265" s="5">
        <f t="shared" si="47"/>
        <v>0.56666666666666665</v>
      </c>
    </row>
    <row r="266" spans="2:33" ht="16" x14ac:dyDescent="0.2">
      <c r="C266" s="24" t="s">
        <v>36</v>
      </c>
      <c r="E266" s="1">
        <f t="shared" si="48"/>
        <v>256</v>
      </c>
      <c r="F266" s="98"/>
      <c r="H266" s="1">
        <v>65</v>
      </c>
      <c r="I266" s="1" t="s">
        <v>7</v>
      </c>
      <c r="J266" s="38">
        <v>24.5</v>
      </c>
      <c r="K266" s="37">
        <v>27</v>
      </c>
      <c r="L266" s="7">
        <f t="shared" si="37"/>
        <v>25.75</v>
      </c>
      <c r="M266" s="7">
        <v>28</v>
      </c>
      <c r="N266" s="7">
        <v>45.6</v>
      </c>
      <c r="O266" s="7">
        <v>19</v>
      </c>
      <c r="P266" s="7">
        <v>104.6</v>
      </c>
      <c r="Q266" s="7">
        <v>83.3</v>
      </c>
      <c r="R266" s="6">
        <v>1.1200000000000001</v>
      </c>
      <c r="S266" s="6">
        <v>1.1200000000000001</v>
      </c>
      <c r="T266" s="6">
        <f t="shared" si="38"/>
        <v>1.1200000000000001</v>
      </c>
      <c r="U266" s="36">
        <v>14</v>
      </c>
      <c r="V266" s="36">
        <v>10.5</v>
      </c>
      <c r="Y266" s="5">
        <f t="shared" si="39"/>
        <v>1</v>
      </c>
      <c r="Z266" s="5">
        <f t="shared" si="40"/>
        <v>1.087378640776699</v>
      </c>
      <c r="AA266" s="5">
        <f t="shared" si="41"/>
        <v>1.770873786407767</v>
      </c>
      <c r="AB266" s="5">
        <f t="shared" si="42"/>
        <v>0.73786407766990292</v>
      </c>
      <c r="AC266" s="5">
        <f t="shared" si="43"/>
        <v>4.0621359223300972</v>
      </c>
      <c r="AD266" s="5">
        <f t="shared" si="44"/>
        <v>3.2349514563106796</v>
      </c>
      <c r="AE266" s="5">
        <f t="shared" si="45"/>
        <v>4.3495145631067968E-2</v>
      </c>
      <c r="AF266" s="5">
        <f t="shared" si="46"/>
        <v>0.5436893203883495</v>
      </c>
      <c r="AG266" s="5">
        <f t="shared" si="47"/>
        <v>0.40776699029126212</v>
      </c>
    </row>
    <row r="267" spans="2:33" ht="16" x14ac:dyDescent="0.2">
      <c r="E267" s="1">
        <f t="shared" si="48"/>
        <v>257</v>
      </c>
      <c r="F267" s="1" t="s">
        <v>31</v>
      </c>
      <c r="H267" s="1">
        <v>58</v>
      </c>
      <c r="I267" s="1" t="s">
        <v>7</v>
      </c>
      <c r="J267" s="38">
        <v>24.1</v>
      </c>
      <c r="K267" s="37">
        <v>26.5</v>
      </c>
      <c r="L267" s="7">
        <f t="shared" si="37"/>
        <v>25.3</v>
      </c>
      <c r="M267" s="7">
        <v>12</v>
      </c>
      <c r="N267" s="7">
        <v>51</v>
      </c>
      <c r="O267" s="7">
        <v>21.5</v>
      </c>
      <c r="P267" s="7">
        <v>140.6</v>
      </c>
      <c r="Q267" s="7">
        <v>140.19999999999999</v>
      </c>
      <c r="R267" s="6">
        <v>1.2</v>
      </c>
      <c r="S267" s="6">
        <v>1.17</v>
      </c>
      <c r="T267" s="6">
        <f t="shared" ref="T267" si="50">(R267+S267)/2</f>
        <v>1.1850000000000001</v>
      </c>
      <c r="U267" s="36">
        <v>12.7</v>
      </c>
      <c r="V267" s="36">
        <v>12.3</v>
      </c>
      <c r="Y267" s="5">
        <f t="shared" si="39"/>
        <v>1</v>
      </c>
      <c r="Z267" s="5">
        <f t="shared" si="40"/>
        <v>0.4743083003952569</v>
      </c>
      <c r="AA267" s="5">
        <f t="shared" si="41"/>
        <v>2.0158102766798418</v>
      </c>
      <c r="AB267" s="5">
        <f t="shared" si="42"/>
        <v>0.84980237154150196</v>
      </c>
      <c r="AC267" s="5">
        <f t="shared" si="43"/>
        <v>5.5573122529644268</v>
      </c>
      <c r="AD267" s="5">
        <f t="shared" si="44"/>
        <v>5.5415019762845841</v>
      </c>
      <c r="AE267" s="5">
        <f t="shared" si="45"/>
        <v>4.6837944664031621E-2</v>
      </c>
      <c r="AF267" s="5">
        <f t="shared" si="46"/>
        <v>0.50197628458498023</v>
      </c>
      <c r="AG267" s="5">
        <f t="shared" si="47"/>
        <v>0.48616600790513836</v>
      </c>
    </row>
    <row r="268" spans="2:33" ht="16" x14ac:dyDescent="0.2">
      <c r="E268" s="1">
        <f t="shared" si="48"/>
        <v>258</v>
      </c>
      <c r="F268" s="1" t="s">
        <v>32</v>
      </c>
      <c r="H268" s="1">
        <v>59</v>
      </c>
      <c r="I268" s="1" t="s">
        <v>7</v>
      </c>
      <c r="J268" s="38">
        <v>22</v>
      </c>
      <c r="K268" s="37">
        <v>25.5</v>
      </c>
      <c r="L268" s="7">
        <f t="shared" ref="L268" si="51">(J268+K268)/2</f>
        <v>23.75</v>
      </c>
      <c r="M268" s="7">
        <v>19</v>
      </c>
      <c r="N268" s="7">
        <v>49.4</v>
      </c>
      <c r="O268" s="7">
        <v>16.5</v>
      </c>
      <c r="P268" s="7">
        <v>126</v>
      </c>
      <c r="Q268" s="7">
        <v>126.7</v>
      </c>
      <c r="R268" s="6" t="s">
        <v>12</v>
      </c>
      <c r="S268" s="6" t="s">
        <v>12</v>
      </c>
      <c r="T268" s="6" t="s">
        <v>12</v>
      </c>
      <c r="U268" s="36">
        <v>13.5</v>
      </c>
      <c r="V268" s="36">
        <v>12.5</v>
      </c>
      <c r="Y268" s="5">
        <f t="shared" si="39"/>
        <v>1</v>
      </c>
      <c r="Z268" s="5">
        <f t="shared" si="40"/>
        <v>0.8</v>
      </c>
      <c r="AA268" s="5">
        <f t="shared" ref="AA268:AD268" si="52">N268/$L268</f>
        <v>2.08</v>
      </c>
      <c r="AB268" s="5">
        <f t="shared" si="52"/>
        <v>0.69473684210526321</v>
      </c>
      <c r="AC268" s="5">
        <f t="shared" si="52"/>
        <v>5.3052631578947365</v>
      </c>
      <c r="AD268" s="5">
        <f t="shared" si="52"/>
        <v>5.3347368421052632</v>
      </c>
      <c r="AE268" s="5" t="e">
        <f t="shared" ref="AE268:AG268" si="53">T268/$L268</f>
        <v>#VALUE!</v>
      </c>
      <c r="AF268" s="5">
        <f t="shared" si="53"/>
        <v>0.56842105263157894</v>
      </c>
      <c r="AG268" s="5">
        <f t="shared" si="53"/>
        <v>0.52631578947368418</v>
      </c>
    </row>
    <row r="270" spans="2:33" x14ac:dyDescent="0.2">
      <c r="E270" s="29" t="s">
        <v>42</v>
      </c>
    </row>
    <row r="271" spans="2:33" x14ac:dyDescent="0.2">
      <c r="E271" s="42" t="s">
        <v>85</v>
      </c>
      <c r="H271" s="7">
        <f>MEDIAN(H11:H268)</f>
        <v>72</v>
      </c>
      <c r="J271" s="7">
        <f t="shared" ref="J271:V271" si="54">MEDIAN(J11:J268)</f>
        <v>22.05</v>
      </c>
      <c r="K271" s="7">
        <f t="shared" si="54"/>
        <v>24</v>
      </c>
      <c r="L271" s="7">
        <f t="shared" si="54"/>
        <v>23.1</v>
      </c>
      <c r="M271" s="7">
        <f t="shared" si="54"/>
        <v>22</v>
      </c>
      <c r="N271" s="7">
        <f t="shared" si="54"/>
        <v>52</v>
      </c>
      <c r="O271" s="7">
        <f t="shared" si="54"/>
        <v>18</v>
      </c>
      <c r="P271" s="7">
        <f t="shared" si="54"/>
        <v>123.85</v>
      </c>
      <c r="Q271" s="7">
        <f t="shared" si="54"/>
        <v>127</v>
      </c>
      <c r="R271" s="6">
        <f t="shared" si="54"/>
        <v>1.21</v>
      </c>
      <c r="S271" s="6">
        <f t="shared" si="54"/>
        <v>1.22</v>
      </c>
      <c r="T271" s="6">
        <f t="shared" si="54"/>
        <v>1.2149999999999999</v>
      </c>
      <c r="U271" s="7">
        <f t="shared" si="54"/>
        <v>13.5</v>
      </c>
      <c r="V271" s="7">
        <f t="shared" si="54"/>
        <v>13</v>
      </c>
    </row>
    <row r="272" spans="2:33" s="4" customFormat="1" x14ac:dyDescent="0.2">
      <c r="E272" s="31" t="s">
        <v>43</v>
      </c>
      <c r="G272" s="32"/>
      <c r="H272" s="57">
        <f>AVERAGE(H11:H268)</f>
        <v>71.895348837209298</v>
      </c>
      <c r="J272" s="57">
        <f t="shared" ref="J272:K272" si="55">AVERAGE(J11:J268)</f>
        <v>22.568992248062028</v>
      </c>
      <c r="K272" s="57">
        <f t="shared" si="55"/>
        <v>24.47596899224807</v>
      </c>
      <c r="L272" s="57">
        <f t="shared" ref="L272" si="56">AVERAGE(L11:L268)</f>
        <v>23.522480620155047</v>
      </c>
      <c r="M272" s="57">
        <f t="shared" ref="M272:S272" si="57">AVERAGE(M11:M268)</f>
        <v>23.404263565891469</v>
      </c>
      <c r="N272" s="57">
        <f t="shared" si="57"/>
        <v>53.351162790697657</v>
      </c>
      <c r="O272" s="57">
        <f t="shared" ref="O272" si="58">AVERAGE(O11:O268)</f>
        <v>19.787596899224802</v>
      </c>
      <c r="P272" s="57">
        <f t="shared" si="57"/>
        <v>123.65736434108526</v>
      </c>
      <c r="Q272" s="57">
        <f t="shared" si="57"/>
        <v>137.90116279069764</v>
      </c>
      <c r="R272" s="33">
        <f t="shared" si="57"/>
        <v>1.2304016064257015</v>
      </c>
      <c r="S272" s="33">
        <f t="shared" si="57"/>
        <v>1.2351999999999994</v>
      </c>
      <c r="T272" s="33">
        <f>(R272+S272)/2</f>
        <v>1.2328008032128506</v>
      </c>
      <c r="U272" s="57">
        <f t="shared" ref="U272:V272" si="59">AVERAGE(U11:U268)</f>
        <v>13.912403100775194</v>
      </c>
      <c r="V272" s="57">
        <f t="shared" si="59"/>
        <v>13.370542635658918</v>
      </c>
    </row>
    <row r="273" spans="5:22" s="61" customFormat="1" x14ac:dyDescent="0.2">
      <c r="E273" s="62" t="s">
        <v>44</v>
      </c>
      <c r="G273" s="63"/>
      <c r="H273" s="64">
        <f>MAX(H11:H268)</f>
        <v>88</v>
      </c>
      <c r="J273" s="64">
        <f t="shared" ref="J273:K273" si="60">MAX(J11:J268)</f>
        <v>32.5</v>
      </c>
      <c r="K273" s="64">
        <f t="shared" si="60"/>
        <v>35.799999999999997</v>
      </c>
      <c r="L273" s="64">
        <f t="shared" ref="L273" si="61">MAX(L11:L268)</f>
        <v>34.15</v>
      </c>
      <c r="M273" s="64">
        <f t="shared" ref="M273:S273" si="62">MAX(M11:M268)</f>
        <v>50</v>
      </c>
      <c r="N273" s="64">
        <f t="shared" si="62"/>
        <v>86.5</v>
      </c>
      <c r="O273" s="64">
        <f t="shared" ref="O273" si="63">MAX(O11:O268)</f>
        <v>46.5</v>
      </c>
      <c r="P273" s="64">
        <f t="shared" si="62"/>
        <v>181.1</v>
      </c>
      <c r="Q273" s="64">
        <f t="shared" si="62"/>
        <v>454.6</v>
      </c>
      <c r="R273" s="65">
        <f t="shared" si="62"/>
        <v>1.64</v>
      </c>
      <c r="S273" s="65">
        <f t="shared" si="62"/>
        <v>1.66</v>
      </c>
      <c r="T273" s="65">
        <f t="shared" ref="T273:T275" si="64">(R273+S273)/2</f>
        <v>1.65</v>
      </c>
      <c r="U273" s="64">
        <f t="shared" ref="U273:V273" si="65">MAX(U11:U268)</f>
        <v>28.7</v>
      </c>
      <c r="V273" s="64">
        <f t="shared" si="65"/>
        <v>36.1</v>
      </c>
    </row>
    <row r="274" spans="5:22" s="61" customFormat="1" x14ac:dyDescent="0.2">
      <c r="E274" s="62" t="s">
        <v>45</v>
      </c>
      <c r="G274" s="63"/>
      <c r="H274" s="64">
        <f>MIN(H11:H268)</f>
        <v>51</v>
      </c>
      <c r="J274" s="64">
        <f t="shared" ref="J274:K274" si="66">MIN(J11:J268)</f>
        <v>16</v>
      </c>
      <c r="K274" s="64">
        <f t="shared" si="66"/>
        <v>16.2</v>
      </c>
      <c r="L274" s="64">
        <f t="shared" ref="L274" si="67">MIN(L11:L268)</f>
        <v>16.8</v>
      </c>
      <c r="M274" s="64">
        <f t="shared" ref="M274:S274" si="68">MIN(M11:M268)</f>
        <v>2</v>
      </c>
      <c r="N274" s="64">
        <f t="shared" si="68"/>
        <v>40.299999999999997</v>
      </c>
      <c r="O274" s="64">
        <f t="shared" ref="O274" si="69">MIN(O11:O268)</f>
        <v>10.5</v>
      </c>
      <c r="P274" s="64">
        <f t="shared" si="68"/>
        <v>93.4</v>
      </c>
      <c r="Q274" s="64">
        <f t="shared" si="68"/>
        <v>54.1</v>
      </c>
      <c r="R274" s="65">
        <f t="shared" si="68"/>
        <v>1.07</v>
      </c>
      <c r="S274" s="65">
        <f t="shared" si="68"/>
        <v>1.06</v>
      </c>
      <c r="T274" s="65">
        <f t="shared" si="64"/>
        <v>1.0649999999999999</v>
      </c>
      <c r="U274" s="64">
        <f t="shared" ref="U274:V274" si="70">MIN(U11:U268)</f>
        <v>7.6</v>
      </c>
      <c r="V274" s="64">
        <f t="shared" si="70"/>
        <v>6.7</v>
      </c>
    </row>
    <row r="275" spans="5:22" s="4" customFormat="1" x14ac:dyDescent="0.2">
      <c r="E275" s="31" t="s">
        <v>46</v>
      </c>
      <c r="G275" s="32"/>
      <c r="H275" s="57">
        <f>_xlfn.STDEV.S(H11:H268)</f>
        <v>7.2798892588438431</v>
      </c>
      <c r="J275" s="57">
        <f t="shared" ref="J275:K275" si="71">_xlfn.STDEV.S(J11:J268)</f>
        <v>3.0382976610236616</v>
      </c>
      <c r="K275" s="57">
        <f t="shared" si="71"/>
        <v>3.4243980457429135</v>
      </c>
      <c r="L275" s="57">
        <f t="shared" ref="L275" si="72">_xlfn.STDEV.S(L11:L268)</f>
        <v>3.1566245654943428</v>
      </c>
      <c r="M275" s="57">
        <f>_xlfn.STDEV.S(M11:M268)</f>
        <v>13.286215511096662</v>
      </c>
      <c r="N275" s="57">
        <f t="shared" ref="N275:S275" si="73">_xlfn.STDEV.S(N11:N268)</f>
        <v>7.6765053280266633</v>
      </c>
      <c r="O275" s="57">
        <f t="shared" ref="O275" si="74">_xlfn.STDEV.S(O11:O268)</f>
        <v>5.9732869384075906</v>
      </c>
      <c r="P275" s="57">
        <f t="shared" si="73"/>
        <v>15.223010307810993</v>
      </c>
      <c r="Q275" s="57">
        <f t="shared" si="73"/>
        <v>55.226548966098704</v>
      </c>
      <c r="R275" s="33">
        <f t="shared" si="73"/>
        <v>9.0850813535100702E-2</v>
      </c>
      <c r="S275" s="33">
        <f t="shared" si="73"/>
        <v>9.1582253941185549E-2</v>
      </c>
      <c r="T275" s="33">
        <f t="shared" si="64"/>
        <v>9.1216533738143118E-2</v>
      </c>
      <c r="U275" s="57">
        <f t="shared" ref="U275:V275" si="75">_xlfn.STDEV.S(U11:U268)</f>
        <v>3.267396011032119</v>
      </c>
      <c r="V275" s="57">
        <f t="shared" si="75"/>
        <v>2.9838841607786155</v>
      </c>
    </row>
    <row r="276" spans="5:22" s="6" customFormat="1" x14ac:dyDescent="0.2">
      <c r="E276" s="71" t="s">
        <v>142</v>
      </c>
      <c r="G276" s="88"/>
      <c r="H276" s="7">
        <f>QUARTILE(H11:H268,3)-QUARTILE(H11:H268,1)</f>
        <v>11</v>
      </c>
      <c r="J276" s="7">
        <f t="shared" ref="J276:V276" si="76">QUARTILE(J11:J268,3)-QUARTILE(J11:J268,1)</f>
        <v>4</v>
      </c>
      <c r="K276" s="7">
        <f t="shared" si="76"/>
        <v>4.3999999999999986</v>
      </c>
      <c r="L276" s="7">
        <f t="shared" si="76"/>
        <v>3.9375000000000036</v>
      </c>
      <c r="M276" s="7">
        <f t="shared" si="76"/>
        <v>19.975000000000001</v>
      </c>
      <c r="N276" s="7">
        <f t="shared" si="76"/>
        <v>8.5</v>
      </c>
      <c r="O276" s="7">
        <f t="shared" si="76"/>
        <v>6.6499999999999986</v>
      </c>
      <c r="P276" s="7">
        <f t="shared" si="76"/>
        <v>20.274999999999991</v>
      </c>
      <c r="Q276" s="7">
        <f t="shared" si="76"/>
        <v>54.974999999999994</v>
      </c>
      <c r="R276" s="6">
        <f t="shared" si="76"/>
        <v>0.1100000000000001</v>
      </c>
      <c r="S276" s="6">
        <f t="shared" si="76"/>
        <v>0.12000000000000011</v>
      </c>
      <c r="T276" s="6">
        <f t="shared" si="76"/>
        <v>0.1050000000000002</v>
      </c>
      <c r="U276" s="7">
        <f t="shared" si="76"/>
        <v>3.2750000000000004</v>
      </c>
      <c r="V276" s="7">
        <f t="shared" si="76"/>
        <v>3.3499999999999996</v>
      </c>
    </row>
    <row r="278" spans="5:22" x14ac:dyDescent="0.2">
      <c r="M278" s="28"/>
    </row>
    <row r="279" spans="5:22" x14ac:dyDescent="0.2">
      <c r="O279" s="39"/>
    </row>
    <row r="280" spans="5:22" x14ac:dyDescent="0.2">
      <c r="J280" s="8"/>
      <c r="K280" s="1"/>
      <c r="L280" s="1"/>
      <c r="M280" s="30"/>
      <c r="N280" s="30"/>
      <c r="O280" s="30"/>
    </row>
    <row r="281" spans="5:22" x14ac:dyDescent="0.2">
      <c r="J281" s="8"/>
      <c r="K281" s="42" t="s">
        <v>86</v>
      </c>
      <c r="L281" s="31" t="s">
        <v>48</v>
      </c>
      <c r="M281" s="42" t="s">
        <v>69</v>
      </c>
      <c r="N281" s="43" t="s">
        <v>70</v>
      </c>
      <c r="O281" s="66" t="s">
        <v>84</v>
      </c>
    </row>
    <row r="282" spans="5:22" x14ac:dyDescent="0.2">
      <c r="I282" s="100" t="s">
        <v>68</v>
      </c>
      <c r="J282" s="100"/>
      <c r="K282" s="7">
        <f>L271</f>
        <v>23.1</v>
      </c>
      <c r="L282" s="57">
        <f>L272</f>
        <v>23.522480620155047</v>
      </c>
      <c r="M282" s="7">
        <f>L274</f>
        <v>16.8</v>
      </c>
      <c r="N282" s="7">
        <f>L273</f>
        <v>34.15</v>
      </c>
      <c r="O282" s="57">
        <f>L275</f>
        <v>3.1566245654943428</v>
      </c>
      <c r="Q282" s="23"/>
    </row>
    <row r="283" spans="5:22" x14ac:dyDescent="0.2">
      <c r="I283" s="96" t="s">
        <v>47</v>
      </c>
      <c r="J283" s="96"/>
      <c r="K283" s="7">
        <f>M271</f>
        <v>22</v>
      </c>
      <c r="L283" s="57">
        <f>M272</f>
        <v>23.404263565891469</v>
      </c>
      <c r="M283" s="7">
        <f>M274</f>
        <v>2</v>
      </c>
      <c r="N283" s="7">
        <f>M273</f>
        <v>50</v>
      </c>
      <c r="O283" s="57">
        <f>M275</f>
        <v>13.286215511096662</v>
      </c>
      <c r="Q283" s="10"/>
    </row>
    <row r="284" spans="5:22" x14ac:dyDescent="0.2">
      <c r="I284" s="96" t="s">
        <v>65</v>
      </c>
      <c r="J284" s="96"/>
      <c r="K284" s="7">
        <f>N271</f>
        <v>52</v>
      </c>
      <c r="L284" s="57">
        <f>N272</f>
        <v>53.351162790697657</v>
      </c>
      <c r="M284" s="7">
        <f>N274</f>
        <v>40.299999999999997</v>
      </c>
      <c r="N284" s="7">
        <f>N273</f>
        <v>86.5</v>
      </c>
      <c r="O284" s="57">
        <f>N275</f>
        <v>7.6765053280266633</v>
      </c>
    </row>
    <row r="285" spans="5:22" x14ac:dyDescent="0.15">
      <c r="I285" s="96" t="s">
        <v>66</v>
      </c>
      <c r="J285" s="96"/>
      <c r="K285" s="7">
        <f>O271</f>
        <v>18</v>
      </c>
      <c r="L285" s="57">
        <f>O272</f>
        <v>19.787596899224802</v>
      </c>
      <c r="M285" s="7">
        <f>O274</f>
        <v>10.5</v>
      </c>
      <c r="N285" s="7">
        <f>O273</f>
        <v>46.5</v>
      </c>
      <c r="O285" s="57">
        <f>O275</f>
        <v>5.9732869384075906</v>
      </c>
      <c r="P285" s="18"/>
      <c r="Q285" s="18"/>
    </row>
    <row r="286" spans="5:22" x14ac:dyDescent="0.15">
      <c r="I286" s="96" t="s">
        <v>67</v>
      </c>
      <c r="J286" s="96"/>
      <c r="K286" s="7">
        <f>P271</f>
        <v>123.85</v>
      </c>
      <c r="L286" s="57">
        <f>P272</f>
        <v>123.65736434108526</v>
      </c>
      <c r="M286" s="7">
        <f>P274</f>
        <v>93.4</v>
      </c>
      <c r="N286" s="7">
        <f>P273</f>
        <v>181.1</v>
      </c>
      <c r="O286" s="57">
        <f>P275</f>
        <v>15.223010307810993</v>
      </c>
      <c r="P286" s="19"/>
      <c r="Q286" s="19"/>
    </row>
    <row r="287" spans="5:22" x14ac:dyDescent="0.2">
      <c r="G287" s="1"/>
      <c r="I287" s="95" t="s">
        <v>64</v>
      </c>
      <c r="J287" s="95"/>
      <c r="K287" s="7">
        <f>Q271</f>
        <v>127</v>
      </c>
      <c r="L287" s="57">
        <f>Q272</f>
        <v>137.90116279069764</v>
      </c>
      <c r="M287" s="7">
        <f>Q274</f>
        <v>54.1</v>
      </c>
      <c r="N287" s="7">
        <f>Q273</f>
        <v>454.6</v>
      </c>
      <c r="O287" s="57">
        <f>Q275</f>
        <v>55.226548966098704</v>
      </c>
      <c r="U287" s="23"/>
    </row>
    <row r="288" spans="5:22" ht="16" x14ac:dyDescent="0.2">
      <c r="I288" s="94" t="s">
        <v>63</v>
      </c>
      <c r="J288" s="94"/>
      <c r="K288" s="6">
        <f>T271</f>
        <v>1.2149999999999999</v>
      </c>
      <c r="L288" s="33">
        <f>T272</f>
        <v>1.2328008032128506</v>
      </c>
      <c r="M288" s="6">
        <f>T274</f>
        <v>1.0649999999999999</v>
      </c>
      <c r="N288" s="6">
        <f>T273</f>
        <v>1.65</v>
      </c>
      <c r="O288" s="33">
        <f>T275</f>
        <v>9.1216533738143118E-2</v>
      </c>
      <c r="U288" s="41"/>
    </row>
    <row r="289" spans="5:23" x14ac:dyDescent="0.2">
      <c r="I289" s="93" t="s">
        <v>61</v>
      </c>
      <c r="J289" s="93"/>
      <c r="K289" s="1">
        <f>U271</f>
        <v>13.5</v>
      </c>
      <c r="L289" s="57">
        <f>U272</f>
        <v>13.912403100775194</v>
      </c>
      <c r="M289" s="7">
        <f>U274</f>
        <v>7.6</v>
      </c>
      <c r="N289" s="7">
        <f>U273</f>
        <v>28.7</v>
      </c>
      <c r="O289" s="57">
        <f>U275</f>
        <v>3.267396011032119</v>
      </c>
    </row>
    <row r="290" spans="5:23" x14ac:dyDescent="0.2">
      <c r="I290" s="93" t="s">
        <v>62</v>
      </c>
      <c r="J290" s="93"/>
      <c r="K290" s="7">
        <f>V271</f>
        <v>13</v>
      </c>
      <c r="L290" s="57">
        <f>V272</f>
        <v>13.370542635658918</v>
      </c>
      <c r="M290" s="7">
        <f>V274</f>
        <v>6.7</v>
      </c>
      <c r="N290" s="7">
        <f>V273</f>
        <v>36.1</v>
      </c>
      <c r="O290" s="57">
        <f>V275</f>
        <v>2.9838841607786155</v>
      </c>
      <c r="R290" s="21"/>
    </row>
    <row r="291" spans="5:23" ht="15" customHeight="1" x14ac:dyDescent="0.2">
      <c r="E291" s="2"/>
    </row>
    <row r="292" spans="5:23" ht="15" customHeight="1" x14ac:dyDescent="0.2">
      <c r="E292" s="2"/>
    </row>
    <row r="293" spans="5:23" x14ac:dyDescent="0.2">
      <c r="E293" s="2"/>
    </row>
    <row r="294" spans="5:23" x14ac:dyDescent="0.2">
      <c r="E294" s="2"/>
      <c r="I294" s="92"/>
      <c r="J294" s="92"/>
      <c r="K294" s="30"/>
      <c r="L294" s="58"/>
      <c r="M294" s="30"/>
      <c r="N294" s="30"/>
      <c r="O294" s="58"/>
    </row>
    <row r="295" spans="5:23" x14ac:dyDescent="0.2">
      <c r="E295" s="2"/>
      <c r="I295" s="92"/>
      <c r="J295" s="92"/>
      <c r="K295" s="30"/>
      <c r="L295" s="58"/>
      <c r="M295" s="30"/>
      <c r="N295" s="30"/>
      <c r="O295" s="58"/>
    </row>
    <row r="296" spans="5:23" ht="17.25" customHeight="1" x14ac:dyDescent="0.2">
      <c r="E296" s="2"/>
      <c r="G296" s="1"/>
      <c r="J296" s="8"/>
      <c r="K296" s="1"/>
      <c r="L296" s="1"/>
      <c r="M296" s="30"/>
      <c r="N296" s="30"/>
      <c r="O296" s="30"/>
      <c r="P296" s="1"/>
      <c r="Q296" s="1"/>
      <c r="R296" s="1"/>
      <c r="S296" s="1"/>
      <c r="T296" s="1"/>
      <c r="U296" s="1"/>
      <c r="V296" s="1"/>
    </row>
    <row r="297" spans="5:23" ht="15" customHeight="1" x14ac:dyDescent="0.2">
      <c r="E297" s="2"/>
      <c r="J297" s="8"/>
      <c r="K297" s="1"/>
      <c r="L297" s="1"/>
      <c r="M297" s="30"/>
      <c r="N297" s="30"/>
      <c r="O297" s="30"/>
    </row>
    <row r="298" spans="5:23" x14ac:dyDescent="0.2">
      <c r="E298" s="2"/>
      <c r="Q298" s="1"/>
      <c r="R298" s="8"/>
      <c r="S298" s="1"/>
      <c r="T298" s="31"/>
      <c r="U298" s="42"/>
      <c r="V298" s="43"/>
      <c r="W298" s="58"/>
    </row>
    <row r="299" spans="5:23" x14ac:dyDescent="0.2">
      <c r="E299" s="2"/>
    </row>
    <row r="301" spans="5:23" x14ac:dyDescent="0.15">
      <c r="J301" s="18"/>
    </row>
    <row r="302" spans="5:23" x14ac:dyDescent="0.15">
      <c r="J302" s="19"/>
    </row>
    <row r="303" spans="5:23" x14ac:dyDescent="0.2">
      <c r="J303" s="40"/>
    </row>
    <row r="307" spans="7:21" ht="15" customHeight="1" x14ac:dyDescent="0.2"/>
    <row r="313" spans="7:21" x14ac:dyDescent="0.2">
      <c r="O313" s="1"/>
      <c r="P313" s="8"/>
      <c r="Q313" s="1"/>
      <c r="R313" s="1"/>
      <c r="S313" s="30"/>
      <c r="T313" s="30"/>
      <c r="U313" s="30"/>
    </row>
    <row r="314" spans="7:21" x14ac:dyDescent="0.2">
      <c r="G314" s="1"/>
    </row>
    <row r="315" spans="7:21" x14ac:dyDescent="0.2">
      <c r="G315" s="1"/>
    </row>
    <row r="316" spans="7:21" x14ac:dyDescent="0.2">
      <c r="G316" s="1"/>
    </row>
    <row r="317" spans="7:21" x14ac:dyDescent="0.2">
      <c r="G317" s="1"/>
    </row>
    <row r="318" spans="7:21" x14ac:dyDescent="0.2">
      <c r="G318" s="1"/>
    </row>
    <row r="319" spans="7:21" x14ac:dyDescent="0.2">
      <c r="G319" s="1"/>
    </row>
    <row r="320" spans="7:21" x14ac:dyDescent="0.2">
      <c r="G320" s="1"/>
    </row>
  </sheetData>
  <mergeCells count="51">
    <mergeCell ref="Y9:AG9"/>
    <mergeCell ref="B8:B10"/>
    <mergeCell ref="C8:C10"/>
    <mergeCell ref="D8:D10"/>
    <mergeCell ref="F209:F222"/>
    <mergeCell ref="M9:M10"/>
    <mergeCell ref="L9:L10"/>
    <mergeCell ref="G8:G10"/>
    <mergeCell ref="H8:H10"/>
    <mergeCell ref="Y8:AB8"/>
    <mergeCell ref="N9:N10"/>
    <mergeCell ref="E8:E10"/>
    <mergeCell ref="F11:F19"/>
    <mergeCell ref="F20:F41"/>
    <mergeCell ref="F42:F58"/>
    <mergeCell ref="F59:F73"/>
    <mergeCell ref="F255:F266"/>
    <mergeCell ref="F144:F154"/>
    <mergeCell ref="F155:F175"/>
    <mergeCell ref="F176:F185"/>
    <mergeCell ref="F186:F190"/>
    <mergeCell ref="F191:F207"/>
    <mergeCell ref="F246:F253"/>
    <mergeCell ref="F223:F245"/>
    <mergeCell ref="I282:J282"/>
    <mergeCell ref="J8:M8"/>
    <mergeCell ref="U8:V8"/>
    <mergeCell ref="U9:U10"/>
    <mergeCell ref="V9:V10"/>
    <mergeCell ref="P9:P10"/>
    <mergeCell ref="R9:T9"/>
    <mergeCell ref="P8:T8"/>
    <mergeCell ref="Q9:Q10"/>
    <mergeCell ref="F137:F143"/>
    <mergeCell ref="O9:O10"/>
    <mergeCell ref="I8:I10"/>
    <mergeCell ref="F74:F85"/>
    <mergeCell ref="F86:F98"/>
    <mergeCell ref="F99:F115"/>
    <mergeCell ref="F116:F129"/>
    <mergeCell ref="F131:F136"/>
    <mergeCell ref="I287:J287"/>
    <mergeCell ref="I286:J286"/>
    <mergeCell ref="I285:J285"/>
    <mergeCell ref="I284:J284"/>
    <mergeCell ref="I283:J283"/>
    <mergeCell ref="I295:J295"/>
    <mergeCell ref="I290:J290"/>
    <mergeCell ref="I289:J289"/>
    <mergeCell ref="I288:J288"/>
    <mergeCell ref="I294:J2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N320"/>
  <sheetViews>
    <sheetView zoomScale="115" zoomScaleNormal="115" workbookViewId="0">
      <pane ySplit="10" topLeftCell="A11" activePane="bottomLeft" state="frozen"/>
      <selection pane="bottomLeft" activeCell="B3" sqref="B3"/>
    </sheetView>
  </sheetViews>
  <sheetFormatPr baseColWidth="10" defaultColWidth="9.1640625" defaultRowHeight="15" x14ac:dyDescent="0.2"/>
  <cols>
    <col min="1" max="1" width="3.33203125" style="1" customWidth="1"/>
    <col min="2" max="2" width="6.5" style="1" customWidth="1"/>
    <col min="3" max="3" width="5.33203125" style="1" customWidth="1"/>
    <col min="4" max="4" width="6.1640625" style="1" customWidth="1"/>
    <col min="5" max="5" width="9.1640625" style="1" customWidth="1"/>
    <col min="6" max="6" width="4.5" style="1" customWidth="1"/>
    <col min="7" max="7" width="4.33203125" style="8" customWidth="1"/>
    <col min="8" max="8" width="7" style="1" customWidth="1"/>
    <col min="9" max="9" width="7.5" style="1" customWidth="1"/>
    <col min="10" max="10" width="10.83203125" style="7" customWidth="1"/>
    <col min="11" max="12" width="11.6640625" style="7" customWidth="1"/>
    <col min="13" max="13" width="8.5" style="7" customWidth="1"/>
    <col min="14" max="15" width="9.6640625" style="7" customWidth="1"/>
    <col min="16" max="16" width="8.5" style="7" customWidth="1"/>
    <col min="17" max="17" width="11.83203125" style="7" customWidth="1"/>
    <col min="18" max="20" width="16.33203125" style="6" bestFit="1" customWidth="1"/>
    <col min="21" max="21" width="15.1640625" style="7" customWidth="1"/>
    <col min="22" max="22" width="13.6640625" style="7" customWidth="1"/>
    <col min="23" max="24" width="9.1640625" style="1"/>
    <col min="25" max="25" width="11.5" style="1" bestFit="1" customWidth="1"/>
    <col min="26" max="29" width="9.1640625" style="1"/>
    <col min="30" max="30" width="17.83203125" style="1" bestFit="1" customWidth="1"/>
    <col min="31" max="31" width="16.33203125" style="1" bestFit="1" customWidth="1"/>
    <col min="32" max="32" width="14.5" style="1" bestFit="1" customWidth="1"/>
    <col min="33" max="33" width="13.33203125" style="1" bestFit="1" customWidth="1"/>
    <col min="34" max="34" width="8.83203125" style="1" customWidth="1"/>
    <col min="35" max="35" width="13.33203125" style="80" customWidth="1"/>
    <col min="36" max="45" width="7.5" style="1" customWidth="1"/>
    <col min="46" max="46" width="10.5" style="1" customWidth="1"/>
    <col min="47" max="47" width="11.5" style="5" bestFit="1" customWidth="1"/>
    <col min="48" max="48" width="9.1640625" style="1"/>
    <col min="49" max="49" width="12.33203125" style="1" bestFit="1" customWidth="1"/>
    <col min="50" max="50" width="16" style="1" bestFit="1" customWidth="1"/>
    <col min="51" max="51" width="15.5" style="1" bestFit="1" customWidth="1"/>
    <col min="52" max="52" width="9.1640625" style="1" customWidth="1"/>
    <col min="53" max="53" width="17" style="1" bestFit="1" customWidth="1"/>
    <col min="54" max="54" width="16.33203125" style="1" bestFit="1" customWidth="1"/>
    <col min="55" max="55" width="14.6640625" style="1" bestFit="1" customWidth="1"/>
    <col min="56" max="57" width="9.1640625" style="1"/>
    <col min="58" max="58" width="11.5" style="1" bestFit="1" customWidth="1"/>
    <col min="59" max="62" width="9.1640625" style="1"/>
    <col min="63" max="63" width="12.5" style="1" bestFit="1" customWidth="1"/>
    <col min="64" max="64" width="17" style="1" bestFit="1" customWidth="1"/>
    <col min="65" max="65" width="16.33203125" style="1" bestFit="1" customWidth="1"/>
    <col min="66" max="66" width="14.6640625" style="1" bestFit="1" customWidth="1"/>
    <col min="67" max="16384" width="9.1640625" style="1"/>
  </cols>
  <sheetData>
    <row r="2" spans="2:66" x14ac:dyDescent="0.2">
      <c r="B2" s="2"/>
      <c r="D2" s="27" t="s">
        <v>40</v>
      </c>
      <c r="Q2" s="10"/>
    </row>
    <row r="3" spans="2:66" x14ac:dyDescent="0.2">
      <c r="B3" s="9"/>
      <c r="D3" s="10" t="s">
        <v>41</v>
      </c>
      <c r="I3" s="2"/>
      <c r="J3" s="10"/>
      <c r="K3" s="10"/>
      <c r="L3" s="10"/>
      <c r="M3" s="10"/>
      <c r="O3" s="1"/>
      <c r="P3" s="1"/>
      <c r="Q3" s="10"/>
    </row>
    <row r="4" spans="2:66" x14ac:dyDescent="0.2">
      <c r="B4" s="9"/>
      <c r="C4" s="2"/>
      <c r="D4" s="10" t="s">
        <v>20</v>
      </c>
      <c r="I4" s="2"/>
      <c r="J4" s="10"/>
      <c r="K4" s="10"/>
      <c r="L4" s="10"/>
      <c r="M4" s="10"/>
      <c r="O4" s="1"/>
      <c r="P4" s="10"/>
      <c r="Q4" s="10"/>
    </row>
    <row r="5" spans="2:66" x14ac:dyDescent="0.2">
      <c r="B5" s="9"/>
      <c r="C5" s="2"/>
      <c r="D5" s="10" t="s">
        <v>143</v>
      </c>
      <c r="I5" s="2"/>
      <c r="J5" s="10"/>
      <c r="K5" s="10"/>
      <c r="L5" s="10"/>
      <c r="M5" s="10"/>
      <c r="O5" s="1"/>
      <c r="P5" s="10"/>
      <c r="Q5" s="10"/>
      <c r="AK5" s="108" t="s">
        <v>139</v>
      </c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</row>
    <row r="6" spans="2:66" x14ac:dyDescent="0.2">
      <c r="B6" s="9"/>
      <c r="C6" s="2"/>
      <c r="I6" s="2"/>
      <c r="J6" s="10"/>
      <c r="K6" s="10"/>
      <c r="L6" s="10"/>
      <c r="M6" s="10"/>
      <c r="O6" s="1"/>
      <c r="P6" s="10"/>
      <c r="Q6" s="10"/>
      <c r="AU6" s="1"/>
    </row>
    <row r="7" spans="2:66" x14ac:dyDescent="0.2">
      <c r="G7" s="1"/>
      <c r="N7" s="1"/>
      <c r="O7" s="1"/>
    </row>
    <row r="8" spans="2:66" x14ac:dyDescent="0.2">
      <c r="B8" s="103" t="s">
        <v>35</v>
      </c>
      <c r="C8" s="103" t="s">
        <v>37</v>
      </c>
      <c r="D8" s="103" t="s">
        <v>38</v>
      </c>
      <c r="E8" s="101" t="s">
        <v>34</v>
      </c>
      <c r="G8" s="98"/>
      <c r="H8" s="98" t="s">
        <v>1</v>
      </c>
      <c r="I8" s="98" t="s">
        <v>2</v>
      </c>
      <c r="J8" s="98" t="s">
        <v>4</v>
      </c>
      <c r="K8" s="98"/>
      <c r="L8" s="98"/>
      <c r="M8" s="98"/>
      <c r="N8" s="1" t="s">
        <v>5</v>
      </c>
      <c r="O8" s="1"/>
      <c r="P8" s="98" t="s">
        <v>6</v>
      </c>
      <c r="Q8" s="98"/>
      <c r="R8" s="98"/>
      <c r="S8" s="98"/>
      <c r="T8" s="98"/>
      <c r="U8" s="97" t="s">
        <v>56</v>
      </c>
      <c r="V8" s="97"/>
      <c r="W8" s="3"/>
      <c r="X8" s="3"/>
      <c r="Y8" s="98"/>
      <c r="Z8" s="98"/>
      <c r="AA8" s="98"/>
      <c r="AB8" s="98"/>
    </row>
    <row r="9" spans="2:66" ht="15" customHeight="1" x14ac:dyDescent="0.2">
      <c r="B9" s="103"/>
      <c r="C9" s="103"/>
      <c r="D9" s="104"/>
      <c r="E9" s="98"/>
      <c r="G9" s="98"/>
      <c r="H9" s="98"/>
      <c r="I9" s="98"/>
      <c r="J9" s="35" t="s">
        <v>54</v>
      </c>
      <c r="K9" s="35" t="s">
        <v>55</v>
      </c>
      <c r="L9" s="99" t="s">
        <v>59</v>
      </c>
      <c r="M9" s="105" t="s">
        <v>3</v>
      </c>
      <c r="N9" s="97" t="s">
        <v>39</v>
      </c>
      <c r="O9" s="97" t="s">
        <v>60</v>
      </c>
      <c r="P9" s="97" t="s">
        <v>3</v>
      </c>
      <c r="Q9" s="99" t="s">
        <v>33</v>
      </c>
      <c r="R9" s="98" t="s">
        <v>0</v>
      </c>
      <c r="S9" s="98"/>
      <c r="T9" s="98"/>
      <c r="U9" s="97" t="s">
        <v>57</v>
      </c>
      <c r="V9" s="97" t="s">
        <v>58</v>
      </c>
      <c r="W9" s="3"/>
      <c r="X9" s="3"/>
      <c r="Y9" s="102" t="s">
        <v>144</v>
      </c>
      <c r="Z9" s="102"/>
      <c r="AA9" s="102"/>
      <c r="AB9" s="102"/>
      <c r="AC9" s="102"/>
      <c r="AD9" s="102"/>
      <c r="AE9" s="102"/>
      <c r="AF9" s="102"/>
      <c r="AG9" s="102"/>
      <c r="AK9" s="98" t="s">
        <v>140</v>
      </c>
      <c r="AL9" s="98"/>
      <c r="AM9" s="98"/>
      <c r="AN9" s="98"/>
      <c r="AO9" s="98"/>
      <c r="AP9" s="98"/>
      <c r="AQ9" s="98"/>
      <c r="AR9" s="98"/>
      <c r="AS9" s="98"/>
      <c r="AU9" s="99" t="s">
        <v>59</v>
      </c>
      <c r="AV9" s="106" t="s">
        <v>3</v>
      </c>
      <c r="AW9" s="97" t="s">
        <v>39</v>
      </c>
      <c r="AX9" s="97" t="s">
        <v>60</v>
      </c>
      <c r="AY9" s="97" t="s">
        <v>3</v>
      </c>
      <c r="AZ9" s="99" t="s">
        <v>33</v>
      </c>
      <c r="BB9" s="97" t="s">
        <v>57</v>
      </c>
      <c r="BC9" s="97" t="s">
        <v>58</v>
      </c>
      <c r="BF9" s="98" t="s">
        <v>119</v>
      </c>
      <c r="BG9" s="98"/>
      <c r="BH9" s="98"/>
      <c r="BI9" s="98"/>
      <c r="BJ9" s="98"/>
      <c r="BK9" s="98"/>
      <c r="BL9" s="98"/>
      <c r="BM9" s="98"/>
      <c r="BN9" s="98"/>
    </row>
    <row r="10" spans="2:66" ht="30.75" customHeight="1" x14ac:dyDescent="0.2">
      <c r="B10" s="103"/>
      <c r="C10" s="103"/>
      <c r="D10" s="104"/>
      <c r="E10" s="98"/>
      <c r="G10" s="98"/>
      <c r="H10" s="98"/>
      <c r="I10" s="98"/>
      <c r="J10" s="35" t="s">
        <v>52</v>
      </c>
      <c r="K10" s="35" t="s">
        <v>53</v>
      </c>
      <c r="L10" s="99"/>
      <c r="M10" s="105"/>
      <c r="N10" s="97"/>
      <c r="O10" s="97"/>
      <c r="P10" s="97"/>
      <c r="Q10" s="97"/>
      <c r="R10" s="20" t="s">
        <v>49</v>
      </c>
      <c r="S10" s="20" t="s">
        <v>50</v>
      </c>
      <c r="T10" s="20" t="s">
        <v>51</v>
      </c>
      <c r="U10" s="97"/>
      <c r="V10" s="97"/>
      <c r="X10" s="4"/>
      <c r="Y10" s="68" t="s">
        <v>59</v>
      </c>
      <c r="Z10" s="4" t="s">
        <v>3</v>
      </c>
      <c r="AA10" s="1" t="s">
        <v>39</v>
      </c>
      <c r="AB10" s="4" t="s">
        <v>60</v>
      </c>
      <c r="AC10" s="1" t="s">
        <v>3</v>
      </c>
      <c r="AD10" s="68" t="s">
        <v>118</v>
      </c>
      <c r="AE10" s="20" t="s">
        <v>51</v>
      </c>
      <c r="AF10" s="1" t="s">
        <v>57</v>
      </c>
      <c r="AG10" s="1" t="s">
        <v>58</v>
      </c>
      <c r="AU10" s="99"/>
      <c r="AV10" s="106"/>
      <c r="AW10" s="97"/>
      <c r="AX10" s="97"/>
      <c r="AY10" s="97"/>
      <c r="AZ10" s="97"/>
      <c r="BA10" s="20" t="s">
        <v>51</v>
      </c>
      <c r="BB10" s="97"/>
      <c r="BC10" s="97"/>
      <c r="BF10" s="68" t="s">
        <v>59</v>
      </c>
      <c r="BG10" s="4" t="s">
        <v>3</v>
      </c>
      <c r="BH10" s="1" t="s">
        <v>39</v>
      </c>
      <c r="BI10" s="4" t="s">
        <v>60</v>
      </c>
      <c r="BJ10" s="1" t="s">
        <v>3</v>
      </c>
      <c r="BK10" s="68" t="s">
        <v>118</v>
      </c>
      <c r="BL10" s="20" t="s">
        <v>51</v>
      </c>
      <c r="BM10" s="1" t="s">
        <v>57</v>
      </c>
      <c r="BN10" s="1" t="s">
        <v>58</v>
      </c>
    </row>
    <row r="11" spans="2:66" x14ac:dyDescent="0.2">
      <c r="E11" s="1">
        <v>1</v>
      </c>
      <c r="F11" s="98" t="s">
        <v>8</v>
      </c>
      <c r="H11" s="1">
        <v>70</v>
      </c>
      <c r="I11" s="1" t="s">
        <v>7</v>
      </c>
      <c r="J11" s="7">
        <v>21</v>
      </c>
      <c r="K11" s="7">
        <v>23.1</v>
      </c>
      <c r="L11" s="7">
        <f>(J11+K11)/2</f>
        <v>22.05</v>
      </c>
      <c r="M11" s="7">
        <v>7</v>
      </c>
      <c r="N11" s="7">
        <v>57.3</v>
      </c>
      <c r="O11" s="7">
        <v>15.5</v>
      </c>
      <c r="P11" s="7">
        <v>114.9</v>
      </c>
      <c r="Q11" s="7">
        <v>142.6</v>
      </c>
      <c r="R11" s="6">
        <v>1.18</v>
      </c>
      <c r="S11" s="6">
        <v>1.18</v>
      </c>
      <c r="T11" s="6">
        <f>(R11+S11)/2</f>
        <v>1.18</v>
      </c>
      <c r="U11" s="7">
        <v>12.3</v>
      </c>
      <c r="V11" s="7">
        <v>11.3</v>
      </c>
      <c r="Y11" s="5">
        <f t="shared" ref="Y11:AD11" si="0">L11/$L11</f>
        <v>1</v>
      </c>
      <c r="Z11" s="5">
        <f t="shared" si="0"/>
        <v>0.31746031746031744</v>
      </c>
      <c r="AA11" s="5">
        <f t="shared" si="0"/>
        <v>2.5986394557823127</v>
      </c>
      <c r="AB11" s="5">
        <f t="shared" si="0"/>
        <v>0.70294784580498859</v>
      </c>
      <c r="AC11" s="5">
        <f t="shared" si="0"/>
        <v>5.2108843537414966</v>
      </c>
      <c r="AD11" s="5">
        <f t="shared" si="0"/>
        <v>6.4671201814058952</v>
      </c>
      <c r="AE11" s="5">
        <f>T11/$L11</f>
        <v>5.3514739229024937E-2</v>
      </c>
      <c r="AF11" s="5">
        <f>U11/$L11</f>
        <v>0.55782312925170074</v>
      </c>
      <c r="AG11" s="5">
        <f>V11/$L11</f>
        <v>0.51247165532879824</v>
      </c>
      <c r="AH11" s="5"/>
      <c r="AI11" s="83"/>
      <c r="AK11" s="5">
        <f ca="1">1-2*RAND()</f>
        <v>0.69159027314267929</v>
      </c>
      <c r="AL11" s="5">
        <f ca="1">1.5-3*RAND()</f>
        <v>2.0457635258268381E-2</v>
      </c>
      <c r="AM11" s="5">
        <f ca="1">1.5-3*RAND()</f>
        <v>-0.42794943187399914</v>
      </c>
      <c r="AN11" s="5">
        <f t="shared" ref="AN11:AS26" ca="1" si="1">1-2*RAND()</f>
        <v>-0.62935324818055904</v>
      </c>
      <c r="AO11" s="5">
        <f ca="1">2.5-5*RAND()</f>
        <v>0.67282374276890033</v>
      </c>
      <c r="AP11" s="5">
        <f t="shared" ref="AP11:AP74" ca="1" si="2">0.025-0.05*RAND()</f>
        <v>2.3727120701935236E-2</v>
      </c>
      <c r="AQ11" s="5">
        <v>1</v>
      </c>
      <c r="AR11" s="5">
        <f t="shared" ca="1" si="1"/>
        <v>0.10362236134031977</v>
      </c>
      <c r="AS11" s="5">
        <f t="shared" ca="1" si="1"/>
        <v>-0.18579563571438906</v>
      </c>
      <c r="AU11" s="7">
        <f ca="1">L11+AK11</f>
        <v>22.74159027314268</v>
      </c>
      <c r="AV11" s="7">
        <f ca="1">M11+AL11</f>
        <v>7.0204576352582686</v>
      </c>
      <c r="AW11" s="7">
        <f ca="1">N11+AM11</f>
        <v>56.872050568125999</v>
      </c>
      <c r="AX11" s="7">
        <f t="shared" ref="AX11:AY11" ca="1" si="3">O11+AN11</f>
        <v>14.870646751819441</v>
      </c>
      <c r="AY11" s="7">
        <f t="shared" ca="1" si="3"/>
        <v>115.5728237427689</v>
      </c>
      <c r="AZ11" s="7">
        <f ca="1">Q11*(1+AP11)</f>
        <v>145.98348741209594</v>
      </c>
      <c r="BA11" s="7">
        <f>T11*AQ11</f>
        <v>1.18</v>
      </c>
      <c r="BB11" s="7">
        <f t="shared" ref="BB11:BC11" ca="1" si="4">U11+AR11</f>
        <v>12.40362236134032</v>
      </c>
      <c r="BC11" s="7">
        <f t="shared" ca="1" si="4"/>
        <v>11.114204364285612</v>
      </c>
      <c r="BF11" s="5">
        <f ca="1">AU11/$AU11</f>
        <v>1</v>
      </c>
      <c r="BG11" s="5">
        <f t="shared" ref="BG11:BN11" ca="1" si="5">AV11/$AU11</f>
        <v>0.3087056600236649</v>
      </c>
      <c r="BH11" s="5">
        <f t="shared" ca="1" si="5"/>
        <v>2.500794794253709</v>
      </c>
      <c r="BI11" s="5">
        <f t="shared" ca="1" si="5"/>
        <v>0.65389652056924752</v>
      </c>
      <c r="BJ11" s="5">
        <f t="shared" ca="1" si="5"/>
        <v>5.0820027251681639</v>
      </c>
      <c r="BK11" s="5">
        <f t="shared" ca="1" si="5"/>
        <v>6.4192295111612854</v>
      </c>
      <c r="BL11" s="5">
        <f t="shared" ca="1" si="5"/>
        <v>5.1887312445055969E-2</v>
      </c>
      <c r="BM11" s="5">
        <f t="shared" ca="1" si="5"/>
        <v>0.54541578721470174</v>
      </c>
      <c r="BN11" s="5">
        <f t="shared" ca="1" si="5"/>
        <v>0.48871711392194256</v>
      </c>
    </row>
    <row r="12" spans="2:66" x14ac:dyDescent="0.2">
      <c r="C12" s="24" t="s">
        <v>36</v>
      </c>
      <c r="E12" s="1">
        <f>E11+1</f>
        <v>2</v>
      </c>
      <c r="F12" s="98"/>
      <c r="H12" s="1">
        <v>67</v>
      </c>
      <c r="I12" s="1" t="s">
        <v>7</v>
      </c>
      <c r="J12" s="7">
        <v>21.5</v>
      </c>
      <c r="K12" s="7">
        <v>23.7</v>
      </c>
      <c r="L12" s="7">
        <f t="shared" ref="L12:L75" si="6">(J12+K12)/2</f>
        <v>22.6</v>
      </c>
      <c r="M12" s="7">
        <v>12</v>
      </c>
      <c r="N12" s="7">
        <v>52.7</v>
      </c>
      <c r="O12" s="7">
        <v>18</v>
      </c>
      <c r="P12" s="7">
        <v>129.1</v>
      </c>
      <c r="Q12" s="7">
        <v>139.9</v>
      </c>
      <c r="R12" s="6">
        <v>1.18</v>
      </c>
      <c r="S12" s="6">
        <v>1.18</v>
      </c>
      <c r="T12" s="6">
        <f t="shared" ref="T12:T74" si="7">(R12+S12)/2</f>
        <v>1.18</v>
      </c>
      <c r="U12" s="7">
        <v>17.5</v>
      </c>
      <c r="V12" s="7">
        <v>11.5</v>
      </c>
      <c r="Y12" s="5">
        <f t="shared" ref="Y12:Y75" si="8">L12/$L12</f>
        <v>1</v>
      </c>
      <c r="Z12" s="5">
        <f t="shared" ref="Z12:Z75" si="9">M12/$L12</f>
        <v>0.53097345132743357</v>
      </c>
      <c r="AA12" s="5">
        <f t="shared" ref="AA12:AD75" si="10">N12/$L12</f>
        <v>2.331858407079646</v>
      </c>
      <c r="AB12" s="5">
        <f t="shared" si="10"/>
        <v>0.79646017699115035</v>
      </c>
      <c r="AC12" s="5">
        <f t="shared" si="10"/>
        <v>5.7123893805309729</v>
      </c>
      <c r="AD12" s="5">
        <f t="shared" si="10"/>
        <v>6.1902654867256635</v>
      </c>
      <c r="AE12" s="5">
        <f t="shared" ref="AE12:AG75" si="11">T12/$L12</f>
        <v>5.2212389380530966E-2</v>
      </c>
      <c r="AF12" s="5">
        <f t="shared" si="11"/>
        <v>0.77433628318584069</v>
      </c>
      <c r="AG12" s="5">
        <f t="shared" si="11"/>
        <v>0.50884955752212391</v>
      </c>
      <c r="AH12" s="5"/>
      <c r="AI12" s="83"/>
      <c r="AK12" s="5">
        <f t="shared" ref="AK12:AK75" ca="1" si="12">1-2*RAND()</f>
        <v>0.39668647782843758</v>
      </c>
      <c r="AL12" s="5">
        <f t="shared" ref="AL12:AM75" ca="1" si="13">1.5-3*RAND()</f>
        <v>0.97426041239893268</v>
      </c>
      <c r="AM12" s="5">
        <f t="shared" ca="1" si="13"/>
        <v>-0.48663399628429449</v>
      </c>
      <c r="AN12" s="5">
        <f t="shared" ca="1" si="1"/>
        <v>-0.94948425376544221</v>
      </c>
      <c r="AO12" s="5">
        <f t="shared" ref="AO12:AO75" ca="1" si="14">2.5-5*RAND()</f>
        <v>-0.67520909089640879</v>
      </c>
      <c r="AP12" s="5">
        <f t="shared" ca="1" si="2"/>
        <v>2.4794544972238056E-2</v>
      </c>
      <c r="AQ12" s="5">
        <v>1</v>
      </c>
      <c r="AR12" s="5">
        <f t="shared" ca="1" si="1"/>
        <v>0.87870818187694888</v>
      </c>
      <c r="AS12" s="5">
        <f t="shared" ca="1" si="1"/>
        <v>-0.27031271341483576</v>
      </c>
      <c r="AU12" s="7">
        <f t="shared" ref="AU12:AU75" ca="1" si="15">L12+AK12</f>
        <v>22.99668647782844</v>
      </c>
      <c r="AV12" s="7">
        <f t="shared" ref="AV12:AV75" ca="1" si="16">M12+AL12</f>
        <v>12.974260412398932</v>
      </c>
      <c r="AW12" s="7">
        <f t="shared" ref="AW12:AW75" ca="1" si="17">N12+AM12</f>
        <v>52.213366003715706</v>
      </c>
      <c r="AX12" s="7">
        <f t="shared" ref="AX12:AX75" ca="1" si="18">O12+AN12</f>
        <v>17.050515746234559</v>
      </c>
      <c r="AY12" s="7">
        <f t="shared" ref="AY12:AY75" ca="1" si="19">P12+AO12</f>
        <v>128.42479090910359</v>
      </c>
      <c r="AZ12" s="7">
        <f t="shared" ref="AZ12:AZ75" ca="1" si="20">Q12*(1+AP12)</f>
        <v>143.36875684161609</v>
      </c>
      <c r="BA12" s="7">
        <f t="shared" ref="BA12:BA75" si="21">T12*AQ12</f>
        <v>1.18</v>
      </c>
      <c r="BB12" s="7">
        <f t="shared" ref="BB12:BB75" ca="1" si="22">U12+AR12</f>
        <v>18.378708181876949</v>
      </c>
      <c r="BC12" s="7">
        <f t="shared" ref="BC12:BC75" ca="1" si="23">V12+AS12</f>
        <v>11.229687286585165</v>
      </c>
      <c r="BF12" s="5">
        <f t="shared" ref="BF12:BF75" ca="1" si="24">AU12/$AU12</f>
        <v>1</v>
      </c>
      <c r="BG12" s="5">
        <f t="shared" ref="BG12:BG75" ca="1" si="25">AV12/$AU12</f>
        <v>0.56417955799448205</v>
      </c>
      <c r="BH12" s="5">
        <f t="shared" ref="BH12:BH75" ca="1" si="26">AW12/$AU12</f>
        <v>2.2704734464269731</v>
      </c>
      <c r="BI12" s="5">
        <f t="shared" ref="BI12:BI75" ca="1" si="27">AX12/$AU12</f>
        <v>0.74143358708104745</v>
      </c>
      <c r="BJ12" s="5">
        <f t="shared" ref="BJ12:BJ75" ca="1" si="28">AY12/$AU12</f>
        <v>5.584491097572708</v>
      </c>
      <c r="BK12" s="5">
        <f t="shared" ref="BK12:BK75" ca="1" si="29">AZ12/$AU12</f>
        <v>6.2343223655216908</v>
      </c>
      <c r="BL12" s="5">
        <f t="shared" ref="BL12:BL75" ca="1" si="30">BA12/$AU12</f>
        <v>5.1311740112544531E-2</v>
      </c>
      <c r="BM12" s="5">
        <f t="shared" ref="BM12:BM75" ca="1" si="31">BB12/$AU12</f>
        <v>0.79918940494302182</v>
      </c>
      <c r="BN12" s="5">
        <f t="shared" ref="BN12:BN75" ca="1" si="32">BC12/$AU12</f>
        <v>0.48831762338508761</v>
      </c>
    </row>
    <row r="13" spans="2:66" x14ac:dyDescent="0.2">
      <c r="E13" s="1">
        <f t="shared" ref="E13:E76" si="33">E12+1</f>
        <v>3</v>
      </c>
      <c r="F13" s="98"/>
      <c r="H13" s="1">
        <v>77</v>
      </c>
      <c r="I13" s="1" t="s">
        <v>7</v>
      </c>
      <c r="J13" s="7">
        <v>21</v>
      </c>
      <c r="K13" s="7">
        <v>23.2</v>
      </c>
      <c r="L13" s="7">
        <f t="shared" si="6"/>
        <v>22.1</v>
      </c>
      <c r="M13" s="7">
        <v>31.5</v>
      </c>
      <c r="N13" s="7">
        <v>54</v>
      </c>
      <c r="O13" s="7">
        <v>15</v>
      </c>
      <c r="P13" s="7">
        <v>114.1</v>
      </c>
      <c r="Q13" s="7">
        <v>100.5</v>
      </c>
      <c r="R13" s="6">
        <v>1.28</v>
      </c>
      <c r="S13" s="6">
        <v>1.25</v>
      </c>
      <c r="T13" s="6">
        <f t="shared" si="7"/>
        <v>1.2650000000000001</v>
      </c>
      <c r="U13" s="7">
        <v>12</v>
      </c>
      <c r="V13" s="7">
        <v>13.5</v>
      </c>
      <c r="Y13" s="5">
        <f t="shared" si="8"/>
        <v>1</v>
      </c>
      <c r="Z13" s="5">
        <f t="shared" si="9"/>
        <v>1.4253393665158369</v>
      </c>
      <c r="AA13" s="5">
        <f t="shared" si="10"/>
        <v>2.4434389140271491</v>
      </c>
      <c r="AB13" s="5">
        <f t="shared" si="10"/>
        <v>0.67873303167420806</v>
      </c>
      <c r="AC13" s="5">
        <f t="shared" si="10"/>
        <v>5.1628959276018094</v>
      </c>
      <c r="AD13" s="5">
        <f t="shared" si="10"/>
        <v>4.5475113122171944</v>
      </c>
      <c r="AE13" s="5">
        <f t="shared" si="11"/>
        <v>5.7239819004524892E-2</v>
      </c>
      <c r="AF13" s="5">
        <f t="shared" si="11"/>
        <v>0.54298642533936647</v>
      </c>
      <c r="AG13" s="5">
        <f t="shared" si="11"/>
        <v>0.61085972850678727</v>
      </c>
      <c r="AH13" s="5"/>
      <c r="AI13" s="83"/>
      <c r="AK13" s="5">
        <f t="shared" ca="1" si="12"/>
        <v>0.76693771469832495</v>
      </c>
      <c r="AL13" s="5">
        <f t="shared" ca="1" si="13"/>
        <v>-1.0719386145586056</v>
      </c>
      <c r="AM13" s="5">
        <f t="shared" ca="1" si="13"/>
        <v>1.2522233743984008</v>
      </c>
      <c r="AN13" s="5">
        <f t="shared" ca="1" si="1"/>
        <v>0.86915209559670648</v>
      </c>
      <c r="AO13" s="5">
        <f t="shared" ca="1" si="14"/>
        <v>0.67460445769662991</v>
      </c>
      <c r="AP13" s="5">
        <f t="shared" ca="1" si="2"/>
        <v>2.1869226992511051E-2</v>
      </c>
      <c r="AQ13" s="5">
        <v>1</v>
      </c>
      <c r="AR13" s="5">
        <f t="shared" ca="1" si="1"/>
        <v>0.13209168528021231</v>
      </c>
      <c r="AS13" s="5">
        <f t="shared" ca="1" si="1"/>
        <v>0.10266153664572153</v>
      </c>
      <c r="AU13" s="7">
        <f t="shared" ca="1" si="15"/>
        <v>22.866937714698327</v>
      </c>
      <c r="AV13" s="7">
        <f t="shared" ca="1" si="16"/>
        <v>30.428061385441396</v>
      </c>
      <c r="AW13" s="7">
        <f t="shared" ca="1" si="17"/>
        <v>55.252223374398397</v>
      </c>
      <c r="AX13" s="7">
        <f t="shared" ca="1" si="18"/>
        <v>15.869152095596707</v>
      </c>
      <c r="AY13" s="7">
        <f t="shared" ca="1" si="19"/>
        <v>114.77460445769663</v>
      </c>
      <c r="AZ13" s="7">
        <f t="shared" ca="1" si="20"/>
        <v>102.69785731274737</v>
      </c>
      <c r="BA13" s="7">
        <f t="shared" si="21"/>
        <v>1.2650000000000001</v>
      </c>
      <c r="BB13" s="7">
        <f t="shared" ca="1" si="22"/>
        <v>12.132091685280212</v>
      </c>
      <c r="BC13" s="7">
        <f t="shared" ca="1" si="23"/>
        <v>13.602661536645721</v>
      </c>
      <c r="BF13" s="5">
        <f t="shared" ca="1" si="24"/>
        <v>1</v>
      </c>
      <c r="BG13" s="5">
        <f t="shared" ca="1" si="25"/>
        <v>1.3306574655985945</v>
      </c>
      <c r="BH13" s="5">
        <f t="shared" ca="1" si="26"/>
        <v>2.416249349333889</v>
      </c>
      <c r="BI13" s="5">
        <f t="shared" ca="1" si="27"/>
        <v>0.69397801723999064</v>
      </c>
      <c r="BJ13" s="5">
        <f t="shared" ca="1" si="28"/>
        <v>5.01923807593713</v>
      </c>
      <c r="BK13" s="5">
        <f t="shared" ca="1" si="29"/>
        <v>4.4911067058505001</v>
      </c>
      <c r="BL13" s="5">
        <f t="shared" ca="1" si="30"/>
        <v>5.5320043977156071E-2</v>
      </c>
      <c r="BM13" s="5">
        <f t="shared" ca="1" si="31"/>
        <v>0.53055165657279901</v>
      </c>
      <c r="BN13" s="5">
        <f t="shared" ca="1" si="32"/>
        <v>0.59486152918071977</v>
      </c>
    </row>
    <row r="14" spans="2:66" x14ac:dyDescent="0.2">
      <c r="E14" s="1">
        <f t="shared" si="33"/>
        <v>4</v>
      </c>
      <c r="F14" s="98"/>
      <c r="H14" s="1">
        <v>69</v>
      </c>
      <c r="I14" s="1" t="s">
        <v>7</v>
      </c>
      <c r="J14" s="7">
        <v>24.5</v>
      </c>
      <c r="K14" s="7">
        <v>27</v>
      </c>
      <c r="L14" s="7">
        <f t="shared" si="6"/>
        <v>25.75</v>
      </c>
      <c r="M14" s="7">
        <v>15</v>
      </c>
      <c r="N14" s="7">
        <v>55.2</v>
      </c>
      <c r="O14" s="7">
        <v>17.5</v>
      </c>
      <c r="P14" s="7">
        <v>116</v>
      </c>
      <c r="Q14" s="7">
        <v>160.1</v>
      </c>
      <c r="R14" s="6">
        <v>1.24</v>
      </c>
      <c r="S14" s="6">
        <v>1.22</v>
      </c>
      <c r="T14" s="6">
        <f t="shared" si="7"/>
        <v>1.23</v>
      </c>
      <c r="U14" s="7">
        <v>12.5</v>
      </c>
      <c r="V14" s="7">
        <v>11</v>
      </c>
      <c r="Y14" s="5">
        <f t="shared" si="8"/>
        <v>1</v>
      </c>
      <c r="Z14" s="5">
        <f t="shared" si="9"/>
        <v>0.58252427184466016</v>
      </c>
      <c r="AA14" s="5">
        <f t="shared" si="10"/>
        <v>2.1436893203883498</v>
      </c>
      <c r="AB14" s="5">
        <f t="shared" si="10"/>
        <v>0.67961165048543692</v>
      </c>
      <c r="AC14" s="5">
        <f t="shared" si="10"/>
        <v>4.5048543689320386</v>
      </c>
      <c r="AD14" s="5">
        <f t="shared" si="10"/>
        <v>6.2174757281553399</v>
      </c>
      <c r="AE14" s="5">
        <f t="shared" si="11"/>
        <v>4.7766990291262135E-2</v>
      </c>
      <c r="AF14" s="5">
        <f t="shared" si="11"/>
        <v>0.4854368932038835</v>
      </c>
      <c r="AG14" s="5">
        <f t="shared" si="11"/>
        <v>0.42718446601941745</v>
      </c>
      <c r="AH14" s="5"/>
      <c r="AI14" s="83"/>
      <c r="AK14" s="5">
        <f t="shared" ca="1" si="12"/>
        <v>-0.53710208235159729</v>
      </c>
      <c r="AL14" s="5">
        <f t="shared" ca="1" si="13"/>
        <v>-1.35941199907165</v>
      </c>
      <c r="AM14" s="5">
        <f t="shared" ca="1" si="13"/>
        <v>0.41068152943239333</v>
      </c>
      <c r="AN14" s="5">
        <f t="shared" ca="1" si="1"/>
        <v>-0.65919915934507967</v>
      </c>
      <c r="AO14" s="5">
        <f t="shared" ca="1" si="14"/>
        <v>-0.12633504223023539</v>
      </c>
      <c r="AP14" s="5">
        <f t="shared" ca="1" si="2"/>
        <v>1.5500750610656106E-2</v>
      </c>
      <c r="AQ14" s="5">
        <v>1</v>
      </c>
      <c r="AR14" s="5">
        <f t="shared" ca="1" si="1"/>
        <v>-0.62479153724862369</v>
      </c>
      <c r="AS14" s="5">
        <f t="shared" ca="1" si="1"/>
        <v>1.3479855889615644E-2</v>
      </c>
      <c r="AU14" s="7">
        <f t="shared" ca="1" si="15"/>
        <v>25.212897917648402</v>
      </c>
      <c r="AV14" s="7">
        <f t="shared" ca="1" si="16"/>
        <v>13.64058800092835</v>
      </c>
      <c r="AW14" s="7">
        <f t="shared" ca="1" si="17"/>
        <v>55.610681529432398</v>
      </c>
      <c r="AX14" s="7">
        <f t="shared" ca="1" si="18"/>
        <v>16.840800840654921</v>
      </c>
      <c r="AY14" s="7">
        <f t="shared" ca="1" si="19"/>
        <v>115.87366495776976</v>
      </c>
      <c r="AZ14" s="7">
        <f t="shared" ca="1" si="20"/>
        <v>162.58167017276605</v>
      </c>
      <c r="BA14" s="7">
        <f t="shared" si="21"/>
        <v>1.23</v>
      </c>
      <c r="BB14" s="7">
        <f t="shared" ca="1" si="22"/>
        <v>11.875208462751376</v>
      </c>
      <c r="BC14" s="7">
        <f t="shared" ca="1" si="23"/>
        <v>11.013479855889615</v>
      </c>
      <c r="BF14" s="5">
        <f t="shared" ca="1" si="24"/>
        <v>1</v>
      </c>
      <c r="BG14" s="5">
        <f t="shared" ca="1" si="25"/>
        <v>0.5410162705406536</v>
      </c>
      <c r="BH14" s="5">
        <f t="shared" ca="1" si="26"/>
        <v>2.205644179065442</v>
      </c>
      <c r="BI14" s="5">
        <f t="shared" ca="1" si="27"/>
        <v>0.6679438791868022</v>
      </c>
      <c r="BJ14" s="5">
        <f t="shared" ca="1" si="28"/>
        <v>4.5958090710652133</v>
      </c>
      <c r="BK14" s="5">
        <f t="shared" ca="1" si="29"/>
        <v>6.4483531684377668</v>
      </c>
      <c r="BL14" s="5">
        <f t="shared" ca="1" si="30"/>
        <v>4.8784554794831042E-2</v>
      </c>
      <c r="BM14" s="5">
        <f t="shared" ca="1" si="31"/>
        <v>0.47099736418791532</v>
      </c>
      <c r="BN14" s="5">
        <f t="shared" ca="1" si="32"/>
        <v>0.43681927765155681</v>
      </c>
    </row>
    <row r="15" spans="2:66" ht="16" x14ac:dyDescent="0.2">
      <c r="C15" s="24" t="s">
        <v>36</v>
      </c>
      <c r="E15" s="1">
        <f t="shared" si="33"/>
        <v>5</v>
      </c>
      <c r="F15" s="98"/>
      <c r="H15" s="1">
        <v>72</v>
      </c>
      <c r="I15" s="1" t="s">
        <v>7</v>
      </c>
      <c r="J15" s="37">
        <v>23</v>
      </c>
      <c r="K15" s="37">
        <v>25.3</v>
      </c>
      <c r="L15" s="7">
        <f t="shared" si="6"/>
        <v>24.15</v>
      </c>
      <c r="M15" s="7">
        <v>4</v>
      </c>
      <c r="N15" s="7">
        <v>46.8</v>
      </c>
      <c r="O15" s="7">
        <v>24.5</v>
      </c>
      <c r="P15" s="7">
        <v>130</v>
      </c>
      <c r="Q15" s="7">
        <v>144.5</v>
      </c>
      <c r="R15" s="6">
        <v>1.0900000000000001</v>
      </c>
      <c r="S15" s="6">
        <v>1.0900000000000001</v>
      </c>
      <c r="T15" s="6">
        <f t="shared" si="7"/>
        <v>1.0900000000000001</v>
      </c>
      <c r="U15" s="36">
        <v>10.6</v>
      </c>
      <c r="V15" s="36">
        <v>13.5</v>
      </c>
      <c r="Y15" s="5">
        <f t="shared" si="8"/>
        <v>1</v>
      </c>
      <c r="Z15" s="5">
        <f t="shared" si="9"/>
        <v>0.16563146997929606</v>
      </c>
      <c r="AA15" s="5">
        <f t="shared" si="10"/>
        <v>1.9378881987577641</v>
      </c>
      <c r="AB15" s="5">
        <f t="shared" si="10"/>
        <v>1.0144927536231885</v>
      </c>
      <c r="AC15" s="5">
        <f t="shared" si="10"/>
        <v>5.3830227743271228</v>
      </c>
      <c r="AD15" s="5">
        <f t="shared" si="10"/>
        <v>5.983436853002071</v>
      </c>
      <c r="AE15" s="5">
        <f t="shared" si="11"/>
        <v>4.5134575569358182E-2</v>
      </c>
      <c r="AF15" s="5">
        <f t="shared" si="11"/>
        <v>0.43892339544513459</v>
      </c>
      <c r="AG15" s="5">
        <f t="shared" si="11"/>
        <v>0.55900621118012428</v>
      </c>
      <c r="AH15" s="5"/>
      <c r="AI15" s="83"/>
      <c r="AK15" s="5">
        <f t="shared" ca="1" si="12"/>
        <v>0.16019331166284734</v>
      </c>
      <c r="AL15" s="5">
        <f t="shared" ca="1" si="13"/>
        <v>1.0799939297126608</v>
      </c>
      <c r="AM15" s="5">
        <f t="shared" ca="1" si="13"/>
        <v>0.76215046317249902</v>
      </c>
      <c r="AN15" s="5">
        <f t="shared" ca="1" si="1"/>
        <v>0.45178175509453999</v>
      </c>
      <c r="AO15" s="5">
        <f t="shared" ca="1" si="14"/>
        <v>0.97161844060573155</v>
      </c>
      <c r="AP15" s="5">
        <f t="shared" ca="1" si="2"/>
        <v>-9.822611673272405E-4</v>
      </c>
      <c r="AQ15" s="5">
        <v>1</v>
      </c>
      <c r="AR15" s="5">
        <f t="shared" ca="1" si="1"/>
        <v>0.26890634411939418</v>
      </c>
      <c r="AS15" s="5">
        <f t="shared" ca="1" si="1"/>
        <v>-0.80441581801195872</v>
      </c>
      <c r="AU15" s="7">
        <f t="shared" ca="1" si="15"/>
        <v>24.310193311662847</v>
      </c>
      <c r="AV15" s="7">
        <f t="shared" ca="1" si="16"/>
        <v>5.0799939297126606</v>
      </c>
      <c r="AW15" s="7">
        <f t="shared" ca="1" si="17"/>
        <v>47.562150463172493</v>
      </c>
      <c r="AX15" s="7">
        <f t="shared" ca="1" si="18"/>
        <v>24.95178175509454</v>
      </c>
      <c r="AY15" s="7">
        <f t="shared" ca="1" si="19"/>
        <v>130.97161844060574</v>
      </c>
      <c r="AZ15" s="7">
        <f t="shared" ca="1" si="20"/>
        <v>144.35806326132121</v>
      </c>
      <c r="BA15" s="7">
        <f t="shared" si="21"/>
        <v>1.0900000000000001</v>
      </c>
      <c r="BB15" s="7">
        <f t="shared" ca="1" si="22"/>
        <v>10.868906344119393</v>
      </c>
      <c r="BC15" s="7">
        <f t="shared" ca="1" si="23"/>
        <v>12.695584181988041</v>
      </c>
      <c r="BF15" s="5">
        <f t="shared" ca="1" si="24"/>
        <v>1</v>
      </c>
      <c r="BG15" s="5">
        <f t="shared" ca="1" si="25"/>
        <v>0.20896559169998566</v>
      </c>
      <c r="BH15" s="5">
        <f t="shared" ca="1" si="26"/>
        <v>1.9564694469276183</v>
      </c>
      <c r="BI15" s="5">
        <f t="shared" ca="1" si="27"/>
        <v>1.0263917458494207</v>
      </c>
      <c r="BJ15" s="5">
        <f t="shared" ca="1" si="28"/>
        <v>5.387518591955085</v>
      </c>
      <c r="BK15" s="5">
        <f t="shared" ca="1" si="29"/>
        <v>5.9381701087529093</v>
      </c>
      <c r="BL15" s="5">
        <f t="shared" ca="1" si="30"/>
        <v>4.4837158883350846E-2</v>
      </c>
      <c r="BM15" s="5">
        <f t="shared" ca="1" si="31"/>
        <v>0.44709255104545059</v>
      </c>
      <c r="BN15" s="5">
        <f t="shared" ca="1" si="32"/>
        <v>0.52223295879335185</v>
      </c>
    </row>
    <row r="16" spans="2:66" ht="16" x14ac:dyDescent="0.2">
      <c r="E16" s="1">
        <f t="shared" si="33"/>
        <v>6</v>
      </c>
      <c r="F16" s="98"/>
      <c r="H16" s="1">
        <v>72</v>
      </c>
      <c r="I16" s="1" t="s">
        <v>7</v>
      </c>
      <c r="J16" s="37">
        <v>25.5</v>
      </c>
      <c r="K16" s="37">
        <v>28.1</v>
      </c>
      <c r="L16" s="7">
        <f t="shared" si="6"/>
        <v>26.8</v>
      </c>
      <c r="M16" s="7">
        <v>8</v>
      </c>
      <c r="N16" s="7">
        <v>50.1</v>
      </c>
      <c r="O16" s="7">
        <v>17.7</v>
      </c>
      <c r="P16" s="7">
        <v>139.19999999999999</v>
      </c>
      <c r="Q16" s="7">
        <v>137.1</v>
      </c>
      <c r="R16" s="6">
        <v>1.37</v>
      </c>
      <c r="S16" s="6">
        <v>1.37</v>
      </c>
      <c r="T16" s="6">
        <f t="shared" si="7"/>
        <v>1.37</v>
      </c>
      <c r="U16" s="36">
        <v>16.2</v>
      </c>
      <c r="V16" s="36">
        <v>14</v>
      </c>
      <c r="Y16" s="5">
        <f t="shared" si="8"/>
        <v>1</v>
      </c>
      <c r="Z16" s="5">
        <f t="shared" si="9"/>
        <v>0.29850746268656714</v>
      </c>
      <c r="AA16" s="5">
        <f t="shared" si="10"/>
        <v>1.8694029850746268</v>
      </c>
      <c r="AB16" s="5">
        <f t="shared" si="10"/>
        <v>0.66044776119402981</v>
      </c>
      <c r="AC16" s="5">
        <f t="shared" si="10"/>
        <v>5.1940298507462677</v>
      </c>
      <c r="AD16" s="5">
        <f t="shared" si="10"/>
        <v>5.1156716417910442</v>
      </c>
      <c r="AE16" s="5">
        <f t="shared" si="11"/>
        <v>5.1119402985074627E-2</v>
      </c>
      <c r="AF16" s="5">
        <f t="shared" si="11"/>
        <v>0.60447761194029848</v>
      </c>
      <c r="AG16" s="5">
        <f t="shared" si="11"/>
        <v>0.52238805970149249</v>
      </c>
      <c r="AH16" s="5"/>
      <c r="AI16" s="83"/>
      <c r="AK16" s="5">
        <f t="shared" ca="1" si="12"/>
        <v>0.86320642956498794</v>
      </c>
      <c r="AL16" s="5">
        <f t="shared" ca="1" si="13"/>
        <v>0.425002907743665</v>
      </c>
      <c r="AM16" s="5">
        <f t="shared" ca="1" si="13"/>
        <v>1.4116239644652842</v>
      </c>
      <c r="AN16" s="5">
        <f t="shared" ca="1" si="1"/>
        <v>0.50218577728630898</v>
      </c>
      <c r="AO16" s="5">
        <f t="shared" ca="1" si="14"/>
        <v>1.4703669671332376</v>
      </c>
      <c r="AP16" s="5">
        <f t="shared" ca="1" si="2"/>
        <v>-1.0118448528938215E-2</v>
      </c>
      <c r="AQ16" s="5">
        <v>1</v>
      </c>
      <c r="AR16" s="5">
        <f t="shared" ca="1" si="1"/>
        <v>-0.23830864859784984</v>
      </c>
      <c r="AS16" s="5">
        <f t="shared" ca="1" si="1"/>
        <v>-0.93389158506096792</v>
      </c>
      <c r="AU16" s="7">
        <f t="shared" ca="1" si="15"/>
        <v>27.663206429564987</v>
      </c>
      <c r="AV16" s="7">
        <f t="shared" ca="1" si="16"/>
        <v>8.4250029077436643</v>
      </c>
      <c r="AW16" s="7">
        <f t="shared" ca="1" si="17"/>
        <v>51.511623964465286</v>
      </c>
      <c r="AX16" s="7">
        <f t="shared" ca="1" si="18"/>
        <v>18.20218577728631</v>
      </c>
      <c r="AY16" s="7">
        <f t="shared" ca="1" si="19"/>
        <v>140.67036696713322</v>
      </c>
      <c r="AZ16" s="7">
        <f t="shared" ca="1" si="20"/>
        <v>135.71276070668256</v>
      </c>
      <c r="BA16" s="7">
        <f t="shared" si="21"/>
        <v>1.37</v>
      </c>
      <c r="BB16" s="7">
        <f t="shared" ca="1" si="22"/>
        <v>15.96169135140215</v>
      </c>
      <c r="BC16" s="7">
        <f t="shared" ca="1" si="23"/>
        <v>13.066108414939032</v>
      </c>
      <c r="BF16" s="5">
        <f t="shared" ca="1" si="24"/>
        <v>1</v>
      </c>
      <c r="BG16" s="5">
        <f t="shared" ca="1" si="25"/>
        <v>0.30455626787860218</v>
      </c>
      <c r="BH16" s="5">
        <f t="shared" ca="1" si="26"/>
        <v>1.8620988169112731</v>
      </c>
      <c r="BI16" s="5">
        <f t="shared" ca="1" si="27"/>
        <v>0.65799262365452926</v>
      </c>
      <c r="BJ16" s="5">
        <f t="shared" ca="1" si="28"/>
        <v>5.0851070834938383</v>
      </c>
      <c r="BK16" s="5">
        <f t="shared" ca="1" si="29"/>
        <v>4.905894081809687</v>
      </c>
      <c r="BL16" s="5">
        <f t="shared" ca="1" si="30"/>
        <v>4.9524266230244945E-2</v>
      </c>
      <c r="BM16" s="5">
        <f t="shared" ca="1" si="31"/>
        <v>0.57700076786265564</v>
      </c>
      <c r="BN16" s="5">
        <f t="shared" ca="1" si="32"/>
        <v>0.47232805236108349</v>
      </c>
    </row>
    <row r="17" spans="2:66" ht="16" x14ac:dyDescent="0.2">
      <c r="E17" s="1">
        <f t="shared" si="33"/>
        <v>7</v>
      </c>
      <c r="F17" s="98"/>
      <c r="H17" s="1">
        <v>72</v>
      </c>
      <c r="I17" s="1" t="s">
        <v>7</v>
      </c>
      <c r="J17" s="37">
        <v>20</v>
      </c>
      <c r="K17" s="37">
        <v>22</v>
      </c>
      <c r="L17" s="7">
        <f t="shared" si="6"/>
        <v>21</v>
      </c>
      <c r="M17" s="7">
        <v>10.9</v>
      </c>
      <c r="N17" s="7">
        <v>47.1</v>
      </c>
      <c r="O17" s="7">
        <v>13.5</v>
      </c>
      <c r="P17" s="7">
        <v>106.2</v>
      </c>
      <c r="Q17" s="7">
        <v>81.099999999999994</v>
      </c>
      <c r="R17" s="6">
        <v>1.19</v>
      </c>
      <c r="S17" s="6">
        <v>1.1599999999999999</v>
      </c>
      <c r="T17" s="6">
        <f t="shared" si="7"/>
        <v>1.1749999999999998</v>
      </c>
      <c r="U17" s="36">
        <v>11.5</v>
      </c>
      <c r="V17" s="36">
        <v>10.199999999999999</v>
      </c>
      <c r="Y17" s="5">
        <f t="shared" si="8"/>
        <v>1</v>
      </c>
      <c r="Z17" s="5">
        <f t="shared" si="9"/>
        <v>0.51904761904761909</v>
      </c>
      <c r="AA17" s="5">
        <f t="shared" si="10"/>
        <v>2.2428571428571429</v>
      </c>
      <c r="AB17" s="5">
        <f t="shared" si="10"/>
        <v>0.6428571428571429</v>
      </c>
      <c r="AC17" s="5">
        <f t="shared" si="10"/>
        <v>5.0571428571428569</v>
      </c>
      <c r="AD17" s="5">
        <f t="shared" si="10"/>
        <v>3.8619047619047615</v>
      </c>
      <c r="AE17" s="5">
        <f t="shared" si="11"/>
        <v>5.5952380952380941E-2</v>
      </c>
      <c r="AF17" s="5">
        <f t="shared" si="11"/>
        <v>0.54761904761904767</v>
      </c>
      <c r="AG17" s="5">
        <f t="shared" si="11"/>
        <v>0.48571428571428565</v>
      </c>
      <c r="AH17" s="5"/>
      <c r="AI17" s="83"/>
      <c r="AK17" s="5">
        <f t="shared" ca="1" si="12"/>
        <v>0.42679308926576365</v>
      </c>
      <c r="AL17" s="5">
        <f t="shared" ca="1" si="13"/>
        <v>-1.1336832399937737</v>
      </c>
      <c r="AM17" s="5">
        <f t="shared" ca="1" si="13"/>
        <v>0.63865171627580941</v>
      </c>
      <c r="AN17" s="5">
        <f t="shared" ca="1" si="1"/>
        <v>0.16318664329995491</v>
      </c>
      <c r="AO17" s="5">
        <f t="shared" ca="1" si="14"/>
        <v>-1.8333818130256008</v>
      </c>
      <c r="AP17" s="5">
        <f t="shared" ca="1" si="2"/>
        <v>-5.4506967208509775E-3</v>
      </c>
      <c r="AQ17" s="5">
        <v>1</v>
      </c>
      <c r="AR17" s="5">
        <f t="shared" ca="1" si="1"/>
        <v>-0.64816152881273292</v>
      </c>
      <c r="AS17" s="5">
        <f t="shared" ca="1" si="1"/>
        <v>-0.77277182371927267</v>
      </c>
      <c r="AU17" s="7">
        <f t="shared" ca="1" si="15"/>
        <v>21.426793089265765</v>
      </c>
      <c r="AV17" s="7">
        <f t="shared" ca="1" si="16"/>
        <v>9.7663167600062266</v>
      </c>
      <c r="AW17" s="7">
        <f t="shared" ca="1" si="17"/>
        <v>47.738651716275811</v>
      </c>
      <c r="AX17" s="7">
        <f t="shared" ca="1" si="18"/>
        <v>13.663186643299955</v>
      </c>
      <c r="AY17" s="7">
        <f t="shared" ca="1" si="19"/>
        <v>104.36661818697441</v>
      </c>
      <c r="AZ17" s="7">
        <f t="shared" ca="1" si="20"/>
        <v>80.657948495938982</v>
      </c>
      <c r="BA17" s="7">
        <f t="shared" si="21"/>
        <v>1.1749999999999998</v>
      </c>
      <c r="BB17" s="7">
        <f t="shared" ca="1" si="22"/>
        <v>10.851838471187268</v>
      </c>
      <c r="BC17" s="7">
        <f t="shared" ca="1" si="23"/>
        <v>9.4272281762807264</v>
      </c>
      <c r="BF17" s="5">
        <f t="shared" ca="1" si="24"/>
        <v>1</v>
      </c>
      <c r="BG17" s="5">
        <f t="shared" ca="1" si="25"/>
        <v>0.45579927520273128</v>
      </c>
      <c r="BH17" s="5">
        <f t="shared" ca="1" si="26"/>
        <v>2.2279886456826601</v>
      </c>
      <c r="BI17" s="5">
        <f t="shared" ca="1" si="27"/>
        <v>0.63766829624844035</v>
      </c>
      <c r="BJ17" s="5">
        <f t="shared" ca="1" si="28"/>
        <v>4.8708464095478297</v>
      </c>
      <c r="BK17" s="5">
        <f t="shared" ca="1" si="29"/>
        <v>3.764349996749929</v>
      </c>
      <c r="BL17" s="5">
        <f t="shared" ca="1" si="30"/>
        <v>5.4837884283702849E-2</v>
      </c>
      <c r="BM17" s="5">
        <f t="shared" ca="1" si="31"/>
        <v>0.50646115944544878</v>
      </c>
      <c r="BN17" s="5">
        <f t="shared" ca="1" si="32"/>
        <v>0.4399738279548473</v>
      </c>
    </row>
    <row r="18" spans="2:66" ht="16" x14ac:dyDescent="0.2">
      <c r="E18" s="1">
        <f t="shared" si="33"/>
        <v>8</v>
      </c>
      <c r="F18" s="98"/>
      <c r="H18" s="1">
        <v>76</v>
      </c>
      <c r="I18" s="1" t="s">
        <v>9</v>
      </c>
      <c r="J18" s="37">
        <v>21.5</v>
      </c>
      <c r="K18" s="37">
        <v>23.7</v>
      </c>
      <c r="L18" s="7">
        <f t="shared" si="6"/>
        <v>22.6</v>
      </c>
      <c r="M18" s="7">
        <v>16</v>
      </c>
      <c r="N18" s="7">
        <v>50.8</v>
      </c>
      <c r="O18" s="7">
        <v>17.5</v>
      </c>
      <c r="P18" s="7">
        <v>93.4</v>
      </c>
      <c r="Q18" s="7">
        <v>100.3</v>
      </c>
      <c r="R18" s="6">
        <v>1.38</v>
      </c>
      <c r="S18" s="6">
        <v>1.38</v>
      </c>
      <c r="T18" s="6">
        <f t="shared" si="7"/>
        <v>1.38</v>
      </c>
      <c r="U18" s="36">
        <v>12.8</v>
      </c>
      <c r="V18" s="36">
        <v>11.1</v>
      </c>
      <c r="Y18" s="5">
        <f t="shared" si="8"/>
        <v>1</v>
      </c>
      <c r="Z18" s="5">
        <f t="shared" si="9"/>
        <v>0.70796460176991149</v>
      </c>
      <c r="AA18" s="5">
        <f t="shared" si="10"/>
        <v>2.247787610619469</v>
      </c>
      <c r="AB18" s="5">
        <f t="shared" si="10"/>
        <v>0.77433628318584069</v>
      </c>
      <c r="AC18" s="5">
        <f t="shared" si="10"/>
        <v>4.1327433628318584</v>
      </c>
      <c r="AD18" s="5">
        <f t="shared" si="10"/>
        <v>4.438053097345132</v>
      </c>
      <c r="AE18" s="5">
        <f t="shared" si="11"/>
        <v>6.1061946902654859E-2</v>
      </c>
      <c r="AF18" s="5">
        <f t="shared" si="11"/>
        <v>0.5663716814159292</v>
      </c>
      <c r="AG18" s="5">
        <f t="shared" si="11"/>
        <v>0.49115044247787604</v>
      </c>
      <c r="AH18" s="5"/>
      <c r="AI18" s="83"/>
      <c r="AK18" s="5">
        <f t="shared" ca="1" si="12"/>
        <v>-0.74308665990511202</v>
      </c>
      <c r="AL18" s="5">
        <f t="shared" ca="1" si="13"/>
        <v>1.1030699243037503</v>
      </c>
      <c r="AM18" s="5">
        <f t="shared" ca="1" si="13"/>
        <v>1.0486152771833848</v>
      </c>
      <c r="AN18" s="5">
        <f t="shared" ca="1" si="1"/>
        <v>-0.43502205060429744</v>
      </c>
      <c r="AO18" s="5">
        <f t="shared" ca="1" si="14"/>
        <v>-0.84883969332979481</v>
      </c>
      <c r="AP18" s="5">
        <f t="shared" ca="1" si="2"/>
        <v>8.879782802818259E-3</v>
      </c>
      <c r="AQ18" s="5">
        <v>1</v>
      </c>
      <c r="AR18" s="5">
        <f t="shared" ca="1" si="1"/>
        <v>3.3285155844542169E-2</v>
      </c>
      <c r="AS18" s="5">
        <f t="shared" ca="1" si="1"/>
        <v>0.12111225599212894</v>
      </c>
      <c r="AU18" s="7">
        <f t="shared" ca="1" si="15"/>
        <v>21.856913340094888</v>
      </c>
      <c r="AV18" s="7">
        <f t="shared" ca="1" si="16"/>
        <v>17.10306992430375</v>
      </c>
      <c r="AW18" s="7">
        <f t="shared" ca="1" si="17"/>
        <v>51.848615277183384</v>
      </c>
      <c r="AX18" s="7">
        <f t="shared" ca="1" si="18"/>
        <v>17.064977949395704</v>
      </c>
      <c r="AY18" s="7">
        <f t="shared" ca="1" si="19"/>
        <v>92.551160306670212</v>
      </c>
      <c r="AZ18" s="7">
        <f t="shared" ca="1" si="20"/>
        <v>101.19064221512266</v>
      </c>
      <c r="BA18" s="7">
        <f t="shared" si="21"/>
        <v>1.38</v>
      </c>
      <c r="BB18" s="7">
        <f t="shared" ca="1" si="22"/>
        <v>12.833285155844543</v>
      </c>
      <c r="BC18" s="7">
        <f t="shared" ca="1" si="23"/>
        <v>11.221112255992129</v>
      </c>
      <c r="BF18" s="5">
        <f t="shared" ca="1" si="24"/>
        <v>1</v>
      </c>
      <c r="BG18" s="5">
        <f t="shared" ca="1" si="25"/>
        <v>0.78250161210684011</v>
      </c>
      <c r="BH18" s="5">
        <f t="shared" ca="1" si="26"/>
        <v>2.372183778670657</v>
      </c>
      <c r="BI18" s="5">
        <f t="shared" ca="1" si="27"/>
        <v>0.78075882371237049</v>
      </c>
      <c r="BJ18" s="5">
        <f t="shared" ca="1" si="28"/>
        <v>4.2344112760374069</v>
      </c>
      <c r="BK18" s="5">
        <f t="shared" ca="1" si="29"/>
        <v>4.6296858408408443</v>
      </c>
      <c r="BL18" s="5">
        <f t="shared" ca="1" si="30"/>
        <v>6.3137917899344559E-2</v>
      </c>
      <c r="BM18" s="5">
        <f t="shared" ca="1" si="31"/>
        <v>0.5871499308323116</v>
      </c>
      <c r="BN18" s="5">
        <f t="shared" ca="1" si="32"/>
        <v>0.51338961185373921</v>
      </c>
    </row>
    <row r="19" spans="2:66" ht="16" x14ac:dyDescent="0.2">
      <c r="E19" s="1">
        <f t="shared" si="33"/>
        <v>9</v>
      </c>
      <c r="F19" s="98"/>
      <c r="H19" s="1">
        <v>55</v>
      </c>
      <c r="I19" s="1" t="s">
        <v>7</v>
      </c>
      <c r="J19" s="37">
        <v>21.9</v>
      </c>
      <c r="K19" s="37">
        <v>24.1</v>
      </c>
      <c r="L19" s="7">
        <f t="shared" si="6"/>
        <v>23</v>
      </c>
      <c r="M19" s="7">
        <v>30</v>
      </c>
      <c r="N19" s="7">
        <v>47.9</v>
      </c>
      <c r="O19" s="7">
        <v>19.5</v>
      </c>
      <c r="P19" s="7">
        <v>112</v>
      </c>
      <c r="Q19" s="7">
        <v>106.2</v>
      </c>
      <c r="R19" s="6">
        <v>1.1000000000000001</v>
      </c>
      <c r="S19" s="6">
        <v>1.1000000000000001</v>
      </c>
      <c r="T19" s="6">
        <f t="shared" si="7"/>
        <v>1.1000000000000001</v>
      </c>
      <c r="U19" s="36">
        <v>11.9</v>
      </c>
      <c r="V19" s="36">
        <v>13.4</v>
      </c>
      <c r="Y19" s="5">
        <f t="shared" si="8"/>
        <v>1</v>
      </c>
      <c r="Z19" s="5">
        <f t="shared" si="9"/>
        <v>1.3043478260869565</v>
      </c>
      <c r="AA19" s="5">
        <f t="shared" si="10"/>
        <v>2.0826086956521737</v>
      </c>
      <c r="AB19" s="5">
        <f t="shared" si="10"/>
        <v>0.84782608695652173</v>
      </c>
      <c r="AC19" s="5">
        <f t="shared" si="10"/>
        <v>4.8695652173913047</v>
      </c>
      <c r="AD19" s="5">
        <f t="shared" si="10"/>
        <v>4.6173913043478265</v>
      </c>
      <c r="AE19" s="5">
        <f t="shared" si="11"/>
        <v>4.7826086956521741E-2</v>
      </c>
      <c r="AF19" s="5">
        <f t="shared" si="11"/>
        <v>0.5173913043478261</v>
      </c>
      <c r="AG19" s="5">
        <f t="shared" si="11"/>
        <v>0.58260869565217388</v>
      </c>
      <c r="AH19" s="5"/>
      <c r="AI19" s="83"/>
      <c r="AK19" s="5">
        <f t="shared" ca="1" si="12"/>
        <v>0.9561566437554927</v>
      </c>
      <c r="AL19" s="5">
        <f t="shared" ca="1" si="13"/>
        <v>-0.46578231892279476</v>
      </c>
      <c r="AM19" s="5">
        <f t="shared" ca="1" si="13"/>
        <v>-1.2563750518578702</v>
      </c>
      <c r="AN19" s="5">
        <f t="shared" ca="1" si="1"/>
        <v>-0.24331566378085356</v>
      </c>
      <c r="AO19" s="5">
        <f t="shared" ca="1" si="14"/>
        <v>-2.2706780839008669</v>
      </c>
      <c r="AP19" s="5">
        <f t="shared" ca="1" si="2"/>
        <v>1.3922944413105209E-2</v>
      </c>
      <c r="AQ19" s="5">
        <v>1</v>
      </c>
      <c r="AR19" s="5">
        <f t="shared" ca="1" si="1"/>
        <v>0.7271542887156881</v>
      </c>
      <c r="AS19" s="5">
        <f t="shared" ca="1" si="1"/>
        <v>0.74867837139169802</v>
      </c>
      <c r="AU19" s="7">
        <f t="shared" ca="1" si="15"/>
        <v>23.956156643755492</v>
      </c>
      <c r="AV19" s="7">
        <f t="shared" ca="1" si="16"/>
        <v>29.534217681077205</v>
      </c>
      <c r="AW19" s="7">
        <f t="shared" ca="1" si="17"/>
        <v>46.643624948142126</v>
      </c>
      <c r="AX19" s="7">
        <f t="shared" ca="1" si="18"/>
        <v>19.256684336219145</v>
      </c>
      <c r="AY19" s="7">
        <f t="shared" ca="1" si="19"/>
        <v>109.72932191609914</v>
      </c>
      <c r="AZ19" s="7">
        <f t="shared" ca="1" si="20"/>
        <v>107.67861669667178</v>
      </c>
      <c r="BA19" s="7">
        <f t="shared" si="21"/>
        <v>1.1000000000000001</v>
      </c>
      <c r="BB19" s="7">
        <f t="shared" ca="1" si="22"/>
        <v>12.627154288715689</v>
      </c>
      <c r="BC19" s="7">
        <f t="shared" ca="1" si="23"/>
        <v>14.148678371391698</v>
      </c>
      <c r="BF19" s="5">
        <f t="shared" ca="1" si="24"/>
        <v>1</v>
      </c>
      <c r="BG19" s="5">
        <f t="shared" ca="1" si="25"/>
        <v>1.2328445718681553</v>
      </c>
      <c r="BH19" s="5">
        <f t="shared" ca="1" si="26"/>
        <v>1.9470412404529189</v>
      </c>
      <c r="BI19" s="5">
        <f t="shared" ca="1" si="27"/>
        <v>0.80383028974886384</v>
      </c>
      <c r="BJ19" s="5">
        <f t="shared" ca="1" si="28"/>
        <v>4.580422625709522</v>
      </c>
      <c r="BK19" s="5">
        <f t="shared" ca="1" si="29"/>
        <v>4.4948201958238458</v>
      </c>
      <c r="BL19" s="5">
        <f t="shared" ca="1" si="30"/>
        <v>4.5917215200992206E-2</v>
      </c>
      <c r="BM19" s="5">
        <f t="shared" ca="1" si="31"/>
        <v>0.5270943280464454</v>
      </c>
      <c r="BN19" s="5">
        <f t="shared" ca="1" si="32"/>
        <v>0.59060719053528776</v>
      </c>
    </row>
    <row r="20" spans="2:66" ht="15" customHeight="1" x14ac:dyDescent="0.2">
      <c r="E20" s="1">
        <f t="shared" si="33"/>
        <v>10</v>
      </c>
      <c r="F20" s="98" t="s">
        <v>10</v>
      </c>
      <c r="H20" s="1">
        <v>81</v>
      </c>
      <c r="I20" s="1" t="s">
        <v>7</v>
      </c>
      <c r="J20" s="37">
        <v>17.5</v>
      </c>
      <c r="K20" s="37">
        <v>19</v>
      </c>
      <c r="L20" s="7">
        <f t="shared" si="6"/>
        <v>18.25</v>
      </c>
      <c r="M20" s="7">
        <v>37.799999999999997</v>
      </c>
      <c r="N20" s="7">
        <v>54.8</v>
      </c>
      <c r="O20" s="7">
        <v>27.5</v>
      </c>
      <c r="P20" s="7">
        <v>140.19999999999999</v>
      </c>
      <c r="Q20" s="7">
        <v>120.7</v>
      </c>
      <c r="R20" s="6">
        <v>1.23</v>
      </c>
      <c r="S20" s="6">
        <v>1.22</v>
      </c>
      <c r="T20" s="6">
        <f t="shared" si="7"/>
        <v>1.2250000000000001</v>
      </c>
      <c r="U20" s="36">
        <v>12.3</v>
      </c>
      <c r="V20" s="36">
        <v>13.5</v>
      </c>
      <c r="Y20" s="5">
        <f t="shared" si="8"/>
        <v>1</v>
      </c>
      <c r="Z20" s="5">
        <f t="shared" si="9"/>
        <v>2.0712328767123287</v>
      </c>
      <c r="AA20" s="5">
        <f t="shared" si="10"/>
        <v>3.0027397260273969</v>
      </c>
      <c r="AB20" s="5">
        <f t="shared" si="10"/>
        <v>1.5068493150684932</v>
      </c>
      <c r="AC20" s="5">
        <f t="shared" si="10"/>
        <v>7.6821917808219169</v>
      </c>
      <c r="AD20" s="5">
        <f t="shared" si="10"/>
        <v>6.6136986301369864</v>
      </c>
      <c r="AE20" s="5">
        <f t="shared" si="11"/>
        <v>6.7123287671232879E-2</v>
      </c>
      <c r="AF20" s="5">
        <f t="shared" si="11"/>
        <v>0.67397260273972603</v>
      </c>
      <c r="AG20" s="5">
        <f t="shared" si="11"/>
        <v>0.73972602739726023</v>
      </c>
      <c r="AH20" s="5"/>
      <c r="AI20" s="83"/>
      <c r="AK20" s="5">
        <f t="shared" ca="1" si="12"/>
        <v>-0.41818441793790195</v>
      </c>
      <c r="AL20" s="5">
        <f t="shared" ca="1" si="13"/>
        <v>-1.1567645821402568</v>
      </c>
      <c r="AM20" s="5">
        <f t="shared" ca="1" si="13"/>
        <v>0.48143418378721781</v>
      </c>
      <c r="AN20" s="5">
        <f t="shared" ca="1" si="1"/>
        <v>0.34812132216937663</v>
      </c>
      <c r="AO20" s="5">
        <f t="shared" ca="1" si="14"/>
        <v>-0.76340460000786692</v>
      </c>
      <c r="AP20" s="5">
        <f t="shared" ca="1" si="2"/>
        <v>4.0749169497967461E-3</v>
      </c>
      <c r="AQ20" s="5">
        <v>1</v>
      </c>
      <c r="AR20" s="5">
        <f t="shared" ca="1" si="1"/>
        <v>-0.89067866541542373</v>
      </c>
      <c r="AS20" s="5">
        <f t="shared" ca="1" si="1"/>
        <v>0.93673289945972149</v>
      </c>
      <c r="AU20" s="7">
        <f t="shared" ca="1" si="15"/>
        <v>17.831815582062099</v>
      </c>
      <c r="AV20" s="7">
        <f t="shared" ca="1" si="16"/>
        <v>36.643235417859742</v>
      </c>
      <c r="AW20" s="7">
        <f t="shared" ca="1" si="17"/>
        <v>55.281434183787212</v>
      </c>
      <c r="AX20" s="7">
        <f t="shared" ca="1" si="18"/>
        <v>27.848121322169376</v>
      </c>
      <c r="AY20" s="7">
        <f t="shared" ca="1" si="19"/>
        <v>139.43659539999211</v>
      </c>
      <c r="AZ20" s="7">
        <f t="shared" ca="1" si="20"/>
        <v>121.19184247584046</v>
      </c>
      <c r="BA20" s="7">
        <f t="shared" si="21"/>
        <v>1.2250000000000001</v>
      </c>
      <c r="BB20" s="7">
        <f t="shared" ca="1" si="22"/>
        <v>11.409321334584577</v>
      </c>
      <c r="BC20" s="7">
        <f t="shared" ca="1" si="23"/>
        <v>14.436732899459722</v>
      </c>
      <c r="BF20" s="5">
        <f t="shared" ca="1" si="24"/>
        <v>1</v>
      </c>
      <c r="BG20" s="5">
        <f t="shared" ca="1" si="25"/>
        <v>2.0549357550961314</v>
      </c>
      <c r="BH20" s="5">
        <f t="shared" ca="1" si="26"/>
        <v>3.1001573524233579</v>
      </c>
      <c r="BI20" s="5">
        <f t="shared" ca="1" si="27"/>
        <v>1.5617098098627249</v>
      </c>
      <c r="BJ20" s="5">
        <f t="shared" ca="1" si="28"/>
        <v>7.8195400102869081</v>
      </c>
      <c r="BK20" s="5">
        <f t="shared" ca="1" si="29"/>
        <v>6.7963826744458542</v>
      </c>
      <c r="BL20" s="5">
        <f t="shared" ca="1" si="30"/>
        <v>6.8697435455326708E-2</v>
      </c>
      <c r="BM20" s="5">
        <f t="shared" ca="1" si="31"/>
        <v>0.63982948242588233</v>
      </c>
      <c r="BN20" s="5">
        <f t="shared" ca="1" si="32"/>
        <v>0.80960532779300065</v>
      </c>
    </row>
    <row r="21" spans="2:66" ht="15.75" customHeight="1" x14ac:dyDescent="0.2">
      <c r="B21" s="24" t="s">
        <v>36</v>
      </c>
      <c r="E21" s="1">
        <f t="shared" si="33"/>
        <v>11</v>
      </c>
      <c r="F21" s="98"/>
      <c r="H21" s="1">
        <v>70</v>
      </c>
      <c r="I21" s="1" t="s">
        <v>9</v>
      </c>
      <c r="J21" s="37">
        <v>26</v>
      </c>
      <c r="K21" s="37">
        <v>28.5</v>
      </c>
      <c r="L21" s="7">
        <f t="shared" si="6"/>
        <v>27.25</v>
      </c>
      <c r="M21" s="7">
        <v>15</v>
      </c>
      <c r="N21" s="7">
        <v>51.5</v>
      </c>
      <c r="O21" s="7">
        <v>17</v>
      </c>
      <c r="P21" s="7">
        <v>139.4</v>
      </c>
      <c r="Q21" s="7">
        <v>146.30000000000001</v>
      </c>
      <c r="R21" s="6">
        <v>1.27</v>
      </c>
      <c r="S21" s="6">
        <v>1.28</v>
      </c>
      <c r="T21" s="6">
        <f t="shared" si="7"/>
        <v>1.2749999999999999</v>
      </c>
      <c r="U21" s="36">
        <v>13.7</v>
      </c>
      <c r="V21" s="36">
        <v>13.5</v>
      </c>
      <c r="Y21" s="5">
        <f t="shared" si="8"/>
        <v>1</v>
      </c>
      <c r="Z21" s="5">
        <f t="shared" si="9"/>
        <v>0.55045871559633031</v>
      </c>
      <c r="AA21" s="5">
        <f t="shared" si="10"/>
        <v>1.8899082568807339</v>
      </c>
      <c r="AB21" s="5">
        <f t="shared" si="10"/>
        <v>0.62385321100917435</v>
      </c>
      <c r="AC21" s="5">
        <f t="shared" si="10"/>
        <v>5.1155963302752294</v>
      </c>
      <c r="AD21" s="5">
        <f t="shared" si="10"/>
        <v>5.3688073394495417</v>
      </c>
      <c r="AE21" s="5">
        <f t="shared" si="11"/>
        <v>4.6788990825688069E-2</v>
      </c>
      <c r="AF21" s="5">
        <f t="shared" si="11"/>
        <v>0.50275229357798168</v>
      </c>
      <c r="AG21" s="5">
        <f t="shared" si="11"/>
        <v>0.49541284403669728</v>
      </c>
      <c r="AH21" s="5"/>
      <c r="AI21" s="83"/>
      <c r="AK21" s="5">
        <f t="shared" ca="1" si="12"/>
        <v>0.77188128258768463</v>
      </c>
      <c r="AL21" s="5">
        <f t="shared" ca="1" si="13"/>
        <v>-1.0385755799992689</v>
      </c>
      <c r="AM21" s="5">
        <f t="shared" ca="1" si="13"/>
        <v>1.2991524701132926</v>
      </c>
      <c r="AN21" s="5">
        <f t="shared" ca="1" si="1"/>
        <v>0.58746830028373687</v>
      </c>
      <c r="AO21" s="5">
        <f t="shared" ca="1" si="14"/>
        <v>-2.0651249896380826</v>
      </c>
      <c r="AP21" s="5">
        <f t="shared" ca="1" si="2"/>
        <v>-2.0785421921245849E-2</v>
      </c>
      <c r="AQ21" s="5">
        <v>1</v>
      </c>
      <c r="AR21" s="5">
        <f t="shared" ca="1" si="1"/>
        <v>0.86798840744474748</v>
      </c>
      <c r="AS21" s="5">
        <f t="shared" ca="1" si="1"/>
        <v>-0.33951896382822722</v>
      </c>
      <c r="AU21" s="7">
        <f t="shared" ca="1" si="15"/>
        <v>28.021881282587685</v>
      </c>
      <c r="AV21" s="7">
        <f t="shared" ca="1" si="16"/>
        <v>13.961424420000732</v>
      </c>
      <c r="AW21" s="7">
        <f t="shared" ca="1" si="17"/>
        <v>52.799152470113292</v>
      </c>
      <c r="AX21" s="7">
        <f t="shared" ca="1" si="18"/>
        <v>17.587468300283739</v>
      </c>
      <c r="AY21" s="7">
        <f t="shared" ca="1" si="19"/>
        <v>137.33487501036191</v>
      </c>
      <c r="AZ21" s="7">
        <f t="shared" ca="1" si="20"/>
        <v>143.25909277292175</v>
      </c>
      <c r="BA21" s="7">
        <f t="shared" si="21"/>
        <v>1.2749999999999999</v>
      </c>
      <c r="BB21" s="7">
        <f t="shared" ca="1" si="22"/>
        <v>14.567988407444746</v>
      </c>
      <c r="BC21" s="7">
        <f t="shared" ca="1" si="23"/>
        <v>13.160481036171772</v>
      </c>
      <c r="BF21" s="5">
        <f t="shared" ca="1" si="24"/>
        <v>1</v>
      </c>
      <c r="BG21" s="5">
        <f t="shared" ca="1" si="25"/>
        <v>0.49823294443389571</v>
      </c>
      <c r="BH21" s="5">
        <f t="shared" ca="1" si="26"/>
        <v>1.884211553737535</v>
      </c>
      <c r="BI21" s="5">
        <f t="shared" ca="1" si="27"/>
        <v>0.62763338845533856</v>
      </c>
      <c r="BJ21" s="5">
        <f t="shared" ca="1" si="28"/>
        <v>4.9009869689120213</v>
      </c>
      <c r="BK21" s="5">
        <f t="shared" ca="1" si="29"/>
        <v>5.1124009601004374</v>
      </c>
      <c r="BL21" s="5">
        <f t="shared" ca="1" si="30"/>
        <v>4.5500157078756272E-2</v>
      </c>
      <c r="BM21" s="5">
        <f t="shared" ca="1" si="31"/>
        <v>0.51987902812567566</v>
      </c>
      <c r="BN21" s="5">
        <f t="shared" ca="1" si="32"/>
        <v>0.46965016029632062</v>
      </c>
    </row>
    <row r="22" spans="2:66" ht="16" x14ac:dyDescent="0.2">
      <c r="E22" s="1">
        <f t="shared" si="33"/>
        <v>12</v>
      </c>
      <c r="F22" s="98"/>
      <c r="H22" s="1">
        <v>78</v>
      </c>
      <c r="I22" s="1" t="s">
        <v>7</v>
      </c>
      <c r="J22" s="37">
        <v>24</v>
      </c>
      <c r="K22" s="37">
        <v>26.4</v>
      </c>
      <c r="L22" s="7">
        <f t="shared" si="6"/>
        <v>25.2</v>
      </c>
      <c r="M22" s="7">
        <v>43.5</v>
      </c>
      <c r="N22" s="7">
        <v>60.9</v>
      </c>
      <c r="O22" s="7">
        <v>13</v>
      </c>
      <c r="P22" s="7">
        <v>122.7</v>
      </c>
      <c r="Q22" s="7">
        <v>149.30000000000001</v>
      </c>
      <c r="R22" s="6">
        <v>1.26</v>
      </c>
      <c r="S22" s="6">
        <v>1.23</v>
      </c>
      <c r="T22" s="6">
        <f t="shared" si="7"/>
        <v>1.2450000000000001</v>
      </c>
      <c r="U22" s="36">
        <v>11.5</v>
      </c>
      <c r="V22" s="36">
        <v>11.7</v>
      </c>
      <c r="Y22" s="5">
        <f t="shared" si="8"/>
        <v>1</v>
      </c>
      <c r="Z22" s="5">
        <f t="shared" si="9"/>
        <v>1.7261904761904763</v>
      </c>
      <c r="AA22" s="5">
        <f t="shared" si="10"/>
        <v>2.4166666666666665</v>
      </c>
      <c r="AB22" s="5">
        <f t="shared" si="10"/>
        <v>0.51587301587301593</v>
      </c>
      <c r="AC22" s="5">
        <f t="shared" si="10"/>
        <v>4.8690476190476195</v>
      </c>
      <c r="AD22" s="5">
        <f t="shared" si="10"/>
        <v>5.9246031746031749</v>
      </c>
      <c r="AE22" s="5">
        <f t="shared" si="11"/>
        <v>4.940476190476191E-2</v>
      </c>
      <c r="AF22" s="5">
        <f t="shared" si="11"/>
        <v>0.45634920634920634</v>
      </c>
      <c r="AG22" s="5">
        <f t="shared" si="11"/>
        <v>0.46428571428571425</v>
      </c>
      <c r="AH22" s="5"/>
      <c r="AI22" s="83"/>
      <c r="AK22" s="5">
        <f t="shared" ca="1" si="12"/>
        <v>-7.3898161318131317E-2</v>
      </c>
      <c r="AL22" s="5">
        <f t="shared" ca="1" si="13"/>
        <v>0.65794585585103382</v>
      </c>
      <c r="AM22" s="5">
        <f t="shared" ca="1" si="13"/>
        <v>0.57707066444366062</v>
      </c>
      <c r="AN22" s="5">
        <f t="shared" ca="1" si="1"/>
        <v>0.39385099833366732</v>
      </c>
      <c r="AO22" s="5">
        <f t="shared" ca="1" si="14"/>
        <v>-1.0675919864959029</v>
      </c>
      <c r="AP22" s="5">
        <f t="shared" ca="1" si="2"/>
        <v>-1.8997440904474083E-3</v>
      </c>
      <c r="AQ22" s="5">
        <v>1</v>
      </c>
      <c r="AR22" s="5">
        <f t="shared" ca="1" si="1"/>
        <v>0.41352142487601573</v>
      </c>
      <c r="AS22" s="5">
        <f t="shared" ca="1" si="1"/>
        <v>0.8412487390253276</v>
      </c>
      <c r="AU22" s="7">
        <f t="shared" ca="1" si="15"/>
        <v>25.126101838681869</v>
      </c>
      <c r="AV22" s="7">
        <f t="shared" ca="1" si="16"/>
        <v>44.157945855851032</v>
      </c>
      <c r="AW22" s="7">
        <f t="shared" ca="1" si="17"/>
        <v>61.477070664443659</v>
      </c>
      <c r="AX22" s="7">
        <f t="shared" ca="1" si="18"/>
        <v>13.393850998333667</v>
      </c>
      <c r="AY22" s="7">
        <f t="shared" ca="1" si="19"/>
        <v>121.6324080135041</v>
      </c>
      <c r="AZ22" s="7">
        <f t="shared" ca="1" si="20"/>
        <v>149.01636820729621</v>
      </c>
      <c r="BA22" s="7">
        <f t="shared" si="21"/>
        <v>1.2450000000000001</v>
      </c>
      <c r="BB22" s="7">
        <f t="shared" ca="1" si="22"/>
        <v>11.913521424876016</v>
      </c>
      <c r="BC22" s="7">
        <f t="shared" ca="1" si="23"/>
        <v>12.541248739025328</v>
      </c>
      <c r="BF22" s="5">
        <f t="shared" ca="1" si="24"/>
        <v>1</v>
      </c>
      <c r="BG22" s="5">
        <f t="shared" ca="1" si="25"/>
        <v>1.7574531114838299</v>
      </c>
      <c r="BH22" s="5">
        <f t="shared" ca="1" si="26"/>
        <v>2.446741283592154</v>
      </c>
      <c r="BI22" s="5">
        <f t="shared" ca="1" si="27"/>
        <v>0.53306521975938614</v>
      </c>
      <c r="BJ22" s="5">
        <f t="shared" ca="1" si="28"/>
        <v>4.8408785729846029</v>
      </c>
      <c r="BK22" s="5">
        <f t="shared" ca="1" si="29"/>
        <v>5.9307396413511357</v>
      </c>
      <c r="BL22" s="5">
        <f t="shared" ca="1" si="30"/>
        <v>4.9550065823712894E-2</v>
      </c>
      <c r="BM22" s="5">
        <f t="shared" ca="1" si="31"/>
        <v>0.47414921348981554</v>
      </c>
      <c r="BN22" s="5">
        <f t="shared" ca="1" si="32"/>
        <v>0.49913228958253913</v>
      </c>
    </row>
    <row r="23" spans="2:66" ht="16" x14ac:dyDescent="0.2">
      <c r="C23" s="24" t="s">
        <v>36</v>
      </c>
      <c r="E23" s="1">
        <f t="shared" si="33"/>
        <v>13</v>
      </c>
      <c r="F23" s="98"/>
      <c r="H23" s="1">
        <v>74</v>
      </c>
      <c r="I23" s="1" t="s">
        <v>9</v>
      </c>
      <c r="J23" s="37">
        <v>16.5</v>
      </c>
      <c r="K23" s="37">
        <v>18.2</v>
      </c>
      <c r="L23" s="7">
        <f t="shared" si="6"/>
        <v>17.350000000000001</v>
      </c>
      <c r="M23" s="7">
        <v>14</v>
      </c>
      <c r="N23" s="7">
        <v>49.2</v>
      </c>
      <c r="O23" s="7">
        <v>13</v>
      </c>
      <c r="P23" s="7">
        <v>132</v>
      </c>
      <c r="Q23" s="7">
        <v>91.6</v>
      </c>
      <c r="R23" s="6">
        <v>1.1200000000000001</v>
      </c>
      <c r="S23" s="6">
        <v>1.1399999999999999</v>
      </c>
      <c r="T23" s="6">
        <f t="shared" si="7"/>
        <v>1.1299999999999999</v>
      </c>
      <c r="U23" s="36">
        <v>10</v>
      </c>
      <c r="V23" s="36">
        <v>8</v>
      </c>
      <c r="Y23" s="5">
        <f t="shared" si="8"/>
        <v>1</v>
      </c>
      <c r="Z23" s="5">
        <f t="shared" si="9"/>
        <v>0.80691642651296824</v>
      </c>
      <c r="AA23" s="5">
        <f t="shared" si="10"/>
        <v>2.8357348703170029</v>
      </c>
      <c r="AB23" s="5">
        <f t="shared" si="10"/>
        <v>0.74927953890489907</v>
      </c>
      <c r="AC23" s="5">
        <f t="shared" si="10"/>
        <v>7.608069164265129</v>
      </c>
      <c r="AD23" s="5">
        <f t="shared" si="10"/>
        <v>5.2795389048991348</v>
      </c>
      <c r="AE23" s="5">
        <f t="shared" si="11"/>
        <v>6.5129682997118146E-2</v>
      </c>
      <c r="AF23" s="5">
        <f t="shared" si="11"/>
        <v>0.57636887608069165</v>
      </c>
      <c r="AG23" s="5">
        <f t="shared" si="11"/>
        <v>0.4610951008645533</v>
      </c>
      <c r="AH23" s="5"/>
      <c r="AI23" s="83"/>
      <c r="AK23" s="5">
        <f t="shared" ca="1" si="12"/>
        <v>-0.12858044479493658</v>
      </c>
      <c r="AL23" s="5">
        <f t="shared" ca="1" si="13"/>
        <v>1.3738733668889553</v>
      </c>
      <c r="AM23" s="5">
        <f t="shared" ca="1" si="13"/>
        <v>0.41935906784103949</v>
      </c>
      <c r="AN23" s="5">
        <f t="shared" ca="1" si="1"/>
        <v>-0.62023587555970594</v>
      </c>
      <c r="AO23" s="5">
        <f t="shared" ca="1" si="14"/>
        <v>1.1412327873396677</v>
      </c>
      <c r="AP23" s="5">
        <f t="shared" ca="1" si="2"/>
        <v>7.0494468456077757E-3</v>
      </c>
      <c r="AQ23" s="5">
        <v>1</v>
      </c>
      <c r="AR23" s="5">
        <f t="shared" ca="1" si="1"/>
        <v>0.12740760863030065</v>
      </c>
      <c r="AS23" s="5">
        <f t="shared" ca="1" si="1"/>
        <v>-0.59335608902715786</v>
      </c>
      <c r="AU23" s="7">
        <f t="shared" ca="1" si="15"/>
        <v>17.221419555205063</v>
      </c>
      <c r="AV23" s="7">
        <f t="shared" ca="1" si="16"/>
        <v>15.373873366888954</v>
      </c>
      <c r="AW23" s="7">
        <f t="shared" ca="1" si="17"/>
        <v>49.619359067841046</v>
      </c>
      <c r="AX23" s="7">
        <f t="shared" ca="1" si="18"/>
        <v>12.379764124440294</v>
      </c>
      <c r="AY23" s="7">
        <f t="shared" ca="1" si="19"/>
        <v>133.14123278733967</v>
      </c>
      <c r="AZ23" s="7">
        <f t="shared" ca="1" si="20"/>
        <v>92.24572933105766</v>
      </c>
      <c r="BA23" s="7">
        <f t="shared" si="21"/>
        <v>1.1299999999999999</v>
      </c>
      <c r="BB23" s="7">
        <f t="shared" ca="1" si="22"/>
        <v>10.1274076086303</v>
      </c>
      <c r="BC23" s="7">
        <f t="shared" ca="1" si="23"/>
        <v>7.4066439109728419</v>
      </c>
      <c r="BF23" s="5">
        <f t="shared" ca="1" si="24"/>
        <v>1</v>
      </c>
      <c r="BG23" s="5">
        <f t="shared" ca="1" si="25"/>
        <v>0.89271812451966537</v>
      </c>
      <c r="BH23" s="5">
        <f t="shared" ca="1" si="26"/>
        <v>2.8812583601938853</v>
      </c>
      <c r="BI23" s="5">
        <f t="shared" ca="1" si="27"/>
        <v>0.71885851713650339</v>
      </c>
      <c r="BJ23" s="5">
        <f t="shared" ca="1" si="28"/>
        <v>7.7311415798530145</v>
      </c>
      <c r="BK23" s="5">
        <f t="shared" ca="1" si="29"/>
        <v>5.3564532839673475</v>
      </c>
      <c r="BL23" s="5">
        <f t="shared" ca="1" si="30"/>
        <v>6.5615961354269697E-2</v>
      </c>
      <c r="BM23" s="5">
        <f t="shared" ca="1" si="31"/>
        <v>0.58807043032462192</v>
      </c>
      <c r="BN23" s="5">
        <f t="shared" ca="1" si="32"/>
        <v>0.43008323949312477</v>
      </c>
    </row>
    <row r="24" spans="2:66" ht="15.75" customHeight="1" x14ac:dyDescent="0.2">
      <c r="C24" s="24" t="s">
        <v>36</v>
      </c>
      <c r="E24" s="1">
        <f t="shared" si="33"/>
        <v>14</v>
      </c>
      <c r="F24" s="98"/>
      <c r="H24" s="1">
        <v>60</v>
      </c>
      <c r="I24" s="1" t="s">
        <v>7</v>
      </c>
      <c r="J24" s="37">
        <v>22</v>
      </c>
      <c r="K24" s="37">
        <v>24.2</v>
      </c>
      <c r="L24" s="7">
        <f t="shared" si="6"/>
        <v>23.1</v>
      </c>
      <c r="M24" s="7">
        <v>13</v>
      </c>
      <c r="N24" s="7">
        <v>51.3</v>
      </c>
      <c r="O24" s="7">
        <v>29.5</v>
      </c>
      <c r="P24" s="7">
        <v>129</v>
      </c>
      <c r="Q24" s="7">
        <v>168.4</v>
      </c>
      <c r="R24" s="6">
        <v>1.19</v>
      </c>
      <c r="S24" s="6">
        <v>1.22</v>
      </c>
      <c r="T24" s="6">
        <f t="shared" si="7"/>
        <v>1.2050000000000001</v>
      </c>
      <c r="U24" s="36">
        <v>19</v>
      </c>
      <c r="V24" s="36">
        <v>17.5</v>
      </c>
      <c r="Y24" s="5">
        <f t="shared" si="8"/>
        <v>1</v>
      </c>
      <c r="Z24" s="5">
        <f t="shared" si="9"/>
        <v>0.5627705627705627</v>
      </c>
      <c r="AA24" s="5">
        <f t="shared" si="10"/>
        <v>2.2207792207792205</v>
      </c>
      <c r="AB24" s="5">
        <f t="shared" si="10"/>
        <v>1.277056277056277</v>
      </c>
      <c r="AC24" s="5">
        <f t="shared" si="10"/>
        <v>5.5844155844155843</v>
      </c>
      <c r="AD24" s="5">
        <f t="shared" si="10"/>
        <v>7.2900432900432897</v>
      </c>
      <c r="AE24" s="5">
        <f t="shared" si="11"/>
        <v>5.2164502164502163E-2</v>
      </c>
      <c r="AF24" s="5">
        <f t="shared" si="11"/>
        <v>0.82251082251082241</v>
      </c>
      <c r="AG24" s="5">
        <f t="shared" si="11"/>
        <v>0.75757575757575757</v>
      </c>
      <c r="AH24" s="5"/>
      <c r="AI24" s="83"/>
      <c r="AK24" s="5">
        <f t="shared" ca="1" si="12"/>
        <v>-0.84572235990307987</v>
      </c>
      <c r="AL24" s="5">
        <f t="shared" ca="1" si="13"/>
        <v>-0.34168251866384436</v>
      </c>
      <c r="AM24" s="5">
        <f t="shared" ca="1" si="13"/>
        <v>1.1867294262962462</v>
      </c>
      <c r="AN24" s="5">
        <f t="shared" ca="1" si="1"/>
        <v>-0.77633146817418108</v>
      </c>
      <c r="AO24" s="5">
        <f t="shared" ca="1" si="14"/>
        <v>0.32580752817096137</v>
      </c>
      <c r="AP24" s="5">
        <f t="shared" ca="1" si="2"/>
        <v>1.4204594945637961E-2</v>
      </c>
      <c r="AQ24" s="5">
        <v>1</v>
      </c>
      <c r="AR24" s="5">
        <f t="shared" ca="1" si="1"/>
        <v>0.29071414807826113</v>
      </c>
      <c r="AS24" s="5">
        <f t="shared" ca="1" si="1"/>
        <v>0.99433500715805812</v>
      </c>
      <c r="AU24" s="7">
        <f t="shared" ca="1" si="15"/>
        <v>22.254277640096923</v>
      </c>
      <c r="AV24" s="7">
        <f t="shared" ca="1" si="16"/>
        <v>12.658317481336155</v>
      </c>
      <c r="AW24" s="7">
        <f t="shared" ca="1" si="17"/>
        <v>52.486729426296243</v>
      </c>
      <c r="AX24" s="7">
        <f t="shared" ca="1" si="18"/>
        <v>28.723668531825819</v>
      </c>
      <c r="AY24" s="7">
        <f t="shared" ca="1" si="19"/>
        <v>129.32580752817097</v>
      </c>
      <c r="AZ24" s="7">
        <f t="shared" ca="1" si="20"/>
        <v>170.79205378884544</v>
      </c>
      <c r="BA24" s="7">
        <f t="shared" si="21"/>
        <v>1.2050000000000001</v>
      </c>
      <c r="BB24" s="7">
        <f t="shared" ca="1" si="22"/>
        <v>19.290714148078262</v>
      </c>
      <c r="BC24" s="7">
        <f t="shared" ca="1" si="23"/>
        <v>18.494335007158057</v>
      </c>
      <c r="BF24" s="5">
        <f t="shared" ca="1" si="24"/>
        <v>1</v>
      </c>
      <c r="BG24" s="5">
        <f t="shared" ca="1" si="25"/>
        <v>0.56880379071612164</v>
      </c>
      <c r="BH24" s="5">
        <f t="shared" ca="1" si="26"/>
        <v>2.358500701533786</v>
      </c>
      <c r="BI24" s="5">
        <f t="shared" ca="1" si="27"/>
        <v>1.2907032524871798</v>
      </c>
      <c r="BJ24" s="5">
        <f t="shared" ca="1" si="28"/>
        <v>5.8112786053840084</v>
      </c>
      <c r="BK24" s="5">
        <f t="shared" ca="1" si="29"/>
        <v>7.674571898083931</v>
      </c>
      <c r="BL24" s="5">
        <f t="shared" ca="1" si="30"/>
        <v>5.4146893441684947E-2</v>
      </c>
      <c r="BM24" s="5">
        <f t="shared" ca="1" si="31"/>
        <v>0.86683173725311025</v>
      </c>
      <c r="BN24" s="5">
        <f t="shared" ca="1" si="32"/>
        <v>0.83104629618872272</v>
      </c>
    </row>
    <row r="25" spans="2:66" ht="15" customHeight="1" x14ac:dyDescent="0.2">
      <c r="E25" s="1">
        <f t="shared" si="33"/>
        <v>15</v>
      </c>
      <c r="F25" s="98"/>
      <c r="H25" s="1">
        <v>71</v>
      </c>
      <c r="I25" s="1" t="s">
        <v>9</v>
      </c>
      <c r="J25" s="37">
        <v>21</v>
      </c>
      <c r="K25" s="37">
        <v>23</v>
      </c>
      <c r="L25" s="7">
        <f t="shared" si="6"/>
        <v>22</v>
      </c>
      <c r="M25" s="7">
        <v>25.7</v>
      </c>
      <c r="N25" s="7">
        <v>62.5</v>
      </c>
      <c r="O25" s="7">
        <v>26.5</v>
      </c>
      <c r="P25" s="7">
        <v>181.1</v>
      </c>
      <c r="Q25" s="7">
        <v>304.5</v>
      </c>
      <c r="R25" s="6">
        <v>1.41</v>
      </c>
      <c r="S25" s="6">
        <v>1.35</v>
      </c>
      <c r="T25" s="6">
        <f t="shared" si="7"/>
        <v>1.38</v>
      </c>
      <c r="U25" s="36">
        <v>13</v>
      </c>
      <c r="V25" s="36">
        <v>11</v>
      </c>
      <c r="Y25" s="5">
        <f t="shared" si="8"/>
        <v>1</v>
      </c>
      <c r="Z25" s="5">
        <f t="shared" si="9"/>
        <v>1.1681818181818182</v>
      </c>
      <c r="AA25" s="5">
        <f t="shared" si="10"/>
        <v>2.8409090909090908</v>
      </c>
      <c r="AB25" s="5">
        <f t="shared" si="10"/>
        <v>1.2045454545454546</v>
      </c>
      <c r="AC25" s="5">
        <f t="shared" si="10"/>
        <v>8.2318181818181824</v>
      </c>
      <c r="AD25" s="5">
        <f t="shared" si="10"/>
        <v>13.840909090909092</v>
      </c>
      <c r="AE25" s="5">
        <f t="shared" si="11"/>
        <v>6.2727272727272729E-2</v>
      </c>
      <c r="AF25" s="5">
        <f t="shared" si="11"/>
        <v>0.59090909090909094</v>
      </c>
      <c r="AG25" s="5">
        <f t="shared" si="11"/>
        <v>0.5</v>
      </c>
      <c r="AH25" s="5"/>
      <c r="AI25" s="83"/>
      <c r="AK25" s="5">
        <f t="shared" ca="1" si="12"/>
        <v>0.51734918169686472</v>
      </c>
      <c r="AL25" s="5">
        <f t="shared" ca="1" si="13"/>
        <v>0.53452569731972654</v>
      </c>
      <c r="AM25" s="5">
        <f t="shared" ca="1" si="13"/>
        <v>0.63504612568124186</v>
      </c>
      <c r="AN25" s="5">
        <f t="shared" ca="1" si="1"/>
        <v>-0.94402083549556881</v>
      </c>
      <c r="AO25" s="5">
        <f t="shared" ca="1" si="14"/>
        <v>-1.8461962050912524</v>
      </c>
      <c r="AP25" s="5">
        <f t="shared" ca="1" si="2"/>
        <v>8.6908030108911252E-3</v>
      </c>
      <c r="AQ25" s="5">
        <v>1</v>
      </c>
      <c r="AR25" s="5">
        <f t="shared" ca="1" si="1"/>
        <v>0.5868146714565976</v>
      </c>
      <c r="AS25" s="5">
        <f t="shared" ca="1" si="1"/>
        <v>-0.67169226219613631</v>
      </c>
      <c r="AU25" s="7">
        <f t="shared" ca="1" si="15"/>
        <v>22.517349181696865</v>
      </c>
      <c r="AV25" s="7">
        <f t="shared" ca="1" si="16"/>
        <v>26.234525697319725</v>
      </c>
      <c r="AW25" s="7">
        <f t="shared" ca="1" si="17"/>
        <v>63.135046125681242</v>
      </c>
      <c r="AX25" s="7">
        <f t="shared" ca="1" si="18"/>
        <v>25.555979164504432</v>
      </c>
      <c r="AY25" s="7">
        <f t="shared" ca="1" si="19"/>
        <v>179.25380379490875</v>
      </c>
      <c r="AZ25" s="7">
        <f t="shared" ca="1" si="20"/>
        <v>307.14634951681637</v>
      </c>
      <c r="BA25" s="7">
        <f t="shared" si="21"/>
        <v>1.38</v>
      </c>
      <c r="BB25" s="7">
        <f t="shared" ca="1" si="22"/>
        <v>13.586814671456597</v>
      </c>
      <c r="BC25" s="7">
        <f t="shared" ca="1" si="23"/>
        <v>10.328307737803863</v>
      </c>
      <c r="BF25" s="5">
        <f t="shared" ca="1" si="24"/>
        <v>1</v>
      </c>
      <c r="BG25" s="5">
        <f t="shared" ca="1" si="25"/>
        <v>1.1650805556918908</v>
      </c>
      <c r="BH25" s="5">
        <f t="shared" ca="1" si="26"/>
        <v>2.803840079763932</v>
      </c>
      <c r="BI25" s="5">
        <f t="shared" ca="1" si="27"/>
        <v>1.1349461678765236</v>
      </c>
      <c r="BJ25" s="5">
        <f t="shared" ca="1" si="28"/>
        <v>7.9606974314993737</v>
      </c>
      <c r="BK25" s="5">
        <f t="shared" ca="1" si="29"/>
        <v>13.640431075540588</v>
      </c>
      <c r="BL25" s="5">
        <f t="shared" ca="1" si="30"/>
        <v>6.1286077187172959E-2</v>
      </c>
      <c r="BM25" s="5">
        <f t="shared" ca="1" si="31"/>
        <v>0.6033931686106544</v>
      </c>
      <c r="BN25" s="5">
        <f t="shared" ca="1" si="32"/>
        <v>0.45868222118255314</v>
      </c>
    </row>
    <row r="26" spans="2:66" ht="15.75" customHeight="1" x14ac:dyDescent="0.2">
      <c r="C26" s="24" t="s">
        <v>36</v>
      </c>
      <c r="E26" s="1">
        <f t="shared" si="33"/>
        <v>16</v>
      </c>
      <c r="F26" s="98"/>
      <c r="H26" s="1">
        <v>70</v>
      </c>
      <c r="I26" s="1" t="s">
        <v>9</v>
      </c>
      <c r="J26" s="37">
        <v>18.5</v>
      </c>
      <c r="K26" s="37">
        <v>20.2</v>
      </c>
      <c r="L26" s="7">
        <f t="shared" si="6"/>
        <v>19.350000000000001</v>
      </c>
      <c r="M26" s="7">
        <v>8</v>
      </c>
      <c r="N26" s="7">
        <v>63.7</v>
      </c>
      <c r="O26" s="7">
        <v>25</v>
      </c>
      <c r="P26" s="7">
        <v>112.7</v>
      </c>
      <c r="Q26" s="7">
        <v>195.9</v>
      </c>
      <c r="R26" s="6">
        <v>1.18</v>
      </c>
      <c r="S26" s="6">
        <v>1.23</v>
      </c>
      <c r="T26" s="6">
        <f t="shared" si="7"/>
        <v>1.2050000000000001</v>
      </c>
      <c r="U26" s="36">
        <v>13.8</v>
      </c>
      <c r="V26" s="36">
        <v>13.2</v>
      </c>
      <c r="Y26" s="5">
        <f t="shared" si="8"/>
        <v>1</v>
      </c>
      <c r="Z26" s="5">
        <f t="shared" si="9"/>
        <v>0.41343669250645992</v>
      </c>
      <c r="AA26" s="5">
        <f t="shared" si="10"/>
        <v>3.2919896640826871</v>
      </c>
      <c r="AB26" s="5">
        <f t="shared" si="10"/>
        <v>1.2919896640826873</v>
      </c>
      <c r="AC26" s="5">
        <f t="shared" si="10"/>
        <v>5.8242894056847545</v>
      </c>
      <c r="AD26" s="5">
        <f t="shared" si="10"/>
        <v>10.124031007751938</v>
      </c>
      <c r="AE26" s="5">
        <f t="shared" si="11"/>
        <v>6.2273901808785531E-2</v>
      </c>
      <c r="AF26" s="5">
        <f t="shared" si="11"/>
        <v>0.71317829457364335</v>
      </c>
      <c r="AG26" s="5">
        <f t="shared" si="11"/>
        <v>0.68217054263565879</v>
      </c>
      <c r="AH26" s="5"/>
      <c r="AI26" s="83"/>
      <c r="AK26" s="5">
        <f t="shared" ca="1" si="12"/>
        <v>0.88926573256911912</v>
      </c>
      <c r="AL26" s="5">
        <f t="shared" ca="1" si="13"/>
        <v>0.30819689367542802</v>
      </c>
      <c r="AM26" s="5">
        <f t="shared" ca="1" si="13"/>
        <v>-1.0718276715220671</v>
      </c>
      <c r="AN26" s="5">
        <f t="shared" ca="1" si="1"/>
        <v>0.10969360484391255</v>
      </c>
      <c r="AO26" s="5">
        <f t="shared" ca="1" si="14"/>
        <v>2.4359935075920784</v>
      </c>
      <c r="AP26" s="5">
        <f t="shared" ca="1" si="2"/>
        <v>1.3433112015250159E-2</v>
      </c>
      <c r="AQ26" s="5">
        <v>1</v>
      </c>
      <c r="AR26" s="5">
        <f t="shared" ca="1" si="1"/>
        <v>0.9971850702743128</v>
      </c>
      <c r="AS26" s="5">
        <f t="shared" ca="1" si="1"/>
        <v>0.92972813430181134</v>
      </c>
      <c r="AU26" s="7">
        <f t="shared" ca="1" si="15"/>
        <v>20.23926573256912</v>
      </c>
      <c r="AV26" s="7">
        <f t="shared" ca="1" si="16"/>
        <v>8.3081968936754276</v>
      </c>
      <c r="AW26" s="7">
        <f t="shared" ca="1" si="17"/>
        <v>62.628172328477937</v>
      </c>
      <c r="AX26" s="7">
        <f t="shared" ca="1" si="18"/>
        <v>25.109693604843912</v>
      </c>
      <c r="AY26" s="7">
        <f t="shared" ca="1" si="19"/>
        <v>115.13599350759208</v>
      </c>
      <c r="AZ26" s="7">
        <f t="shared" ca="1" si="20"/>
        <v>198.53154664378752</v>
      </c>
      <c r="BA26" s="7">
        <f t="shared" si="21"/>
        <v>1.2050000000000001</v>
      </c>
      <c r="BB26" s="7">
        <f t="shared" ca="1" si="22"/>
        <v>14.797185070274313</v>
      </c>
      <c r="BC26" s="7">
        <f t="shared" ca="1" si="23"/>
        <v>14.129728134301811</v>
      </c>
      <c r="BF26" s="5">
        <f t="shared" ca="1" si="24"/>
        <v>1</v>
      </c>
      <c r="BG26" s="5">
        <f t="shared" ca="1" si="25"/>
        <v>0.41049892834332613</v>
      </c>
      <c r="BH26" s="5">
        <f t="shared" ca="1" si="26"/>
        <v>3.0943895473291008</v>
      </c>
      <c r="BI26" s="5">
        <f t="shared" ca="1" si="27"/>
        <v>1.2406425181935963</v>
      </c>
      <c r="BJ26" s="5">
        <f t="shared" ca="1" si="28"/>
        <v>5.6887436050762803</v>
      </c>
      <c r="BK26" s="5">
        <f t="shared" ca="1" si="29"/>
        <v>9.8092267410822931</v>
      </c>
      <c r="BL26" s="5">
        <f t="shared" ca="1" si="30"/>
        <v>5.9537733034499787E-2</v>
      </c>
      <c r="BM26" s="5">
        <f t="shared" ca="1" si="31"/>
        <v>0.73111274222081168</v>
      </c>
      <c r="BN26" s="5">
        <f t="shared" ca="1" si="32"/>
        <v>0.69813442448972773</v>
      </c>
    </row>
    <row r="27" spans="2:66" ht="15.75" customHeight="1" x14ac:dyDescent="0.2">
      <c r="E27" s="1">
        <f t="shared" si="33"/>
        <v>17</v>
      </c>
      <c r="F27" s="98"/>
      <c r="H27" s="1">
        <v>76</v>
      </c>
      <c r="I27" s="1" t="s">
        <v>7</v>
      </c>
      <c r="J27" s="37">
        <v>26.4</v>
      </c>
      <c r="K27" s="37">
        <v>29</v>
      </c>
      <c r="L27" s="7">
        <f t="shared" si="6"/>
        <v>27.7</v>
      </c>
      <c r="M27" s="7">
        <v>4.9000000000000004</v>
      </c>
      <c r="N27" s="7">
        <v>63.1</v>
      </c>
      <c r="O27" s="7">
        <v>16</v>
      </c>
      <c r="P27" s="7">
        <v>115.1</v>
      </c>
      <c r="Q27" s="7">
        <v>154.4</v>
      </c>
      <c r="R27" s="6">
        <v>1.19</v>
      </c>
      <c r="S27" s="6">
        <v>1.2</v>
      </c>
      <c r="T27" s="6">
        <f t="shared" si="7"/>
        <v>1.1949999999999998</v>
      </c>
      <c r="U27" s="36">
        <v>14.8</v>
      </c>
      <c r="V27" s="36">
        <v>15.9</v>
      </c>
      <c r="Y27" s="5">
        <f t="shared" si="8"/>
        <v>1</v>
      </c>
      <c r="Z27" s="5">
        <f t="shared" si="9"/>
        <v>0.17689530685920579</v>
      </c>
      <c r="AA27" s="5">
        <f t="shared" si="10"/>
        <v>2.2779783393501805</v>
      </c>
      <c r="AB27" s="5">
        <f t="shared" si="10"/>
        <v>0.57761732851985559</v>
      </c>
      <c r="AC27" s="5">
        <f t="shared" si="10"/>
        <v>4.1552346570397107</v>
      </c>
      <c r="AD27" s="5">
        <f t="shared" si="10"/>
        <v>5.5740072202166067</v>
      </c>
      <c r="AE27" s="5">
        <f t="shared" si="11"/>
        <v>4.314079422382671E-2</v>
      </c>
      <c r="AF27" s="5">
        <f t="shared" si="11"/>
        <v>0.53429602888086647</v>
      </c>
      <c r="AG27" s="5">
        <f t="shared" si="11"/>
        <v>0.57400722021660655</v>
      </c>
      <c r="AH27" s="5"/>
      <c r="AI27" s="83"/>
      <c r="AK27" s="5">
        <f t="shared" ca="1" si="12"/>
        <v>-0.12328739174372649</v>
      </c>
      <c r="AL27" s="5">
        <f t="shared" ca="1" si="13"/>
        <v>1.0827452303844158</v>
      </c>
      <c r="AM27" s="5">
        <f t="shared" ca="1" si="13"/>
        <v>0.49200453206493711</v>
      </c>
      <c r="AN27" s="5">
        <f t="shared" ref="AN27:AS90" ca="1" si="34">1-2*RAND()</f>
        <v>-0.96610203486179724</v>
      </c>
      <c r="AO27" s="5">
        <f t="shared" ca="1" si="14"/>
        <v>0.23455081976012071</v>
      </c>
      <c r="AP27" s="5">
        <f t="shared" ca="1" si="2"/>
        <v>2.0723165071166196E-2</v>
      </c>
      <c r="AQ27" s="5">
        <v>1</v>
      </c>
      <c r="AR27" s="5">
        <f t="shared" ca="1" si="34"/>
        <v>0.10428076065535508</v>
      </c>
      <c r="AS27" s="5">
        <f t="shared" ca="1" si="34"/>
        <v>-0.32449552843437557</v>
      </c>
      <c r="AU27" s="7">
        <f t="shared" ca="1" si="15"/>
        <v>27.576712608256273</v>
      </c>
      <c r="AV27" s="7">
        <f t="shared" ca="1" si="16"/>
        <v>5.982745230384416</v>
      </c>
      <c r="AW27" s="7">
        <f t="shared" ca="1" si="17"/>
        <v>63.592004532064941</v>
      </c>
      <c r="AX27" s="7">
        <f t="shared" ca="1" si="18"/>
        <v>15.033897965138202</v>
      </c>
      <c r="AY27" s="7">
        <f t="shared" ca="1" si="19"/>
        <v>115.33455081976011</v>
      </c>
      <c r="AZ27" s="7">
        <f t="shared" ca="1" si="20"/>
        <v>157.59965668698806</v>
      </c>
      <c r="BA27" s="7">
        <f t="shared" si="21"/>
        <v>1.1949999999999998</v>
      </c>
      <c r="BB27" s="7">
        <f t="shared" ca="1" si="22"/>
        <v>14.904280760655356</v>
      </c>
      <c r="BC27" s="7">
        <f t="shared" ca="1" si="23"/>
        <v>15.575504471565624</v>
      </c>
      <c r="BF27" s="5">
        <f t="shared" ca="1" si="24"/>
        <v>1</v>
      </c>
      <c r="BG27" s="5">
        <f t="shared" ca="1" si="25"/>
        <v>0.21694918155665968</v>
      </c>
      <c r="BH27" s="5">
        <f t="shared" ca="1" si="26"/>
        <v>2.3060038168953447</v>
      </c>
      <c r="BI27" s="5">
        <f t="shared" ca="1" si="27"/>
        <v>0.54516643004928578</v>
      </c>
      <c r="BJ27" s="5">
        <f t="shared" ca="1" si="28"/>
        <v>4.182316886648402</v>
      </c>
      <c r="BK27" s="5">
        <f t="shared" ca="1" si="29"/>
        <v>5.7149544590678962</v>
      </c>
      <c r="BL27" s="5">
        <f t="shared" ca="1" si="30"/>
        <v>4.3333664058355717E-2</v>
      </c>
      <c r="BM27" s="5">
        <f t="shared" ca="1" si="31"/>
        <v>0.54046618871435459</v>
      </c>
      <c r="BN27" s="5">
        <f t="shared" ca="1" si="32"/>
        <v>0.56480642536421943</v>
      </c>
    </row>
    <row r="28" spans="2:66" ht="16" x14ac:dyDescent="0.2">
      <c r="E28" s="1">
        <f t="shared" si="33"/>
        <v>18</v>
      </c>
      <c r="F28" s="98"/>
      <c r="H28" s="1">
        <v>69</v>
      </c>
      <c r="I28" s="1" t="s">
        <v>9</v>
      </c>
      <c r="J28" s="37">
        <v>17.5</v>
      </c>
      <c r="K28" s="37">
        <v>19.3</v>
      </c>
      <c r="L28" s="7">
        <f t="shared" si="6"/>
        <v>18.399999999999999</v>
      </c>
      <c r="M28" s="7">
        <v>10</v>
      </c>
      <c r="N28" s="7">
        <v>50.1</v>
      </c>
      <c r="O28" s="7">
        <v>20</v>
      </c>
      <c r="P28" s="7">
        <v>112.9</v>
      </c>
      <c r="Q28" s="7">
        <v>114</v>
      </c>
      <c r="R28" s="6">
        <v>1.2</v>
      </c>
      <c r="S28" s="6">
        <v>1.19</v>
      </c>
      <c r="T28" s="6">
        <f t="shared" si="7"/>
        <v>1.1949999999999998</v>
      </c>
      <c r="U28" s="36">
        <v>13.3</v>
      </c>
      <c r="V28" s="36">
        <v>12.4</v>
      </c>
      <c r="Y28" s="5">
        <f t="shared" si="8"/>
        <v>1</v>
      </c>
      <c r="Z28" s="5">
        <f t="shared" si="9"/>
        <v>0.5434782608695653</v>
      </c>
      <c r="AA28" s="5">
        <f t="shared" si="10"/>
        <v>2.722826086956522</v>
      </c>
      <c r="AB28" s="5">
        <f t="shared" si="10"/>
        <v>1.0869565217391306</v>
      </c>
      <c r="AC28" s="5">
        <f t="shared" si="10"/>
        <v>6.1358695652173925</v>
      </c>
      <c r="AD28" s="5">
        <f t="shared" si="10"/>
        <v>6.1956521739130439</v>
      </c>
      <c r="AE28" s="5">
        <f t="shared" si="11"/>
        <v>6.4945652173913043E-2</v>
      </c>
      <c r="AF28" s="5">
        <f t="shared" si="11"/>
        <v>0.72282608695652184</v>
      </c>
      <c r="AG28" s="5">
        <f t="shared" si="11"/>
        <v>0.67391304347826098</v>
      </c>
      <c r="AH28" s="5"/>
      <c r="AI28" s="83"/>
      <c r="AK28" s="5">
        <f t="shared" ca="1" si="12"/>
        <v>-0.40716143744143252</v>
      </c>
      <c r="AL28" s="5">
        <f t="shared" ca="1" si="13"/>
        <v>-0.22827593300168214</v>
      </c>
      <c r="AM28" s="5">
        <f t="shared" ca="1" si="13"/>
        <v>-0.10185197393278411</v>
      </c>
      <c r="AN28" s="5">
        <f t="shared" ca="1" si="34"/>
        <v>-0.86877434478619708</v>
      </c>
      <c r="AO28" s="5">
        <f t="shared" ca="1" si="14"/>
        <v>0.1055353113433406</v>
      </c>
      <c r="AP28" s="5">
        <f t="shared" ca="1" si="2"/>
        <v>6.5460430876408231E-3</v>
      </c>
      <c r="AQ28" s="5">
        <v>1</v>
      </c>
      <c r="AR28" s="5">
        <f t="shared" ca="1" si="34"/>
        <v>-0.36468378215135933</v>
      </c>
      <c r="AS28" s="5">
        <f t="shared" ca="1" si="34"/>
        <v>-0.57382759959447527</v>
      </c>
      <c r="AU28" s="7">
        <f t="shared" ca="1" si="15"/>
        <v>17.992838562558568</v>
      </c>
      <c r="AV28" s="7">
        <f t="shared" ca="1" si="16"/>
        <v>9.771724066998317</v>
      </c>
      <c r="AW28" s="7">
        <f t="shared" ca="1" si="17"/>
        <v>49.99814802606722</v>
      </c>
      <c r="AX28" s="7">
        <f t="shared" ca="1" si="18"/>
        <v>19.131225655213804</v>
      </c>
      <c r="AY28" s="7">
        <f t="shared" ca="1" si="19"/>
        <v>113.00553531134335</v>
      </c>
      <c r="AZ28" s="7">
        <f t="shared" ca="1" si="20"/>
        <v>114.74624891199105</v>
      </c>
      <c r="BA28" s="7">
        <f t="shared" si="21"/>
        <v>1.1949999999999998</v>
      </c>
      <c r="BB28" s="7">
        <f t="shared" ca="1" si="22"/>
        <v>12.935316217848641</v>
      </c>
      <c r="BC28" s="7">
        <f t="shared" ca="1" si="23"/>
        <v>11.826172400405525</v>
      </c>
      <c r="BF28" s="5">
        <f t="shared" ca="1" si="24"/>
        <v>1</v>
      </c>
      <c r="BG28" s="5">
        <f t="shared" ca="1" si="25"/>
        <v>0.54308963163446433</v>
      </c>
      <c r="BH28" s="5">
        <f t="shared" ca="1" si="26"/>
        <v>2.778780449356598</v>
      </c>
      <c r="BI28" s="5">
        <f t="shared" ca="1" si="27"/>
        <v>1.0632688993844537</v>
      </c>
      <c r="BJ28" s="5">
        <f t="shared" ca="1" si="28"/>
        <v>6.2805840734044827</v>
      </c>
      <c r="BK28" s="5">
        <f t="shared" ca="1" si="29"/>
        <v>6.3773288752096837</v>
      </c>
      <c r="BL28" s="5">
        <f t="shared" ca="1" si="30"/>
        <v>6.6415312728180881E-2</v>
      </c>
      <c r="BM28" s="5">
        <f t="shared" ca="1" si="31"/>
        <v>0.71891470447391426</v>
      </c>
      <c r="BN28" s="5">
        <f t="shared" ca="1" si="32"/>
        <v>0.65727107811741814</v>
      </c>
    </row>
    <row r="29" spans="2:66" ht="16" x14ac:dyDescent="0.2">
      <c r="B29" s="24" t="s">
        <v>36</v>
      </c>
      <c r="E29" s="1">
        <f t="shared" si="33"/>
        <v>19</v>
      </c>
      <c r="F29" s="98"/>
      <c r="H29" s="1">
        <v>71</v>
      </c>
      <c r="I29" s="1" t="s">
        <v>7</v>
      </c>
      <c r="J29" s="37">
        <v>27</v>
      </c>
      <c r="K29" s="37">
        <v>29.5</v>
      </c>
      <c r="L29" s="7">
        <f t="shared" si="6"/>
        <v>28.25</v>
      </c>
      <c r="M29" s="7">
        <v>17.8</v>
      </c>
      <c r="N29" s="7">
        <v>54.4</v>
      </c>
      <c r="O29" s="7">
        <v>16.5</v>
      </c>
      <c r="P29" s="7">
        <v>119.4</v>
      </c>
      <c r="Q29" s="7">
        <v>137</v>
      </c>
      <c r="R29" s="6">
        <v>1.19</v>
      </c>
      <c r="S29" s="6">
        <v>1.17</v>
      </c>
      <c r="T29" s="6">
        <f t="shared" si="7"/>
        <v>1.18</v>
      </c>
      <c r="U29" s="36">
        <v>14.5</v>
      </c>
      <c r="V29" s="36">
        <v>14.9</v>
      </c>
      <c r="Y29" s="5">
        <f t="shared" si="8"/>
        <v>1</v>
      </c>
      <c r="Z29" s="5">
        <f t="shared" si="9"/>
        <v>0.63008849557522129</v>
      </c>
      <c r="AA29" s="5">
        <f t="shared" si="10"/>
        <v>1.9256637168141593</v>
      </c>
      <c r="AB29" s="5">
        <f t="shared" si="10"/>
        <v>0.58407079646017701</v>
      </c>
      <c r="AC29" s="5">
        <f t="shared" si="10"/>
        <v>4.2265486725663717</v>
      </c>
      <c r="AD29" s="5">
        <f t="shared" si="10"/>
        <v>4.8495575221238942</v>
      </c>
      <c r="AE29" s="5">
        <f t="shared" si="11"/>
        <v>4.176991150442478E-2</v>
      </c>
      <c r="AF29" s="5">
        <f t="shared" si="11"/>
        <v>0.51327433628318586</v>
      </c>
      <c r="AG29" s="5">
        <f t="shared" si="11"/>
        <v>0.52743362831858409</v>
      </c>
      <c r="AH29" s="5"/>
      <c r="AI29" s="83"/>
      <c r="AK29" s="5">
        <f t="shared" ca="1" si="12"/>
        <v>-0.69345338940972412</v>
      </c>
      <c r="AL29" s="5">
        <f t="shared" ca="1" si="13"/>
        <v>1.4479114017559511</v>
      </c>
      <c r="AM29" s="5">
        <f t="shared" ca="1" si="13"/>
        <v>1.2863162613688948</v>
      </c>
      <c r="AN29" s="5">
        <f t="shared" ca="1" si="34"/>
        <v>9.0316997794767095E-2</v>
      </c>
      <c r="AO29" s="5">
        <f t="shared" ca="1" si="14"/>
        <v>-2.0283217852700215</v>
      </c>
      <c r="AP29" s="5">
        <f t="shared" ca="1" si="2"/>
        <v>-1.2938259732450282E-2</v>
      </c>
      <c r="AQ29" s="5">
        <v>1</v>
      </c>
      <c r="AR29" s="5">
        <f t="shared" ca="1" si="34"/>
        <v>0.54155370514364698</v>
      </c>
      <c r="AS29" s="5">
        <f t="shared" ca="1" si="34"/>
        <v>0.17943360354898918</v>
      </c>
      <c r="AU29" s="7">
        <f t="shared" ca="1" si="15"/>
        <v>27.556546610590274</v>
      </c>
      <c r="AV29" s="7">
        <f t="shared" ca="1" si="16"/>
        <v>19.247911401755953</v>
      </c>
      <c r="AW29" s="7">
        <f t="shared" ca="1" si="17"/>
        <v>55.686316261368894</v>
      </c>
      <c r="AX29" s="7">
        <f t="shared" ca="1" si="18"/>
        <v>16.590316997794766</v>
      </c>
      <c r="AY29" s="7">
        <f t="shared" ca="1" si="19"/>
        <v>117.37167821472998</v>
      </c>
      <c r="AZ29" s="7">
        <f t="shared" ca="1" si="20"/>
        <v>135.22745841665431</v>
      </c>
      <c r="BA29" s="7">
        <f t="shared" si="21"/>
        <v>1.18</v>
      </c>
      <c r="BB29" s="7">
        <f t="shared" ca="1" si="22"/>
        <v>15.041553705143647</v>
      </c>
      <c r="BC29" s="7">
        <f t="shared" ca="1" si="23"/>
        <v>15.07943360354899</v>
      </c>
      <c r="BF29" s="5">
        <f t="shared" ca="1" si="24"/>
        <v>1</v>
      </c>
      <c r="BG29" s="5">
        <f t="shared" ca="1" si="25"/>
        <v>0.69848779216619172</v>
      </c>
      <c r="BH29" s="5">
        <f t="shared" ca="1" si="26"/>
        <v>2.0208017008912158</v>
      </c>
      <c r="BI29" s="5">
        <f t="shared" ca="1" si="27"/>
        <v>0.60204630254427205</v>
      </c>
      <c r="BJ29" s="5">
        <f t="shared" ca="1" si="28"/>
        <v>4.2593028754053961</v>
      </c>
      <c r="BK29" s="5">
        <f t="shared" ca="1" si="29"/>
        <v>4.9072715942093037</v>
      </c>
      <c r="BL29" s="5">
        <f t="shared" ca="1" si="30"/>
        <v>4.282104055616727E-2</v>
      </c>
      <c r="BM29" s="5">
        <f t="shared" ca="1" si="31"/>
        <v>0.54584320443705447</v>
      </c>
      <c r="BN29" s="5">
        <f t="shared" ca="1" si="32"/>
        <v>0.547217828730172</v>
      </c>
    </row>
    <row r="30" spans="2:66" ht="16" x14ac:dyDescent="0.2">
      <c r="E30" s="1">
        <f t="shared" si="33"/>
        <v>20</v>
      </c>
      <c r="F30" s="98"/>
      <c r="H30" s="1">
        <v>66</v>
      </c>
      <c r="I30" s="1" t="s">
        <v>7</v>
      </c>
      <c r="J30" s="37">
        <v>30.3</v>
      </c>
      <c r="K30" s="37">
        <v>33.299999999999997</v>
      </c>
      <c r="L30" s="7">
        <f t="shared" si="6"/>
        <v>31.799999999999997</v>
      </c>
      <c r="M30" s="7">
        <v>29</v>
      </c>
      <c r="N30" s="7">
        <v>61.9</v>
      </c>
      <c r="O30" s="7">
        <v>24.4</v>
      </c>
      <c r="P30" s="7">
        <v>128</v>
      </c>
      <c r="Q30" s="7">
        <v>222.9</v>
      </c>
      <c r="R30" s="6">
        <v>1.28</v>
      </c>
      <c r="S30" s="6">
        <v>1.24</v>
      </c>
      <c r="T30" s="6">
        <f t="shared" si="7"/>
        <v>1.26</v>
      </c>
      <c r="U30" s="36">
        <v>16.3</v>
      </c>
      <c r="V30" s="36">
        <v>14</v>
      </c>
      <c r="Y30" s="5">
        <f t="shared" si="8"/>
        <v>1</v>
      </c>
      <c r="Z30" s="5">
        <f t="shared" si="9"/>
        <v>0.91194968553459133</v>
      </c>
      <c r="AA30" s="5">
        <f t="shared" si="10"/>
        <v>1.9465408805031448</v>
      </c>
      <c r="AB30" s="5">
        <f t="shared" si="10"/>
        <v>0.76729559748427678</v>
      </c>
      <c r="AC30" s="5">
        <f t="shared" si="10"/>
        <v>4.0251572327044025</v>
      </c>
      <c r="AD30" s="5">
        <f t="shared" si="10"/>
        <v>7.0094339622641515</v>
      </c>
      <c r="AE30" s="5">
        <f t="shared" si="11"/>
        <v>3.9622641509433967E-2</v>
      </c>
      <c r="AF30" s="5">
        <f t="shared" si="11"/>
        <v>0.51257861635220137</v>
      </c>
      <c r="AG30" s="5">
        <f t="shared" si="11"/>
        <v>0.44025157232704404</v>
      </c>
      <c r="AH30" s="5"/>
      <c r="AI30" s="83"/>
      <c r="AK30" s="5">
        <f t="shared" ca="1" si="12"/>
        <v>-0.84565261049445817</v>
      </c>
      <c r="AL30" s="5">
        <f t="shared" ca="1" si="13"/>
        <v>0.88651647132845646</v>
      </c>
      <c r="AM30" s="5">
        <f t="shared" ca="1" si="13"/>
        <v>0.20331685062591487</v>
      </c>
      <c r="AN30" s="5">
        <f t="shared" ca="1" si="34"/>
        <v>0.60356440628531471</v>
      </c>
      <c r="AO30" s="5">
        <f t="shared" ca="1" si="14"/>
        <v>-1.5071895586888049</v>
      </c>
      <c r="AP30" s="5">
        <f t="shared" ca="1" si="2"/>
        <v>1.6624114919063966E-2</v>
      </c>
      <c r="AQ30" s="5">
        <v>1</v>
      </c>
      <c r="AR30" s="5">
        <f t="shared" ca="1" si="34"/>
        <v>-0.12822473632473663</v>
      </c>
      <c r="AS30" s="5">
        <f t="shared" ca="1" si="34"/>
        <v>-0.60807012641577018</v>
      </c>
      <c r="AU30" s="7">
        <f t="shared" ca="1" si="15"/>
        <v>30.954347389505539</v>
      </c>
      <c r="AV30" s="7">
        <f t="shared" ca="1" si="16"/>
        <v>29.886516471328456</v>
      </c>
      <c r="AW30" s="7">
        <f t="shared" ca="1" si="17"/>
        <v>62.103316850625916</v>
      </c>
      <c r="AX30" s="7">
        <f t="shared" ca="1" si="18"/>
        <v>25.003564406285314</v>
      </c>
      <c r="AY30" s="7">
        <f t="shared" ca="1" si="19"/>
        <v>126.49281044131119</v>
      </c>
      <c r="AZ30" s="7">
        <f t="shared" ca="1" si="20"/>
        <v>226.60551521545938</v>
      </c>
      <c r="BA30" s="7">
        <f t="shared" si="21"/>
        <v>1.26</v>
      </c>
      <c r="BB30" s="7">
        <f t="shared" ca="1" si="22"/>
        <v>16.171775263675265</v>
      </c>
      <c r="BC30" s="7">
        <f t="shared" ca="1" si="23"/>
        <v>13.39192987358423</v>
      </c>
      <c r="BF30" s="5">
        <f t="shared" ca="1" si="24"/>
        <v>1</v>
      </c>
      <c r="BG30" s="5">
        <f t="shared" ca="1" si="25"/>
        <v>0.96550303888690248</v>
      </c>
      <c r="BH30" s="5">
        <f t="shared" ca="1" si="26"/>
        <v>2.0062873905615217</v>
      </c>
      <c r="BI30" s="5">
        <f t="shared" ca="1" si="27"/>
        <v>0.80775614784120042</v>
      </c>
      <c r="BJ30" s="5">
        <f t="shared" ca="1" si="28"/>
        <v>4.0864311836274112</v>
      </c>
      <c r="BK30" s="5">
        <f t="shared" ca="1" si="29"/>
        <v>7.3206361731368794</v>
      </c>
      <c r="BL30" s="5">
        <f t="shared" ca="1" si="30"/>
        <v>4.0705106269731214E-2</v>
      </c>
      <c r="BM30" s="5">
        <f t="shared" ca="1" si="31"/>
        <v>0.52243954815723193</v>
      </c>
      <c r="BN30" s="5">
        <f t="shared" ca="1" si="32"/>
        <v>0.43263486401669382</v>
      </c>
    </row>
    <row r="31" spans="2:66" ht="15.75" customHeight="1" x14ac:dyDescent="0.2">
      <c r="E31" s="1">
        <f t="shared" si="33"/>
        <v>21</v>
      </c>
      <c r="F31" s="98"/>
      <c r="H31" s="1">
        <v>73</v>
      </c>
      <c r="I31" s="1" t="s">
        <v>7</v>
      </c>
      <c r="J31" s="37">
        <v>20.5</v>
      </c>
      <c r="K31" s="37">
        <v>22.5</v>
      </c>
      <c r="L31" s="7">
        <f t="shared" si="6"/>
        <v>21.5</v>
      </c>
      <c r="M31" s="7">
        <v>27</v>
      </c>
      <c r="N31" s="7">
        <v>51.8</v>
      </c>
      <c r="O31" s="7">
        <v>22.5</v>
      </c>
      <c r="P31" s="7">
        <v>131.9</v>
      </c>
      <c r="Q31" s="7">
        <v>146.1</v>
      </c>
      <c r="R31" s="6">
        <v>1.4</v>
      </c>
      <c r="S31" s="6">
        <v>1.41</v>
      </c>
      <c r="T31" s="6">
        <f t="shared" si="7"/>
        <v>1.4049999999999998</v>
      </c>
      <c r="U31" s="36">
        <v>13.2</v>
      </c>
      <c r="V31" s="36">
        <v>14.7</v>
      </c>
      <c r="Y31" s="5">
        <f t="shared" si="8"/>
        <v>1</v>
      </c>
      <c r="Z31" s="5">
        <f t="shared" si="9"/>
        <v>1.2558139534883721</v>
      </c>
      <c r="AA31" s="5">
        <f t="shared" si="10"/>
        <v>2.409302325581395</v>
      </c>
      <c r="AB31" s="5">
        <f t="shared" si="10"/>
        <v>1.0465116279069768</v>
      </c>
      <c r="AC31" s="5">
        <f t="shared" si="10"/>
        <v>6.1348837209302332</v>
      </c>
      <c r="AD31" s="5">
        <f t="shared" si="10"/>
        <v>6.7953488372093025</v>
      </c>
      <c r="AE31" s="5">
        <f t="shared" si="11"/>
        <v>6.5348837209302318E-2</v>
      </c>
      <c r="AF31" s="5">
        <f t="shared" si="11"/>
        <v>0.61395348837209296</v>
      </c>
      <c r="AG31" s="5">
        <f t="shared" si="11"/>
        <v>0.68372093023255809</v>
      </c>
      <c r="AH31" s="5"/>
      <c r="AI31" s="83"/>
      <c r="AK31" s="5">
        <f t="shared" ca="1" si="12"/>
        <v>0.92970742336893375</v>
      </c>
      <c r="AL31" s="5">
        <f t="shared" ca="1" si="13"/>
        <v>-1.1346677195851615</v>
      </c>
      <c r="AM31" s="5">
        <f t="shared" ca="1" si="13"/>
        <v>-0.73726326413091536</v>
      </c>
      <c r="AN31" s="5">
        <f t="shared" ca="1" si="34"/>
        <v>-0.31115299006650154</v>
      </c>
      <c r="AO31" s="5">
        <f t="shared" ca="1" si="14"/>
        <v>-1.9982844052788753</v>
      </c>
      <c r="AP31" s="5">
        <f t="shared" ca="1" si="2"/>
        <v>-1.3387758898529681E-2</v>
      </c>
      <c r="AQ31" s="5">
        <v>1</v>
      </c>
      <c r="AR31" s="5">
        <f t="shared" ca="1" si="34"/>
        <v>-0.9399446601039203</v>
      </c>
      <c r="AS31" s="5">
        <f t="shared" ca="1" si="34"/>
        <v>-0.55959946279664829</v>
      </c>
      <c r="AU31" s="7">
        <f t="shared" ca="1" si="15"/>
        <v>22.429707423368935</v>
      </c>
      <c r="AV31" s="7">
        <f t="shared" ca="1" si="16"/>
        <v>25.86533228041484</v>
      </c>
      <c r="AW31" s="7">
        <f t="shared" ca="1" si="17"/>
        <v>51.06273673586908</v>
      </c>
      <c r="AX31" s="7">
        <f t="shared" ca="1" si="18"/>
        <v>22.188847009933497</v>
      </c>
      <c r="AY31" s="7">
        <f t="shared" ca="1" si="19"/>
        <v>129.90171559472114</v>
      </c>
      <c r="AZ31" s="7">
        <f t="shared" ca="1" si="20"/>
        <v>144.14404842492479</v>
      </c>
      <c r="BA31" s="7">
        <f t="shared" si="21"/>
        <v>1.4049999999999998</v>
      </c>
      <c r="BB31" s="7">
        <f t="shared" ca="1" si="22"/>
        <v>12.260055339896079</v>
      </c>
      <c r="BC31" s="7">
        <f t="shared" ca="1" si="23"/>
        <v>14.140400537203352</v>
      </c>
      <c r="BF31" s="5">
        <f t="shared" ca="1" si="24"/>
        <v>1</v>
      </c>
      <c r="BG31" s="5">
        <f t="shared" ca="1" si="25"/>
        <v>1.1531729679838096</v>
      </c>
      <c r="BH31" s="5">
        <f t="shared" ca="1" si="26"/>
        <v>2.2765672227479938</v>
      </c>
      <c r="BI31" s="5">
        <f t="shared" ca="1" si="27"/>
        <v>0.98926154457170978</v>
      </c>
      <c r="BJ31" s="5">
        <f t="shared" ca="1" si="28"/>
        <v>5.7915029002732279</v>
      </c>
      <c r="BK31" s="5">
        <f t="shared" ca="1" si="29"/>
        <v>6.4264792092091589</v>
      </c>
      <c r="BL31" s="5">
        <f t="shared" ca="1" si="30"/>
        <v>6.2640139413328522E-2</v>
      </c>
      <c r="BM31" s="5">
        <f t="shared" ca="1" si="31"/>
        <v>0.54659898626776748</v>
      </c>
      <c r="BN31" s="5">
        <f t="shared" ca="1" si="32"/>
        <v>0.6304317871962446</v>
      </c>
    </row>
    <row r="32" spans="2:66" ht="15.75" customHeight="1" x14ac:dyDescent="0.2">
      <c r="E32" s="1">
        <f t="shared" si="33"/>
        <v>22</v>
      </c>
      <c r="F32" s="98"/>
      <c r="H32" s="1">
        <v>51</v>
      </c>
      <c r="I32" s="1" t="s">
        <v>7</v>
      </c>
      <c r="J32" s="37">
        <v>25</v>
      </c>
      <c r="K32" s="37">
        <v>27.5</v>
      </c>
      <c r="L32" s="7">
        <f t="shared" si="6"/>
        <v>26.25</v>
      </c>
      <c r="M32" s="7">
        <v>38</v>
      </c>
      <c r="N32" s="7">
        <v>62</v>
      </c>
      <c r="O32" s="7">
        <v>30</v>
      </c>
      <c r="P32" s="7">
        <v>138</v>
      </c>
      <c r="Q32" s="7">
        <v>208.1</v>
      </c>
      <c r="R32" s="6">
        <v>1.1299999999999999</v>
      </c>
      <c r="S32" s="6">
        <v>1.1599999999999999</v>
      </c>
      <c r="T32" s="6">
        <f t="shared" si="7"/>
        <v>1.145</v>
      </c>
      <c r="U32" s="36">
        <v>19.100000000000001</v>
      </c>
      <c r="V32" s="36">
        <v>16.8</v>
      </c>
      <c r="Y32" s="5">
        <f t="shared" si="8"/>
        <v>1</v>
      </c>
      <c r="Z32" s="5">
        <f t="shared" si="9"/>
        <v>1.4476190476190476</v>
      </c>
      <c r="AA32" s="5">
        <f t="shared" si="10"/>
        <v>2.361904761904762</v>
      </c>
      <c r="AB32" s="5">
        <f t="shared" si="10"/>
        <v>1.1428571428571428</v>
      </c>
      <c r="AC32" s="5">
        <f t="shared" si="10"/>
        <v>5.2571428571428571</v>
      </c>
      <c r="AD32" s="5">
        <f t="shared" si="10"/>
        <v>7.9276190476190473</v>
      </c>
      <c r="AE32" s="5">
        <f t="shared" si="11"/>
        <v>4.361904761904762E-2</v>
      </c>
      <c r="AF32" s="5">
        <f t="shared" si="11"/>
        <v>0.72761904761904772</v>
      </c>
      <c r="AG32" s="5">
        <f t="shared" si="11"/>
        <v>0.64</v>
      </c>
      <c r="AH32" s="5"/>
      <c r="AI32" s="83"/>
      <c r="AK32" s="5">
        <f t="shared" ca="1" si="12"/>
        <v>-0.99691863289148119</v>
      </c>
      <c r="AL32" s="5">
        <f t="shared" ca="1" si="13"/>
        <v>-0.47027202519003142</v>
      </c>
      <c r="AM32" s="5">
        <f t="shared" ca="1" si="13"/>
        <v>1.2153996160073022</v>
      </c>
      <c r="AN32" s="5">
        <f t="shared" ca="1" si="34"/>
        <v>0.21207991188192921</v>
      </c>
      <c r="AO32" s="5">
        <f t="shared" ca="1" si="14"/>
        <v>-0.17901062018362568</v>
      </c>
      <c r="AP32" s="5">
        <f t="shared" ca="1" si="2"/>
        <v>7.9385628476421437E-3</v>
      </c>
      <c r="AQ32" s="5">
        <v>1</v>
      </c>
      <c r="AR32" s="5">
        <f t="shared" ca="1" si="34"/>
        <v>-0.77267569801630009</v>
      </c>
      <c r="AS32" s="5">
        <f t="shared" ca="1" si="34"/>
        <v>-0.60525973980005898</v>
      </c>
      <c r="AU32" s="7">
        <f t="shared" ca="1" si="15"/>
        <v>25.253081367108518</v>
      </c>
      <c r="AV32" s="7">
        <f t="shared" ca="1" si="16"/>
        <v>37.529727974809965</v>
      </c>
      <c r="AW32" s="7">
        <f t="shared" ca="1" si="17"/>
        <v>63.215399616007304</v>
      </c>
      <c r="AX32" s="7">
        <f t="shared" ca="1" si="18"/>
        <v>30.212079911881929</v>
      </c>
      <c r="AY32" s="7">
        <f t="shared" ca="1" si="19"/>
        <v>137.82098937981638</v>
      </c>
      <c r="AZ32" s="7">
        <f t="shared" ca="1" si="20"/>
        <v>209.75201492859429</v>
      </c>
      <c r="BA32" s="7">
        <f t="shared" si="21"/>
        <v>1.145</v>
      </c>
      <c r="BB32" s="7">
        <f t="shared" ca="1" si="22"/>
        <v>18.327324301983701</v>
      </c>
      <c r="BC32" s="7">
        <f t="shared" ca="1" si="23"/>
        <v>16.194740260199943</v>
      </c>
      <c r="BF32" s="5">
        <f t="shared" ca="1" si="24"/>
        <v>1</v>
      </c>
      <c r="BG32" s="5">
        <f t="shared" ca="1" si="25"/>
        <v>1.4861444997239608</v>
      </c>
      <c r="BH32" s="5">
        <f t="shared" ca="1" si="26"/>
        <v>2.503274697334311</v>
      </c>
      <c r="BI32" s="5">
        <f t="shared" ca="1" si="27"/>
        <v>1.1963720178414496</v>
      </c>
      <c r="BJ32" s="5">
        <f t="shared" ca="1" si="28"/>
        <v>5.4575909916215073</v>
      </c>
      <c r="BK32" s="5">
        <f t="shared" ca="1" si="29"/>
        <v>8.305996875367093</v>
      </c>
      <c r="BL32" s="5">
        <f t="shared" ca="1" si="30"/>
        <v>4.5341001494230829E-2</v>
      </c>
      <c r="BM32" s="5">
        <f t="shared" ca="1" si="31"/>
        <v>0.72574605987903573</v>
      </c>
      <c r="BN32" s="5">
        <f t="shared" ca="1" si="32"/>
        <v>0.64129759156017974</v>
      </c>
    </row>
    <row r="33" spans="3:66" ht="16" x14ac:dyDescent="0.2">
      <c r="E33" s="1">
        <f t="shared" si="33"/>
        <v>23</v>
      </c>
      <c r="F33" s="98"/>
      <c r="H33" s="1">
        <v>80</v>
      </c>
      <c r="I33" s="1" t="s">
        <v>7</v>
      </c>
      <c r="J33" s="37">
        <v>23</v>
      </c>
      <c r="K33" s="37">
        <v>27.5</v>
      </c>
      <c r="L33" s="7">
        <f t="shared" si="6"/>
        <v>25.25</v>
      </c>
      <c r="M33" s="7">
        <v>23</v>
      </c>
      <c r="N33" s="7">
        <v>56.6</v>
      </c>
      <c r="O33" s="7">
        <v>19</v>
      </c>
      <c r="P33" s="7">
        <v>121.3</v>
      </c>
      <c r="Q33" s="7">
        <v>140.69999999999999</v>
      </c>
      <c r="R33" s="6">
        <v>1.35</v>
      </c>
      <c r="S33" s="6">
        <v>1.35</v>
      </c>
      <c r="T33" s="6">
        <f t="shared" si="7"/>
        <v>1.35</v>
      </c>
      <c r="U33" s="36">
        <v>17.399999999999999</v>
      </c>
      <c r="V33" s="36">
        <v>16.600000000000001</v>
      </c>
      <c r="Y33" s="5">
        <f t="shared" si="8"/>
        <v>1</v>
      </c>
      <c r="Z33" s="5">
        <f t="shared" si="9"/>
        <v>0.91089108910891092</v>
      </c>
      <c r="AA33" s="5">
        <f t="shared" si="10"/>
        <v>2.2415841584158418</v>
      </c>
      <c r="AB33" s="5">
        <f t="shared" si="10"/>
        <v>0.75247524752475248</v>
      </c>
      <c r="AC33" s="5">
        <f t="shared" si="10"/>
        <v>4.8039603960396038</v>
      </c>
      <c r="AD33" s="5">
        <f t="shared" si="10"/>
        <v>5.5722772277227719</v>
      </c>
      <c r="AE33" s="5">
        <f t="shared" si="11"/>
        <v>5.3465346534653471E-2</v>
      </c>
      <c r="AF33" s="5">
        <f t="shared" si="11"/>
        <v>0.68910891089108905</v>
      </c>
      <c r="AG33" s="5">
        <f t="shared" si="11"/>
        <v>0.65742574257425745</v>
      </c>
      <c r="AH33" s="5"/>
      <c r="AI33" s="83"/>
      <c r="AK33" s="5">
        <f t="shared" ca="1" si="12"/>
        <v>0.30939379219022278</v>
      </c>
      <c r="AL33" s="5">
        <f t="shared" ca="1" si="13"/>
        <v>0.91432461037153456</v>
      </c>
      <c r="AM33" s="5">
        <f t="shared" ca="1" si="13"/>
        <v>0.75560633364442198</v>
      </c>
      <c r="AN33" s="5">
        <f t="shared" ca="1" si="34"/>
        <v>-0.46430033465028409</v>
      </c>
      <c r="AO33" s="5">
        <f t="shared" ca="1" si="14"/>
        <v>-1.2572481060141354</v>
      </c>
      <c r="AP33" s="5">
        <f t="shared" ca="1" si="2"/>
        <v>-5.3950455663002161E-3</v>
      </c>
      <c r="AQ33" s="5">
        <v>1</v>
      </c>
      <c r="AR33" s="5">
        <f t="shared" ca="1" si="34"/>
        <v>4.2294076750601706E-2</v>
      </c>
      <c r="AS33" s="5">
        <f t="shared" ca="1" si="34"/>
        <v>-0.89708433707860658</v>
      </c>
      <c r="AU33" s="7">
        <f t="shared" ca="1" si="15"/>
        <v>25.559393792190221</v>
      </c>
      <c r="AV33" s="7">
        <f t="shared" ca="1" si="16"/>
        <v>23.914324610371533</v>
      </c>
      <c r="AW33" s="7">
        <f t="shared" ca="1" si="17"/>
        <v>57.355606333644424</v>
      </c>
      <c r="AX33" s="7">
        <f t="shared" ca="1" si="18"/>
        <v>18.535699665349718</v>
      </c>
      <c r="AY33" s="7">
        <f t="shared" ca="1" si="19"/>
        <v>120.04275189398587</v>
      </c>
      <c r="AZ33" s="7">
        <f t="shared" ca="1" si="20"/>
        <v>139.94091708882155</v>
      </c>
      <c r="BA33" s="7">
        <f t="shared" si="21"/>
        <v>1.35</v>
      </c>
      <c r="BB33" s="7">
        <f t="shared" ca="1" si="22"/>
        <v>17.442294076750599</v>
      </c>
      <c r="BC33" s="7">
        <f t="shared" ca="1" si="23"/>
        <v>15.702915662921395</v>
      </c>
      <c r="BF33" s="5">
        <f t="shared" ca="1" si="24"/>
        <v>1</v>
      </c>
      <c r="BG33" s="5">
        <f t="shared" ca="1" si="25"/>
        <v>0.9356373944079478</v>
      </c>
      <c r="BH33" s="5">
        <f t="shared" ca="1" si="26"/>
        <v>2.2440127805836174</v>
      </c>
      <c r="BI33" s="5">
        <f t="shared" ca="1" si="27"/>
        <v>0.7252010676017433</v>
      </c>
      <c r="BJ33" s="5">
        <f t="shared" ca="1" si="28"/>
        <v>4.6966196800279914</v>
      </c>
      <c r="BK33" s="5">
        <f t="shared" ca="1" si="29"/>
        <v>5.4751266100677665</v>
      </c>
      <c r="BL33" s="5">
        <f t="shared" ca="1" si="30"/>
        <v>5.2818154099276732E-2</v>
      </c>
      <c r="BM33" s="5">
        <f t="shared" ca="1" si="31"/>
        <v>0.68242205658571464</v>
      </c>
      <c r="BN33" s="5">
        <f t="shared" ca="1" si="32"/>
        <v>0.61436964392009508</v>
      </c>
    </row>
    <row r="34" spans="3:66" ht="16" x14ac:dyDescent="0.2">
      <c r="E34" s="1">
        <f t="shared" si="33"/>
        <v>24</v>
      </c>
      <c r="F34" s="98"/>
      <c r="H34" s="1">
        <v>72</v>
      </c>
      <c r="I34" s="1" t="s">
        <v>7</v>
      </c>
      <c r="J34" s="37">
        <v>24</v>
      </c>
      <c r="K34" s="37">
        <v>21.6</v>
      </c>
      <c r="L34" s="7">
        <f t="shared" si="6"/>
        <v>22.8</v>
      </c>
      <c r="M34" s="7">
        <v>30</v>
      </c>
      <c r="N34" s="7">
        <v>45.1</v>
      </c>
      <c r="O34" s="7">
        <v>21.6</v>
      </c>
      <c r="P34" s="7">
        <v>126.5</v>
      </c>
      <c r="Q34" s="7">
        <v>98.2</v>
      </c>
      <c r="R34" s="6">
        <v>1.1399999999999999</v>
      </c>
      <c r="S34" s="6">
        <v>1.1100000000000001</v>
      </c>
      <c r="T34" s="6">
        <f t="shared" si="7"/>
        <v>1.125</v>
      </c>
      <c r="U34" s="36">
        <v>12.5</v>
      </c>
      <c r="V34" s="36">
        <v>12</v>
      </c>
      <c r="Y34" s="5">
        <f t="shared" si="8"/>
        <v>1</v>
      </c>
      <c r="Z34" s="5">
        <f t="shared" si="9"/>
        <v>1.3157894736842104</v>
      </c>
      <c r="AA34" s="5">
        <f t="shared" si="10"/>
        <v>1.9780701754385965</v>
      </c>
      <c r="AB34" s="5">
        <f t="shared" si="10"/>
        <v>0.94736842105263164</v>
      </c>
      <c r="AC34" s="5">
        <f t="shared" si="10"/>
        <v>5.5482456140350873</v>
      </c>
      <c r="AD34" s="5">
        <f t="shared" si="10"/>
        <v>4.307017543859649</v>
      </c>
      <c r="AE34" s="5">
        <f t="shared" si="11"/>
        <v>4.9342105263157895E-2</v>
      </c>
      <c r="AF34" s="5">
        <f t="shared" si="11"/>
        <v>0.54824561403508765</v>
      </c>
      <c r="AG34" s="5">
        <f t="shared" si="11"/>
        <v>0.52631578947368418</v>
      </c>
      <c r="AH34" s="5"/>
      <c r="AI34" s="83"/>
      <c r="AK34" s="5">
        <f t="shared" ca="1" si="12"/>
        <v>0.93819600089720567</v>
      </c>
      <c r="AL34" s="5">
        <f t="shared" ca="1" si="13"/>
        <v>0.65825682006078756</v>
      </c>
      <c r="AM34" s="5">
        <f t="shared" ca="1" si="13"/>
        <v>0.35948976419629108</v>
      </c>
      <c r="AN34" s="5">
        <f t="shared" ca="1" si="34"/>
        <v>0.36126255660965279</v>
      </c>
      <c r="AO34" s="5">
        <f t="shared" ca="1" si="14"/>
        <v>0.98536163278272237</v>
      </c>
      <c r="AP34" s="5">
        <f t="shared" ca="1" si="2"/>
        <v>1.6985956650007537E-2</v>
      </c>
      <c r="AQ34" s="5">
        <v>1</v>
      </c>
      <c r="AR34" s="5">
        <f t="shared" ca="1" si="34"/>
        <v>8.3413140285331977E-2</v>
      </c>
      <c r="AS34" s="5">
        <f t="shared" ca="1" si="34"/>
        <v>0.1186208867339833</v>
      </c>
      <c r="AU34" s="7">
        <f t="shared" ca="1" si="15"/>
        <v>23.738196000897208</v>
      </c>
      <c r="AV34" s="7">
        <f t="shared" ca="1" si="16"/>
        <v>30.658256820060789</v>
      </c>
      <c r="AW34" s="7">
        <f t="shared" ca="1" si="17"/>
        <v>45.459489764196292</v>
      </c>
      <c r="AX34" s="7">
        <f t="shared" ca="1" si="18"/>
        <v>21.961262556609654</v>
      </c>
      <c r="AY34" s="7">
        <f t="shared" ca="1" si="19"/>
        <v>127.48536163278273</v>
      </c>
      <c r="AZ34" s="7">
        <f t="shared" ca="1" si="20"/>
        <v>99.868020943030729</v>
      </c>
      <c r="BA34" s="7">
        <f t="shared" si="21"/>
        <v>1.125</v>
      </c>
      <c r="BB34" s="7">
        <f t="shared" ca="1" si="22"/>
        <v>12.583413140285332</v>
      </c>
      <c r="BC34" s="7">
        <f t="shared" ca="1" si="23"/>
        <v>12.118620886733984</v>
      </c>
      <c r="BF34" s="5">
        <f t="shared" ca="1" si="24"/>
        <v>1</v>
      </c>
      <c r="BG34" s="5">
        <f t="shared" ca="1" si="25"/>
        <v>1.2915158683036416</v>
      </c>
      <c r="BH34" s="5">
        <f t="shared" ca="1" si="26"/>
        <v>1.9150355723104699</v>
      </c>
      <c r="BI34" s="5">
        <f t="shared" ca="1" si="27"/>
        <v>0.92514454576833083</v>
      </c>
      <c r="BJ34" s="5">
        <f t="shared" ca="1" si="28"/>
        <v>5.370473882175558</v>
      </c>
      <c r="BK34" s="5">
        <f t="shared" ca="1" si="29"/>
        <v>4.2070602559375665</v>
      </c>
      <c r="BL34" s="5">
        <f t="shared" ca="1" si="30"/>
        <v>4.7391975361458789E-2</v>
      </c>
      <c r="BM34" s="5">
        <f t="shared" ca="1" si="31"/>
        <v>0.53009138267329703</v>
      </c>
      <c r="BN34" s="5">
        <f t="shared" ca="1" si="32"/>
        <v>0.51051145109240603</v>
      </c>
    </row>
    <row r="35" spans="3:66" ht="16" x14ac:dyDescent="0.2">
      <c r="C35" s="24" t="s">
        <v>36</v>
      </c>
      <c r="E35" s="1">
        <f t="shared" si="33"/>
        <v>25</v>
      </c>
      <c r="F35" s="98"/>
      <c r="H35" s="1">
        <v>64</v>
      </c>
      <c r="I35" s="1" t="s">
        <v>7</v>
      </c>
      <c r="J35" s="37">
        <v>23</v>
      </c>
      <c r="K35" s="37">
        <v>24</v>
      </c>
      <c r="L35" s="7">
        <f t="shared" si="6"/>
        <v>23.5</v>
      </c>
      <c r="M35" s="7">
        <v>32</v>
      </c>
      <c r="N35" s="7">
        <v>49</v>
      </c>
      <c r="O35" s="7">
        <v>16.8</v>
      </c>
      <c r="P35" s="7">
        <v>107</v>
      </c>
      <c r="Q35" s="7">
        <v>101.6</v>
      </c>
      <c r="R35" s="6">
        <v>1.19</v>
      </c>
      <c r="S35" s="6">
        <v>1.1599999999999999</v>
      </c>
      <c r="T35" s="6">
        <f t="shared" si="7"/>
        <v>1.1749999999999998</v>
      </c>
      <c r="U35" s="36">
        <v>11</v>
      </c>
      <c r="V35" s="36">
        <v>11.5</v>
      </c>
      <c r="Y35" s="5">
        <f t="shared" si="8"/>
        <v>1</v>
      </c>
      <c r="Z35" s="5">
        <f t="shared" si="9"/>
        <v>1.3617021276595744</v>
      </c>
      <c r="AA35" s="5">
        <f t="shared" si="10"/>
        <v>2.0851063829787235</v>
      </c>
      <c r="AB35" s="5">
        <f t="shared" si="10"/>
        <v>0.71489361702127663</v>
      </c>
      <c r="AC35" s="5">
        <f t="shared" si="10"/>
        <v>4.5531914893617023</v>
      </c>
      <c r="AD35" s="5">
        <f t="shared" si="10"/>
        <v>4.323404255319149</v>
      </c>
      <c r="AE35" s="5">
        <f t="shared" si="11"/>
        <v>4.9999999999999996E-2</v>
      </c>
      <c r="AF35" s="5">
        <f t="shared" si="11"/>
        <v>0.46808510638297873</v>
      </c>
      <c r="AG35" s="5">
        <f t="shared" si="11"/>
        <v>0.48936170212765956</v>
      </c>
      <c r="AH35" s="5"/>
      <c r="AI35" s="83"/>
      <c r="AK35" s="5">
        <f t="shared" ca="1" si="12"/>
        <v>-8.1401494369125915E-2</v>
      </c>
      <c r="AL35" s="5">
        <f t="shared" ca="1" si="13"/>
        <v>0.5681852024561368</v>
      </c>
      <c r="AM35" s="5">
        <f t="shared" ca="1" si="13"/>
        <v>0.88836388220315743</v>
      </c>
      <c r="AN35" s="5">
        <f t="shared" ca="1" si="34"/>
        <v>-0.81381753396108181</v>
      </c>
      <c r="AO35" s="5">
        <f t="shared" ca="1" si="14"/>
        <v>0.36557704833644733</v>
      </c>
      <c r="AP35" s="5">
        <f t="shared" ca="1" si="2"/>
        <v>-1.4926098400406151E-2</v>
      </c>
      <c r="AQ35" s="5">
        <v>1</v>
      </c>
      <c r="AR35" s="5">
        <f t="shared" ca="1" si="34"/>
        <v>0.16317181949270299</v>
      </c>
      <c r="AS35" s="5">
        <f t="shared" ca="1" si="34"/>
        <v>-0.19749839981115036</v>
      </c>
      <c r="AU35" s="7">
        <f t="shared" ca="1" si="15"/>
        <v>23.418598505630875</v>
      </c>
      <c r="AV35" s="7">
        <f t="shared" ca="1" si="16"/>
        <v>32.568185202456135</v>
      </c>
      <c r="AW35" s="7">
        <f t="shared" ca="1" si="17"/>
        <v>49.888363882203159</v>
      </c>
      <c r="AX35" s="7">
        <f t="shared" ca="1" si="18"/>
        <v>15.986182466038919</v>
      </c>
      <c r="AY35" s="7">
        <f t="shared" ca="1" si="19"/>
        <v>107.36557704833645</v>
      </c>
      <c r="AZ35" s="7">
        <f t="shared" ca="1" si="20"/>
        <v>100.08350840251873</v>
      </c>
      <c r="BA35" s="7">
        <f t="shared" si="21"/>
        <v>1.1749999999999998</v>
      </c>
      <c r="BB35" s="7">
        <f t="shared" ca="1" si="22"/>
        <v>11.163171819492703</v>
      </c>
      <c r="BC35" s="7">
        <f t="shared" ca="1" si="23"/>
        <v>11.302501600188849</v>
      </c>
      <c r="BF35" s="5">
        <f t="shared" ca="1" si="24"/>
        <v>1</v>
      </c>
      <c r="BG35" s="5">
        <f t="shared" ca="1" si="25"/>
        <v>1.3906974490649084</v>
      </c>
      <c r="BH35" s="5">
        <f t="shared" ca="1" si="26"/>
        <v>2.1302881925324342</v>
      </c>
      <c r="BI35" s="5">
        <f t="shared" ca="1" si="27"/>
        <v>0.68262763299841056</v>
      </c>
      <c r="BJ35" s="5">
        <f t="shared" ca="1" si="28"/>
        <v>4.5846286242330416</v>
      </c>
      <c r="BK35" s="5">
        <f t="shared" ca="1" si="29"/>
        <v>4.2736762568628599</v>
      </c>
      <c r="BL35" s="5">
        <f t="shared" ca="1" si="30"/>
        <v>5.0173796682046426E-2</v>
      </c>
      <c r="BM35" s="5">
        <f t="shared" ca="1" si="31"/>
        <v>0.47667975591317213</v>
      </c>
      <c r="BN35" s="5">
        <f t="shared" ca="1" si="32"/>
        <v>0.48262929130755727</v>
      </c>
    </row>
    <row r="36" spans="3:66" ht="16" x14ac:dyDescent="0.2">
      <c r="C36" s="24" t="s">
        <v>36</v>
      </c>
      <c r="E36" s="1">
        <f t="shared" si="33"/>
        <v>26</v>
      </c>
      <c r="F36" s="98"/>
      <c r="H36" s="1">
        <v>72</v>
      </c>
      <c r="I36" s="1" t="s">
        <v>7</v>
      </c>
      <c r="J36" s="37">
        <v>26.5</v>
      </c>
      <c r="K36" s="37">
        <v>29.2</v>
      </c>
      <c r="L36" s="7">
        <f t="shared" si="6"/>
        <v>27.85</v>
      </c>
      <c r="M36" s="7">
        <v>41</v>
      </c>
      <c r="N36" s="7">
        <v>56.6</v>
      </c>
      <c r="O36" s="7">
        <v>19.5</v>
      </c>
      <c r="P36" s="7">
        <v>126.1</v>
      </c>
      <c r="Q36" s="7">
        <v>135.1</v>
      </c>
      <c r="R36" s="6">
        <v>1.17</v>
      </c>
      <c r="S36" s="6">
        <v>1.28</v>
      </c>
      <c r="T36" s="6">
        <f t="shared" si="7"/>
        <v>1.2250000000000001</v>
      </c>
      <c r="U36" s="36">
        <v>16.5</v>
      </c>
      <c r="V36" s="36">
        <v>17.8</v>
      </c>
      <c r="Y36" s="5">
        <f t="shared" si="8"/>
        <v>1</v>
      </c>
      <c r="Z36" s="5">
        <f t="shared" si="9"/>
        <v>1.4721723518850987</v>
      </c>
      <c r="AA36" s="5">
        <f t="shared" si="10"/>
        <v>2.0323159784560145</v>
      </c>
      <c r="AB36" s="5">
        <f t="shared" si="10"/>
        <v>0.70017953321364446</v>
      </c>
      <c r="AC36" s="5">
        <f t="shared" si="10"/>
        <v>4.5278276481149007</v>
      </c>
      <c r="AD36" s="5">
        <f t="shared" si="10"/>
        <v>4.8509874326750442</v>
      </c>
      <c r="AE36" s="5">
        <f t="shared" si="11"/>
        <v>4.3985637342908439E-2</v>
      </c>
      <c r="AF36" s="5">
        <f t="shared" si="11"/>
        <v>0.59245960502692996</v>
      </c>
      <c r="AG36" s="5">
        <f t="shared" si="11"/>
        <v>0.6391382405745063</v>
      </c>
      <c r="AH36" s="5"/>
      <c r="AI36" s="83"/>
      <c r="AK36" s="5">
        <f t="shared" ca="1" si="12"/>
        <v>-0.9142431650971854</v>
      </c>
      <c r="AL36" s="5">
        <f t="shared" ca="1" si="13"/>
        <v>-1.474945971158248</v>
      </c>
      <c r="AM36" s="5">
        <f t="shared" ca="1" si="13"/>
        <v>-0.71301358782354107</v>
      </c>
      <c r="AN36" s="5">
        <f t="shared" ca="1" si="34"/>
        <v>-5.3389198435438434E-2</v>
      </c>
      <c r="AO36" s="5">
        <f t="shared" ca="1" si="14"/>
        <v>1.8144243579748225</v>
      </c>
      <c r="AP36" s="5">
        <f t="shared" ca="1" si="2"/>
        <v>1.0691229201726882E-2</v>
      </c>
      <c r="AQ36" s="5">
        <v>1</v>
      </c>
      <c r="AR36" s="5">
        <f t="shared" ca="1" si="34"/>
        <v>-0.84991496986835546</v>
      </c>
      <c r="AS36" s="5">
        <f t="shared" ca="1" si="34"/>
        <v>0.15421173388183895</v>
      </c>
      <c r="AU36" s="7">
        <f t="shared" ca="1" si="15"/>
        <v>26.935756834902815</v>
      </c>
      <c r="AV36" s="7">
        <f t="shared" ca="1" si="16"/>
        <v>39.525054028841751</v>
      </c>
      <c r="AW36" s="7">
        <f t="shared" ca="1" si="17"/>
        <v>55.886986412176462</v>
      </c>
      <c r="AX36" s="7">
        <f t="shared" ca="1" si="18"/>
        <v>19.44661080156456</v>
      </c>
      <c r="AY36" s="7">
        <f t="shared" ca="1" si="19"/>
        <v>127.91442435797482</v>
      </c>
      <c r="AZ36" s="7">
        <f t="shared" ca="1" si="20"/>
        <v>136.54438506515331</v>
      </c>
      <c r="BA36" s="7">
        <f t="shared" si="21"/>
        <v>1.2250000000000001</v>
      </c>
      <c r="BB36" s="7">
        <f t="shared" ca="1" si="22"/>
        <v>15.650085030131645</v>
      </c>
      <c r="BC36" s="7">
        <f t="shared" ca="1" si="23"/>
        <v>17.954211733881841</v>
      </c>
      <c r="BF36" s="5">
        <f t="shared" ca="1" si="24"/>
        <v>1</v>
      </c>
      <c r="BG36" s="5">
        <f t="shared" ca="1" si="25"/>
        <v>1.467382345003426</v>
      </c>
      <c r="BH36" s="5">
        <f t="shared" ca="1" si="26"/>
        <v>2.0748251758702851</v>
      </c>
      <c r="BI36" s="5">
        <f t="shared" ca="1" si="27"/>
        <v>0.72196266549176857</v>
      </c>
      <c r="BJ36" s="5">
        <f t="shared" ca="1" si="28"/>
        <v>4.7488706236100953</v>
      </c>
      <c r="BK36" s="5">
        <f t="shared" ca="1" si="29"/>
        <v>5.0692611275812318</v>
      </c>
      <c r="BL36" s="5">
        <f t="shared" ca="1" si="30"/>
        <v>4.5478581036663857E-2</v>
      </c>
      <c r="BM36" s="5">
        <f t="shared" ca="1" si="31"/>
        <v>0.58101523287634449</v>
      </c>
      <c r="BN36" s="5">
        <f t="shared" ca="1" si="32"/>
        <v>0.66655679452144201</v>
      </c>
    </row>
    <row r="37" spans="3:66" ht="16" x14ac:dyDescent="0.2">
      <c r="E37" s="1">
        <f t="shared" si="33"/>
        <v>27</v>
      </c>
      <c r="F37" s="98"/>
      <c r="H37" s="1">
        <v>81</v>
      </c>
      <c r="I37" s="1" t="s">
        <v>7</v>
      </c>
      <c r="J37" s="37">
        <v>22.5</v>
      </c>
      <c r="K37" s="37">
        <v>24.5</v>
      </c>
      <c r="L37" s="7">
        <f t="shared" si="6"/>
        <v>23.5</v>
      </c>
      <c r="M37" s="7">
        <v>15</v>
      </c>
      <c r="N37" s="7">
        <v>54.2</v>
      </c>
      <c r="O37" s="7">
        <v>25</v>
      </c>
      <c r="P37" s="7">
        <v>120.4</v>
      </c>
      <c r="Q37" s="7">
        <v>160.69999999999999</v>
      </c>
      <c r="R37" s="6">
        <v>1.27</v>
      </c>
      <c r="S37" s="6">
        <v>1.23</v>
      </c>
      <c r="T37" s="6">
        <f t="shared" si="7"/>
        <v>1.25</v>
      </c>
      <c r="U37" s="36">
        <v>19</v>
      </c>
      <c r="V37" s="36">
        <v>16</v>
      </c>
      <c r="Y37" s="5">
        <f t="shared" si="8"/>
        <v>1</v>
      </c>
      <c r="Z37" s="5">
        <f t="shared" si="9"/>
        <v>0.63829787234042556</v>
      </c>
      <c r="AA37" s="5">
        <f t="shared" si="10"/>
        <v>2.3063829787234043</v>
      </c>
      <c r="AB37" s="5">
        <f t="shared" si="10"/>
        <v>1.0638297872340425</v>
      </c>
      <c r="AC37" s="5">
        <f t="shared" si="10"/>
        <v>5.1234042553191488</v>
      </c>
      <c r="AD37" s="5">
        <f t="shared" si="10"/>
        <v>6.8382978723404246</v>
      </c>
      <c r="AE37" s="5">
        <f t="shared" si="11"/>
        <v>5.3191489361702128E-2</v>
      </c>
      <c r="AF37" s="5">
        <f t="shared" si="11"/>
        <v>0.80851063829787229</v>
      </c>
      <c r="AG37" s="5">
        <f t="shared" si="11"/>
        <v>0.68085106382978722</v>
      </c>
      <c r="AH37" s="5"/>
      <c r="AI37" s="83"/>
      <c r="AK37" s="5">
        <f t="shared" ca="1" si="12"/>
        <v>-0.69147519374626309</v>
      </c>
      <c r="AL37" s="5">
        <f t="shared" ca="1" si="13"/>
        <v>-0.421550983187015</v>
      </c>
      <c r="AM37" s="5">
        <f t="shared" ca="1" si="13"/>
        <v>-0.7987643684644854</v>
      </c>
      <c r="AN37" s="5">
        <f t="shared" ca="1" si="34"/>
        <v>-0.88027856699608908</v>
      </c>
      <c r="AO37" s="5">
        <f t="shared" ca="1" si="14"/>
        <v>-2.0156788210710666</v>
      </c>
      <c r="AP37" s="5">
        <f t="shared" ca="1" si="2"/>
        <v>-7.0238527225749414E-4</v>
      </c>
      <c r="AQ37" s="5">
        <v>1</v>
      </c>
      <c r="AR37" s="5">
        <f t="shared" ca="1" si="34"/>
        <v>5.929915993028545E-2</v>
      </c>
      <c r="AS37" s="5">
        <f t="shared" ca="1" si="34"/>
        <v>-0.41319410431846526</v>
      </c>
      <c r="AU37" s="7">
        <f t="shared" ca="1" si="15"/>
        <v>22.808524806253736</v>
      </c>
      <c r="AV37" s="7">
        <f t="shared" ca="1" si="16"/>
        <v>14.578449016812986</v>
      </c>
      <c r="AW37" s="7">
        <f t="shared" ca="1" si="17"/>
        <v>53.401235631535521</v>
      </c>
      <c r="AX37" s="7">
        <f t="shared" ca="1" si="18"/>
        <v>24.11972143300391</v>
      </c>
      <c r="AY37" s="7">
        <f t="shared" ca="1" si="19"/>
        <v>118.38432117892894</v>
      </c>
      <c r="AZ37" s="7">
        <f t="shared" ca="1" si="20"/>
        <v>160.58712668674821</v>
      </c>
      <c r="BA37" s="7">
        <f t="shared" si="21"/>
        <v>1.25</v>
      </c>
      <c r="BB37" s="7">
        <f t="shared" ca="1" si="22"/>
        <v>19.059299159930287</v>
      </c>
      <c r="BC37" s="7">
        <f t="shared" ca="1" si="23"/>
        <v>15.586805895681534</v>
      </c>
      <c r="BF37" s="5">
        <f t="shared" ca="1" si="24"/>
        <v>1</v>
      </c>
      <c r="BG37" s="5">
        <f t="shared" ca="1" si="25"/>
        <v>0.63916667740018884</v>
      </c>
      <c r="BH37" s="5">
        <f t="shared" ca="1" si="26"/>
        <v>2.3412840630926621</v>
      </c>
      <c r="BI37" s="5">
        <f t="shared" ca="1" si="27"/>
        <v>1.0574871298292234</v>
      </c>
      <c r="BJ37" s="5">
        <f t="shared" ca="1" si="28"/>
        <v>5.1903541410301921</v>
      </c>
      <c r="BK37" s="5">
        <f t="shared" ca="1" si="29"/>
        <v>7.0406625615137441</v>
      </c>
      <c r="BL37" s="5">
        <f t="shared" ca="1" si="30"/>
        <v>5.480407043498358E-2</v>
      </c>
      <c r="BM37" s="5">
        <f t="shared" ca="1" si="31"/>
        <v>0.83562173888179425</v>
      </c>
      <c r="BN37" s="5">
        <f t="shared" ca="1" si="32"/>
        <v>0.68337632653067848</v>
      </c>
    </row>
    <row r="38" spans="3:66" ht="16" x14ac:dyDescent="0.2">
      <c r="E38" s="1">
        <f t="shared" si="33"/>
        <v>28</v>
      </c>
      <c r="F38" s="98"/>
      <c r="H38" s="1">
        <v>76</v>
      </c>
      <c r="I38" s="1" t="s">
        <v>9</v>
      </c>
      <c r="J38" s="37">
        <v>21.5</v>
      </c>
      <c r="K38" s="37">
        <v>23.7</v>
      </c>
      <c r="L38" s="7">
        <f t="shared" si="6"/>
        <v>22.6</v>
      </c>
      <c r="M38" s="7">
        <v>45</v>
      </c>
      <c r="N38" s="7">
        <v>54.2</v>
      </c>
      <c r="O38" s="7">
        <v>19.5</v>
      </c>
      <c r="P38" s="7">
        <v>125</v>
      </c>
      <c r="Q38" s="7">
        <v>118.6</v>
      </c>
      <c r="R38" s="6">
        <v>1.21</v>
      </c>
      <c r="S38" s="6">
        <v>1.22</v>
      </c>
      <c r="T38" s="6">
        <f t="shared" si="7"/>
        <v>1.2149999999999999</v>
      </c>
      <c r="U38" s="36">
        <v>12.8</v>
      </c>
      <c r="V38" s="36">
        <v>11.4</v>
      </c>
      <c r="Y38" s="5">
        <f t="shared" si="8"/>
        <v>1</v>
      </c>
      <c r="Z38" s="5">
        <f t="shared" si="9"/>
        <v>1.9911504424778759</v>
      </c>
      <c r="AA38" s="5">
        <f t="shared" si="10"/>
        <v>2.3982300884955752</v>
      </c>
      <c r="AB38" s="5">
        <f t="shared" si="10"/>
        <v>0.86283185840707954</v>
      </c>
      <c r="AC38" s="5">
        <f t="shared" si="10"/>
        <v>5.5309734513274336</v>
      </c>
      <c r="AD38" s="5">
        <f t="shared" si="10"/>
        <v>5.2477876106194685</v>
      </c>
      <c r="AE38" s="5">
        <f t="shared" si="11"/>
        <v>5.3761061946902645E-2</v>
      </c>
      <c r="AF38" s="5">
        <f t="shared" si="11"/>
        <v>0.5663716814159292</v>
      </c>
      <c r="AG38" s="5">
        <f t="shared" si="11"/>
        <v>0.50442477876106195</v>
      </c>
      <c r="AH38" s="5"/>
      <c r="AI38" s="83"/>
      <c r="AK38" s="5">
        <f t="shared" ca="1" si="12"/>
        <v>-0.25875609585627335</v>
      </c>
      <c r="AL38" s="5">
        <f t="shared" ca="1" si="13"/>
        <v>-0.96791925245107091</v>
      </c>
      <c r="AM38" s="5">
        <f t="shared" ca="1" si="13"/>
        <v>-1.3166545191910988</v>
      </c>
      <c r="AN38" s="5">
        <f t="shared" ca="1" si="34"/>
        <v>-0.86521833102950252</v>
      </c>
      <c r="AO38" s="5">
        <f t="shared" ca="1" si="14"/>
        <v>0.2845324921746748</v>
      </c>
      <c r="AP38" s="5">
        <f t="shared" ca="1" si="2"/>
        <v>1.3823856661720153E-2</v>
      </c>
      <c r="AQ38" s="5">
        <v>1</v>
      </c>
      <c r="AR38" s="5">
        <f t="shared" ca="1" si="34"/>
        <v>0.67544704566189973</v>
      </c>
      <c r="AS38" s="5">
        <f t="shared" ca="1" si="34"/>
        <v>-0.36088203525015783</v>
      </c>
      <c r="AU38" s="7">
        <f t="shared" ca="1" si="15"/>
        <v>22.341243904143727</v>
      </c>
      <c r="AV38" s="7">
        <f t="shared" ca="1" si="16"/>
        <v>44.032080747548932</v>
      </c>
      <c r="AW38" s="7">
        <f t="shared" ca="1" si="17"/>
        <v>52.883345480808906</v>
      </c>
      <c r="AX38" s="7">
        <f t="shared" ca="1" si="18"/>
        <v>18.634781668970497</v>
      </c>
      <c r="AY38" s="7">
        <f t="shared" ca="1" si="19"/>
        <v>125.28453249217468</v>
      </c>
      <c r="AZ38" s="7">
        <f t="shared" ca="1" si="20"/>
        <v>120.23950940008001</v>
      </c>
      <c r="BA38" s="7">
        <f t="shared" si="21"/>
        <v>1.2149999999999999</v>
      </c>
      <c r="BB38" s="7">
        <f t="shared" ca="1" si="22"/>
        <v>13.4754470456619</v>
      </c>
      <c r="BC38" s="7">
        <f t="shared" ca="1" si="23"/>
        <v>11.039117964749842</v>
      </c>
      <c r="BF38" s="5">
        <f t="shared" ca="1" si="24"/>
        <v>1</v>
      </c>
      <c r="BG38" s="5">
        <f t="shared" ca="1" si="25"/>
        <v>1.9708876075329946</v>
      </c>
      <c r="BH38" s="5">
        <f t="shared" ca="1" si="26"/>
        <v>2.3670725635379863</v>
      </c>
      <c r="BI38" s="5">
        <f t="shared" ca="1" si="27"/>
        <v>0.83409776773952249</v>
      </c>
      <c r="BJ38" s="5">
        <f t="shared" ca="1" si="28"/>
        <v>5.6077688883266523</v>
      </c>
      <c r="BK38" s="5">
        <f t="shared" ca="1" si="29"/>
        <v>5.3819523172466983</v>
      </c>
      <c r="BL38" s="5">
        <f t="shared" ca="1" si="30"/>
        <v>5.4383722106657123E-2</v>
      </c>
      <c r="BM38" s="5">
        <f t="shared" ca="1" si="31"/>
        <v>0.60316458221749014</v>
      </c>
      <c r="BN38" s="5">
        <f t="shared" ca="1" si="32"/>
        <v>0.49411384666465991</v>
      </c>
    </row>
    <row r="39" spans="3:66" ht="16" x14ac:dyDescent="0.2">
      <c r="E39" s="1">
        <f t="shared" si="33"/>
        <v>29</v>
      </c>
      <c r="F39" s="98"/>
      <c r="H39" s="1">
        <v>64</v>
      </c>
      <c r="I39" s="1" t="s">
        <v>7</v>
      </c>
      <c r="J39" s="37">
        <v>25</v>
      </c>
      <c r="K39" s="37">
        <v>27.5</v>
      </c>
      <c r="L39" s="7">
        <f t="shared" si="6"/>
        <v>26.25</v>
      </c>
      <c r="M39" s="7">
        <v>49.7</v>
      </c>
      <c r="N39" s="7">
        <v>51.5</v>
      </c>
      <c r="O39" s="7">
        <v>25</v>
      </c>
      <c r="P39" s="7">
        <v>128.1</v>
      </c>
      <c r="Q39" s="7">
        <v>126.4</v>
      </c>
      <c r="R39" s="6">
        <v>1.1399999999999999</v>
      </c>
      <c r="S39" s="6">
        <v>1.1499999999999999</v>
      </c>
      <c r="T39" s="6">
        <f t="shared" si="7"/>
        <v>1.145</v>
      </c>
      <c r="U39" s="36">
        <v>13</v>
      </c>
      <c r="V39" s="36">
        <v>13.2</v>
      </c>
      <c r="Y39" s="5">
        <f t="shared" si="8"/>
        <v>1</v>
      </c>
      <c r="Z39" s="5">
        <f t="shared" si="9"/>
        <v>1.8933333333333335</v>
      </c>
      <c r="AA39" s="5">
        <f t="shared" si="10"/>
        <v>1.9619047619047618</v>
      </c>
      <c r="AB39" s="5">
        <f t="shared" si="10"/>
        <v>0.95238095238095233</v>
      </c>
      <c r="AC39" s="5">
        <f t="shared" si="10"/>
        <v>4.88</v>
      </c>
      <c r="AD39" s="5">
        <f t="shared" si="10"/>
        <v>4.8152380952380955</v>
      </c>
      <c r="AE39" s="5">
        <f t="shared" si="11"/>
        <v>4.361904761904762E-2</v>
      </c>
      <c r="AF39" s="5">
        <f t="shared" si="11"/>
        <v>0.49523809523809526</v>
      </c>
      <c r="AG39" s="5">
        <f t="shared" si="11"/>
        <v>0.50285714285714278</v>
      </c>
      <c r="AH39" s="5"/>
      <c r="AI39" s="83"/>
      <c r="AK39" s="5">
        <f t="shared" ca="1" si="12"/>
        <v>-0.76475936782418863</v>
      </c>
      <c r="AL39" s="5">
        <f t="shared" ca="1" si="13"/>
        <v>0.48607739719482024</v>
      </c>
      <c r="AM39" s="5">
        <f t="shared" ca="1" si="13"/>
        <v>-0.36195705166912351</v>
      </c>
      <c r="AN39" s="5">
        <f t="shared" ca="1" si="34"/>
        <v>-0.35583010551315208</v>
      </c>
      <c r="AO39" s="5">
        <f t="shared" ca="1" si="14"/>
        <v>-2.3507306447225318</v>
      </c>
      <c r="AP39" s="5">
        <f t="shared" ca="1" si="2"/>
        <v>-7.4784234728064378E-3</v>
      </c>
      <c r="AQ39" s="5">
        <v>1</v>
      </c>
      <c r="AR39" s="5">
        <f t="shared" ca="1" si="34"/>
        <v>0.35824144420782278</v>
      </c>
      <c r="AS39" s="5">
        <f t="shared" ca="1" si="34"/>
        <v>0.77045141983101484</v>
      </c>
      <c r="AU39" s="7">
        <f t="shared" ca="1" si="15"/>
        <v>25.48524063217581</v>
      </c>
      <c r="AV39" s="7">
        <f t="shared" ca="1" si="16"/>
        <v>50.186077397194822</v>
      </c>
      <c r="AW39" s="7">
        <f t="shared" ca="1" si="17"/>
        <v>51.138042948330877</v>
      </c>
      <c r="AX39" s="7">
        <f t="shared" ca="1" si="18"/>
        <v>24.644169894486847</v>
      </c>
      <c r="AY39" s="7">
        <f t="shared" ca="1" si="19"/>
        <v>125.74926935527746</v>
      </c>
      <c r="AZ39" s="7">
        <f t="shared" ca="1" si="20"/>
        <v>125.45472727303726</v>
      </c>
      <c r="BA39" s="7">
        <f t="shared" si="21"/>
        <v>1.145</v>
      </c>
      <c r="BB39" s="7">
        <f t="shared" ca="1" si="22"/>
        <v>13.358241444207822</v>
      </c>
      <c r="BC39" s="7">
        <f t="shared" ca="1" si="23"/>
        <v>13.970451419831015</v>
      </c>
      <c r="BF39" s="5">
        <f t="shared" ca="1" si="24"/>
        <v>1</v>
      </c>
      <c r="BG39" s="5">
        <f t="shared" ca="1" si="25"/>
        <v>1.9692212493310162</v>
      </c>
      <c r="BH39" s="5">
        <f t="shared" ca="1" si="26"/>
        <v>2.0065748519465698</v>
      </c>
      <c r="BI39" s="5">
        <f t="shared" ca="1" si="27"/>
        <v>0.96699773214512685</v>
      </c>
      <c r="BJ39" s="5">
        <f t="shared" ca="1" si="28"/>
        <v>4.9341998049065143</v>
      </c>
      <c r="BK39" s="5">
        <f t="shared" ca="1" si="29"/>
        <v>4.9226424456297755</v>
      </c>
      <c r="BL39" s="5">
        <f t="shared" ca="1" si="30"/>
        <v>4.4927965033785336E-2</v>
      </c>
      <c r="BM39" s="5">
        <f t="shared" ca="1" si="31"/>
        <v>0.52415598647880446</v>
      </c>
      <c r="BN39" s="5">
        <f t="shared" ca="1" si="32"/>
        <v>0.54817812480031836</v>
      </c>
    </row>
    <row r="40" spans="3:66" ht="16" x14ac:dyDescent="0.2">
      <c r="C40" s="24" t="s">
        <v>36</v>
      </c>
      <c r="E40" s="1">
        <f t="shared" si="33"/>
        <v>30</v>
      </c>
      <c r="F40" s="98"/>
      <c r="H40" s="1">
        <v>79</v>
      </c>
      <c r="I40" s="1" t="s">
        <v>7</v>
      </c>
      <c r="J40" s="37">
        <v>21</v>
      </c>
      <c r="K40" s="37">
        <v>23</v>
      </c>
      <c r="L40" s="7">
        <f t="shared" si="6"/>
        <v>22</v>
      </c>
      <c r="M40" s="7">
        <v>8</v>
      </c>
      <c r="N40" s="7">
        <v>44.7</v>
      </c>
      <c r="O40" s="7">
        <v>16.5</v>
      </c>
      <c r="P40" s="7">
        <v>141.6</v>
      </c>
      <c r="Q40" s="7">
        <v>91.8</v>
      </c>
      <c r="R40" s="6">
        <v>1.25</v>
      </c>
      <c r="S40" s="6">
        <v>1.27</v>
      </c>
      <c r="T40" s="6">
        <f t="shared" si="7"/>
        <v>1.26</v>
      </c>
      <c r="U40" s="36">
        <v>14.5</v>
      </c>
      <c r="V40" s="36">
        <v>11.5</v>
      </c>
      <c r="Y40" s="5">
        <f t="shared" si="8"/>
        <v>1</v>
      </c>
      <c r="Z40" s="5">
        <f t="shared" si="9"/>
        <v>0.36363636363636365</v>
      </c>
      <c r="AA40" s="5">
        <f t="shared" si="10"/>
        <v>2.0318181818181817</v>
      </c>
      <c r="AB40" s="5">
        <f t="shared" si="10"/>
        <v>0.75</v>
      </c>
      <c r="AC40" s="5">
        <f t="shared" si="10"/>
        <v>6.4363636363636365</v>
      </c>
      <c r="AD40" s="5">
        <f t="shared" si="10"/>
        <v>4.1727272727272728</v>
      </c>
      <c r="AE40" s="5">
        <f t="shared" si="11"/>
        <v>5.7272727272727274E-2</v>
      </c>
      <c r="AF40" s="5">
        <f t="shared" si="11"/>
        <v>0.65909090909090906</v>
      </c>
      <c r="AG40" s="5">
        <f t="shared" si="11"/>
        <v>0.52272727272727271</v>
      </c>
      <c r="AH40" s="5"/>
      <c r="AI40" s="83"/>
      <c r="AK40" s="5">
        <f t="shared" ca="1" si="12"/>
        <v>0.35350002677367032</v>
      </c>
      <c r="AL40" s="5">
        <f t="shared" ca="1" si="13"/>
        <v>-0.45808520120070462</v>
      </c>
      <c r="AM40" s="5">
        <f t="shared" ca="1" si="13"/>
        <v>-1.1270759266934629</v>
      </c>
      <c r="AN40" s="5">
        <f t="shared" ca="1" si="34"/>
        <v>0.39521648621612937</v>
      </c>
      <c r="AO40" s="5">
        <f t="shared" ca="1" si="14"/>
        <v>0.73846175301601535</v>
      </c>
      <c r="AP40" s="5">
        <f t="shared" ca="1" si="2"/>
        <v>2.2296352710620318E-2</v>
      </c>
      <c r="AQ40" s="5">
        <v>1</v>
      </c>
      <c r="AR40" s="5">
        <f t="shared" ca="1" si="34"/>
        <v>-0.5858456561804144</v>
      </c>
      <c r="AS40" s="5">
        <f t="shared" ca="1" si="34"/>
        <v>-0.74873243875690987</v>
      </c>
      <c r="AU40" s="7">
        <f t="shared" ca="1" si="15"/>
        <v>22.35350002677367</v>
      </c>
      <c r="AV40" s="7">
        <f t="shared" ca="1" si="16"/>
        <v>7.5419147987992954</v>
      </c>
      <c r="AW40" s="7">
        <f t="shared" ca="1" si="17"/>
        <v>43.572924073306538</v>
      </c>
      <c r="AX40" s="7">
        <f t="shared" ca="1" si="18"/>
        <v>16.895216486216128</v>
      </c>
      <c r="AY40" s="7">
        <f t="shared" ca="1" si="19"/>
        <v>142.33846175301602</v>
      </c>
      <c r="AZ40" s="7">
        <f t="shared" ca="1" si="20"/>
        <v>93.846805178834941</v>
      </c>
      <c r="BA40" s="7">
        <f t="shared" si="21"/>
        <v>1.26</v>
      </c>
      <c r="BB40" s="7">
        <f t="shared" ca="1" si="22"/>
        <v>13.914154343819586</v>
      </c>
      <c r="BC40" s="7">
        <f t="shared" ca="1" si="23"/>
        <v>10.75126756124309</v>
      </c>
      <c r="BF40" s="5">
        <f t="shared" ca="1" si="24"/>
        <v>1</v>
      </c>
      <c r="BG40" s="5">
        <f t="shared" ca="1" si="25"/>
        <v>0.33739301629570517</v>
      </c>
      <c r="BH40" s="5">
        <f t="shared" ca="1" si="26"/>
        <v>1.9492662903401046</v>
      </c>
      <c r="BI40" s="5">
        <f t="shared" ca="1" si="27"/>
        <v>0.75581973587939522</v>
      </c>
      <c r="BJ40" s="5">
        <f t="shared" ca="1" si="28"/>
        <v>6.3676140909715091</v>
      </c>
      <c r="BK40" s="5">
        <f t="shared" ca="1" si="29"/>
        <v>4.1983047427217626</v>
      </c>
      <c r="BL40" s="5">
        <f t="shared" ca="1" si="30"/>
        <v>5.6367011809821649E-2</v>
      </c>
      <c r="BM40" s="5">
        <f t="shared" ca="1" si="31"/>
        <v>0.62245976366806333</v>
      </c>
      <c r="BN40" s="5">
        <f t="shared" ca="1" si="32"/>
        <v>0.48096573459931874</v>
      </c>
    </row>
    <row r="41" spans="3:66" ht="16" x14ac:dyDescent="0.2">
      <c r="E41" s="1">
        <f t="shared" si="33"/>
        <v>31</v>
      </c>
      <c r="F41" s="98"/>
      <c r="H41" s="1">
        <v>70</v>
      </c>
      <c r="I41" s="1" t="s">
        <v>7</v>
      </c>
      <c r="J41" s="37">
        <v>21.9</v>
      </c>
      <c r="K41" s="37">
        <v>24.1</v>
      </c>
      <c r="L41" s="7">
        <f t="shared" si="6"/>
        <v>23</v>
      </c>
      <c r="M41" s="7">
        <v>30.6</v>
      </c>
      <c r="N41" s="7">
        <v>53.1</v>
      </c>
      <c r="O41" s="7">
        <v>34</v>
      </c>
      <c r="P41" s="7">
        <v>143.19999999999999</v>
      </c>
      <c r="Q41" s="7">
        <v>161.80000000000001</v>
      </c>
      <c r="R41" s="6">
        <v>1.2</v>
      </c>
      <c r="S41" s="6">
        <v>1.2</v>
      </c>
      <c r="T41" s="6">
        <f t="shared" si="7"/>
        <v>1.2</v>
      </c>
      <c r="U41" s="36">
        <v>17</v>
      </c>
      <c r="V41" s="36">
        <v>16.5</v>
      </c>
      <c r="Y41" s="5">
        <f t="shared" si="8"/>
        <v>1</v>
      </c>
      <c r="Z41" s="5">
        <f t="shared" si="9"/>
        <v>1.3304347826086957</v>
      </c>
      <c r="AA41" s="5">
        <f t="shared" si="10"/>
        <v>2.3086956521739133</v>
      </c>
      <c r="AB41" s="5">
        <f t="shared" si="10"/>
        <v>1.4782608695652173</v>
      </c>
      <c r="AC41" s="5">
        <f t="shared" si="10"/>
        <v>6.2260869565217387</v>
      </c>
      <c r="AD41" s="5">
        <f t="shared" si="10"/>
        <v>7.0347826086956529</v>
      </c>
      <c r="AE41" s="5">
        <f t="shared" si="11"/>
        <v>5.2173913043478258E-2</v>
      </c>
      <c r="AF41" s="5">
        <f t="shared" si="11"/>
        <v>0.73913043478260865</v>
      </c>
      <c r="AG41" s="5">
        <f t="shared" si="11"/>
        <v>0.71739130434782605</v>
      </c>
      <c r="AH41" s="5"/>
      <c r="AI41" s="83"/>
      <c r="AK41" s="5">
        <f t="shared" ca="1" si="12"/>
        <v>0.31854097860163444</v>
      </c>
      <c r="AL41" s="5">
        <f t="shared" ca="1" si="13"/>
        <v>0.49326597774763137</v>
      </c>
      <c r="AM41" s="5">
        <f t="shared" ca="1" si="13"/>
        <v>1.1992310631841185</v>
      </c>
      <c r="AN41" s="5">
        <f t="shared" ca="1" si="34"/>
        <v>-0.53270507537639955</v>
      </c>
      <c r="AO41" s="5">
        <f t="shared" ca="1" si="14"/>
        <v>0.77089405466124528</v>
      </c>
      <c r="AP41" s="5">
        <f t="shared" ca="1" si="2"/>
        <v>1.125601713910131E-2</v>
      </c>
      <c r="AQ41" s="5">
        <v>1</v>
      </c>
      <c r="AR41" s="5">
        <f t="shared" ca="1" si="34"/>
        <v>-0.67507833046875398</v>
      </c>
      <c r="AS41" s="5">
        <f t="shared" ca="1" si="34"/>
        <v>0.73085626685450245</v>
      </c>
      <c r="AU41" s="7">
        <f t="shared" ca="1" si="15"/>
        <v>23.318540978601636</v>
      </c>
      <c r="AV41" s="7">
        <f t="shared" ca="1" si="16"/>
        <v>31.093265977747635</v>
      </c>
      <c r="AW41" s="7">
        <f t="shared" ca="1" si="17"/>
        <v>54.299231063184124</v>
      </c>
      <c r="AX41" s="7">
        <f t="shared" ca="1" si="18"/>
        <v>33.467294924623602</v>
      </c>
      <c r="AY41" s="7">
        <f t="shared" ca="1" si="19"/>
        <v>143.97089405466124</v>
      </c>
      <c r="AZ41" s="7">
        <f t="shared" ca="1" si="20"/>
        <v>163.62122357310662</v>
      </c>
      <c r="BA41" s="7">
        <f t="shared" si="21"/>
        <v>1.2</v>
      </c>
      <c r="BB41" s="7">
        <f t="shared" ca="1" si="22"/>
        <v>16.324921669531246</v>
      </c>
      <c r="BC41" s="7">
        <f t="shared" ca="1" si="23"/>
        <v>17.230856266854502</v>
      </c>
      <c r="BF41" s="5">
        <f t="shared" ca="1" si="24"/>
        <v>1</v>
      </c>
      <c r="BG41" s="5">
        <f t="shared" ca="1" si="25"/>
        <v>1.3334138703738159</v>
      </c>
      <c r="BH41" s="5">
        <f t="shared" ca="1" si="26"/>
        <v>2.328586128652391</v>
      </c>
      <c r="BI41" s="5">
        <f t="shared" ca="1" si="27"/>
        <v>1.4352225105050533</v>
      </c>
      <c r="BJ41" s="5">
        <f t="shared" ca="1" si="28"/>
        <v>6.1740952912438551</v>
      </c>
      <c r="BK41" s="5">
        <f t="shared" ca="1" si="29"/>
        <v>7.0167865014905679</v>
      </c>
      <c r="BL41" s="5">
        <f t="shared" ca="1" si="30"/>
        <v>5.1461195668338997E-2</v>
      </c>
      <c r="BM41" s="5">
        <f t="shared" ca="1" si="31"/>
        <v>0.7000833235883791</v>
      </c>
      <c r="BN41" s="5">
        <f t="shared" ca="1" si="32"/>
        <v>0.73893372156802073</v>
      </c>
    </row>
    <row r="42" spans="3:66" ht="16" x14ac:dyDescent="0.2">
      <c r="E42" s="1">
        <f t="shared" si="33"/>
        <v>32</v>
      </c>
      <c r="F42" s="98" t="s">
        <v>11</v>
      </c>
      <c r="H42" s="1">
        <v>83</v>
      </c>
      <c r="I42" s="1" t="s">
        <v>7</v>
      </c>
      <c r="J42" s="37">
        <v>25</v>
      </c>
      <c r="K42" s="37">
        <v>27.5</v>
      </c>
      <c r="L42" s="7">
        <f t="shared" si="6"/>
        <v>26.25</v>
      </c>
      <c r="M42" s="7">
        <v>15.9</v>
      </c>
      <c r="N42" s="7">
        <v>54.5</v>
      </c>
      <c r="O42" s="7">
        <v>16</v>
      </c>
      <c r="P42" s="7">
        <v>114.4</v>
      </c>
      <c r="Q42" s="7">
        <v>124.4</v>
      </c>
      <c r="R42" s="6">
        <v>1.17</v>
      </c>
      <c r="S42" s="6">
        <v>1.1200000000000001</v>
      </c>
      <c r="T42" s="6">
        <f t="shared" si="7"/>
        <v>1.145</v>
      </c>
      <c r="U42" s="36">
        <v>14</v>
      </c>
      <c r="V42" s="36">
        <v>14.4</v>
      </c>
      <c r="Y42" s="5">
        <f t="shared" si="8"/>
        <v>1</v>
      </c>
      <c r="Z42" s="5">
        <f t="shared" si="9"/>
        <v>0.60571428571428576</v>
      </c>
      <c r="AA42" s="5">
        <f t="shared" si="10"/>
        <v>2.0761904761904764</v>
      </c>
      <c r="AB42" s="5">
        <f t="shared" si="10"/>
        <v>0.60952380952380958</v>
      </c>
      <c r="AC42" s="5">
        <f t="shared" si="10"/>
        <v>4.3580952380952382</v>
      </c>
      <c r="AD42" s="5">
        <f t="shared" si="10"/>
        <v>4.7390476190476196</v>
      </c>
      <c r="AE42" s="5">
        <f t="shared" si="11"/>
        <v>4.361904761904762E-2</v>
      </c>
      <c r="AF42" s="5">
        <f t="shared" si="11"/>
        <v>0.53333333333333333</v>
      </c>
      <c r="AG42" s="5">
        <f t="shared" si="11"/>
        <v>0.5485714285714286</v>
      </c>
      <c r="AH42" s="5"/>
      <c r="AI42" s="83"/>
      <c r="AK42" s="5">
        <f t="shared" ca="1" si="12"/>
        <v>-0.87581212892322879</v>
      </c>
      <c r="AL42" s="5">
        <f t="shared" ca="1" si="13"/>
        <v>-1.0235337499300456</v>
      </c>
      <c r="AM42" s="5">
        <f t="shared" ca="1" si="13"/>
        <v>0.75050414124080655</v>
      </c>
      <c r="AN42" s="5">
        <f t="shared" ca="1" si="34"/>
        <v>-0.76900823999657053</v>
      </c>
      <c r="AO42" s="5">
        <f t="shared" ca="1" si="14"/>
        <v>0.60487305968031579</v>
      </c>
      <c r="AP42" s="5">
        <f t="shared" ca="1" si="2"/>
        <v>-1.2708096093374581E-2</v>
      </c>
      <c r="AQ42" s="5">
        <v>1</v>
      </c>
      <c r="AR42" s="5">
        <f t="shared" ca="1" si="34"/>
        <v>0.70793962747311845</v>
      </c>
      <c r="AS42" s="5">
        <f t="shared" ca="1" si="34"/>
        <v>0.19775806542719465</v>
      </c>
      <c r="AU42" s="7">
        <f t="shared" ca="1" si="15"/>
        <v>25.374187871076771</v>
      </c>
      <c r="AV42" s="7">
        <f t="shared" ca="1" si="16"/>
        <v>14.876466250069955</v>
      </c>
      <c r="AW42" s="7">
        <f t="shared" ca="1" si="17"/>
        <v>55.250504141240803</v>
      </c>
      <c r="AX42" s="7">
        <f t="shared" ca="1" si="18"/>
        <v>15.23099176000343</v>
      </c>
      <c r="AY42" s="7">
        <f t="shared" ca="1" si="19"/>
        <v>115.00487305968032</v>
      </c>
      <c r="AZ42" s="7">
        <f t="shared" ca="1" si="20"/>
        <v>122.81911284598421</v>
      </c>
      <c r="BA42" s="7">
        <f t="shared" si="21"/>
        <v>1.145</v>
      </c>
      <c r="BB42" s="7">
        <f t="shared" ca="1" si="22"/>
        <v>14.707939627473118</v>
      </c>
      <c r="BC42" s="7">
        <f t="shared" ca="1" si="23"/>
        <v>14.597758065427195</v>
      </c>
      <c r="BF42" s="5">
        <f t="shared" ca="1" si="24"/>
        <v>1</v>
      </c>
      <c r="BG42" s="5">
        <f t="shared" ca="1" si="25"/>
        <v>0.58628344385465692</v>
      </c>
      <c r="BH42" s="5">
        <f t="shared" ca="1" si="26"/>
        <v>2.1774294579184974</v>
      </c>
      <c r="BI42" s="5">
        <f t="shared" ca="1" si="27"/>
        <v>0.60025533969364009</v>
      </c>
      <c r="BJ42" s="5">
        <f t="shared" ca="1" si="28"/>
        <v>4.5323568046396758</v>
      </c>
      <c r="BK42" s="5">
        <f t="shared" ca="1" si="29"/>
        <v>4.840316997336565</v>
      </c>
      <c r="BL42" s="5">
        <f t="shared" ca="1" si="30"/>
        <v>4.5124596925726602E-2</v>
      </c>
      <c r="BM42" s="5">
        <f t="shared" ca="1" si="31"/>
        <v>0.57964178803287847</v>
      </c>
      <c r="BN42" s="5">
        <f t="shared" ca="1" si="32"/>
        <v>0.57529951853421546</v>
      </c>
    </row>
    <row r="43" spans="3:66" ht="16" x14ac:dyDescent="0.2">
      <c r="E43" s="1">
        <f t="shared" si="33"/>
        <v>33</v>
      </c>
      <c r="F43" s="98"/>
      <c r="H43" s="1">
        <v>79</v>
      </c>
      <c r="I43" s="1" t="s">
        <v>7</v>
      </c>
      <c r="J43" s="37">
        <v>22</v>
      </c>
      <c r="K43" s="37">
        <v>24.2</v>
      </c>
      <c r="L43" s="7">
        <f t="shared" si="6"/>
        <v>23.1</v>
      </c>
      <c r="M43" s="7">
        <v>45</v>
      </c>
      <c r="N43" s="7">
        <v>53.1</v>
      </c>
      <c r="O43" s="7">
        <v>14.5</v>
      </c>
      <c r="P43" s="7">
        <v>146</v>
      </c>
      <c r="Q43" s="7">
        <v>138.69999999999999</v>
      </c>
      <c r="R43" s="6">
        <v>1.24</v>
      </c>
      <c r="S43" s="6">
        <v>1.28</v>
      </c>
      <c r="T43" s="6">
        <f t="shared" si="7"/>
        <v>1.26</v>
      </c>
      <c r="U43" s="36">
        <v>11</v>
      </c>
      <c r="V43" s="36">
        <v>15.5</v>
      </c>
      <c r="Y43" s="5">
        <f t="shared" si="8"/>
        <v>1</v>
      </c>
      <c r="Z43" s="5">
        <f t="shared" si="9"/>
        <v>1.948051948051948</v>
      </c>
      <c r="AA43" s="5">
        <f t="shared" si="10"/>
        <v>2.2987012987012987</v>
      </c>
      <c r="AB43" s="5">
        <f t="shared" si="10"/>
        <v>0.62770562770562766</v>
      </c>
      <c r="AC43" s="5">
        <f t="shared" si="10"/>
        <v>6.3203463203463199</v>
      </c>
      <c r="AD43" s="5">
        <f t="shared" si="10"/>
        <v>6.0043290043290032</v>
      </c>
      <c r="AE43" s="5">
        <f t="shared" si="11"/>
        <v>5.4545454545454543E-2</v>
      </c>
      <c r="AF43" s="5">
        <f t="shared" si="11"/>
        <v>0.47619047619047616</v>
      </c>
      <c r="AG43" s="5">
        <f t="shared" si="11"/>
        <v>0.67099567099567092</v>
      </c>
      <c r="AH43" s="5"/>
      <c r="AI43" s="83"/>
      <c r="AK43" s="5">
        <f t="shared" ca="1" si="12"/>
        <v>0.70959415699593964</v>
      </c>
      <c r="AL43" s="5">
        <f t="shared" ca="1" si="13"/>
        <v>0.95146351057292855</v>
      </c>
      <c r="AM43" s="5">
        <f t="shared" ca="1" si="13"/>
        <v>1.2467660291325751</v>
      </c>
      <c r="AN43" s="5">
        <f t="shared" ca="1" si="34"/>
        <v>-0.2274039820770648</v>
      </c>
      <c r="AO43" s="5">
        <f t="shared" ca="1" si="14"/>
        <v>-1.9900256432501022</v>
      </c>
      <c r="AP43" s="5">
        <f t="shared" ca="1" si="2"/>
        <v>-1.8193285803909102E-2</v>
      </c>
      <c r="AQ43" s="5">
        <v>1</v>
      </c>
      <c r="AR43" s="5">
        <f t="shared" ca="1" si="34"/>
        <v>0.63088073213059359</v>
      </c>
      <c r="AS43" s="5">
        <f t="shared" ca="1" si="34"/>
        <v>-0.80762003775323543</v>
      </c>
      <c r="AU43" s="7">
        <f t="shared" ca="1" si="15"/>
        <v>23.809594156995942</v>
      </c>
      <c r="AV43" s="7">
        <f t="shared" ca="1" si="16"/>
        <v>45.951463510572928</v>
      </c>
      <c r="AW43" s="7">
        <f t="shared" ca="1" si="17"/>
        <v>54.346766029132574</v>
      </c>
      <c r="AX43" s="7">
        <f t="shared" ca="1" si="18"/>
        <v>14.272596017922936</v>
      </c>
      <c r="AY43" s="7">
        <f t="shared" ca="1" si="19"/>
        <v>144.00997435674989</v>
      </c>
      <c r="AZ43" s="7">
        <f t="shared" ca="1" si="20"/>
        <v>136.1765912589978</v>
      </c>
      <c r="BA43" s="7">
        <f t="shared" si="21"/>
        <v>1.26</v>
      </c>
      <c r="BB43" s="7">
        <f t="shared" ca="1" si="22"/>
        <v>11.630880732130594</v>
      </c>
      <c r="BC43" s="7">
        <f t="shared" ca="1" si="23"/>
        <v>14.692379962246765</v>
      </c>
      <c r="BF43" s="5">
        <f t="shared" ca="1" si="24"/>
        <v>1</v>
      </c>
      <c r="BG43" s="5">
        <f t="shared" ca="1" si="25"/>
        <v>1.9299557652086679</v>
      </c>
      <c r="BH43" s="5">
        <f t="shared" ca="1" si="26"/>
        <v>2.282557429193472</v>
      </c>
      <c r="BI43" s="5">
        <f t="shared" ca="1" si="27"/>
        <v>0.59944726162958295</v>
      </c>
      <c r="BJ43" s="5">
        <f t="shared" ca="1" si="28"/>
        <v>6.0484010524150671</v>
      </c>
      <c r="BK43" s="5">
        <f t="shared" ca="1" si="29"/>
        <v>5.7193999343741524</v>
      </c>
      <c r="BL43" s="5">
        <f t="shared" ca="1" si="30"/>
        <v>5.2919843643356508E-2</v>
      </c>
      <c r="BM43" s="5">
        <f t="shared" ca="1" si="31"/>
        <v>0.48849554744355467</v>
      </c>
      <c r="BN43" s="5">
        <f t="shared" ca="1" si="32"/>
        <v>0.61707813519911348</v>
      </c>
    </row>
    <row r="44" spans="3:66" ht="16" x14ac:dyDescent="0.2">
      <c r="E44" s="1">
        <f t="shared" si="33"/>
        <v>34</v>
      </c>
      <c r="F44" s="98"/>
      <c r="H44" s="1">
        <v>68</v>
      </c>
      <c r="I44" s="1" t="s">
        <v>7</v>
      </c>
      <c r="J44" s="37">
        <v>27.5</v>
      </c>
      <c r="K44" s="37">
        <v>33</v>
      </c>
      <c r="L44" s="7">
        <f t="shared" si="6"/>
        <v>30.25</v>
      </c>
      <c r="M44" s="7">
        <v>43</v>
      </c>
      <c r="N44" s="7">
        <v>55.6</v>
      </c>
      <c r="O44" s="7">
        <v>18</v>
      </c>
      <c r="P44" s="7">
        <v>117</v>
      </c>
      <c r="Q44" s="7">
        <v>160.19999999999999</v>
      </c>
      <c r="R44" s="6">
        <v>1.1299999999999999</v>
      </c>
      <c r="S44" s="6">
        <v>1.1000000000000001</v>
      </c>
      <c r="T44" s="6">
        <f t="shared" si="7"/>
        <v>1.115</v>
      </c>
      <c r="U44" s="36">
        <v>19.5</v>
      </c>
      <c r="V44" s="36">
        <v>18.8</v>
      </c>
      <c r="Y44" s="5">
        <f t="shared" si="8"/>
        <v>1</v>
      </c>
      <c r="Z44" s="5">
        <f t="shared" si="9"/>
        <v>1.4214876033057851</v>
      </c>
      <c r="AA44" s="5">
        <f t="shared" si="10"/>
        <v>1.8380165289256198</v>
      </c>
      <c r="AB44" s="5">
        <f t="shared" si="10"/>
        <v>0.5950413223140496</v>
      </c>
      <c r="AC44" s="5">
        <f t="shared" si="10"/>
        <v>3.8677685950413223</v>
      </c>
      <c r="AD44" s="5">
        <f t="shared" si="10"/>
        <v>5.2958677685950413</v>
      </c>
      <c r="AE44" s="5">
        <f t="shared" si="11"/>
        <v>3.6859504132231408E-2</v>
      </c>
      <c r="AF44" s="5">
        <f t="shared" si="11"/>
        <v>0.64462809917355368</v>
      </c>
      <c r="AG44" s="5">
        <f t="shared" si="11"/>
        <v>0.62148760330578512</v>
      </c>
      <c r="AH44" s="5"/>
      <c r="AI44" s="83"/>
      <c r="AK44" s="5">
        <f t="shared" ca="1" si="12"/>
        <v>-0.59556742774473515</v>
      </c>
      <c r="AL44" s="5">
        <f t="shared" ca="1" si="13"/>
        <v>1.4930656481896096</v>
      </c>
      <c r="AM44" s="5">
        <f t="shared" ca="1" si="13"/>
        <v>1.2418983931855063</v>
      </c>
      <c r="AN44" s="5">
        <f t="shared" ca="1" si="34"/>
        <v>-0.4274321729349515</v>
      </c>
      <c r="AO44" s="5">
        <f t="shared" ca="1" si="14"/>
        <v>0.44411828329856684</v>
      </c>
      <c r="AP44" s="5">
        <f t="shared" ca="1" si="2"/>
        <v>-1.92613981206766E-2</v>
      </c>
      <c r="AQ44" s="5">
        <v>1</v>
      </c>
      <c r="AR44" s="5">
        <f t="shared" ca="1" si="34"/>
        <v>-0.94800382386442505</v>
      </c>
      <c r="AS44" s="5">
        <f t="shared" ca="1" si="34"/>
        <v>0.86550087064246473</v>
      </c>
      <c r="AU44" s="7">
        <f t="shared" ca="1" si="15"/>
        <v>29.654432572255264</v>
      </c>
      <c r="AV44" s="7">
        <f t="shared" ca="1" si="16"/>
        <v>44.493065648189607</v>
      </c>
      <c r="AW44" s="7">
        <f t="shared" ca="1" si="17"/>
        <v>56.84189839318551</v>
      </c>
      <c r="AX44" s="7">
        <f t="shared" ca="1" si="18"/>
        <v>17.572567827065047</v>
      </c>
      <c r="AY44" s="7">
        <f t="shared" ca="1" si="19"/>
        <v>117.44411828329856</v>
      </c>
      <c r="AZ44" s="7">
        <f t="shared" ca="1" si="20"/>
        <v>157.1143240210676</v>
      </c>
      <c r="BA44" s="7">
        <f t="shared" si="21"/>
        <v>1.115</v>
      </c>
      <c r="BB44" s="7">
        <f t="shared" ca="1" si="22"/>
        <v>18.551996176135575</v>
      </c>
      <c r="BC44" s="7">
        <f t="shared" ca="1" si="23"/>
        <v>19.665500870642465</v>
      </c>
      <c r="BF44" s="5">
        <f t="shared" ca="1" si="24"/>
        <v>1</v>
      </c>
      <c r="BG44" s="5">
        <f t="shared" ca="1" si="25"/>
        <v>1.5003849943774474</v>
      </c>
      <c r="BH44" s="5">
        <f t="shared" ca="1" si="26"/>
        <v>1.9168095108441523</v>
      </c>
      <c r="BI44" s="5">
        <f t="shared" ca="1" si="27"/>
        <v>0.59257811742808297</v>
      </c>
      <c r="BJ44" s="5">
        <f t="shared" ca="1" si="28"/>
        <v>3.960423724080274</v>
      </c>
      <c r="BK44" s="5">
        <f t="shared" ca="1" si="29"/>
        <v>5.2981733384460048</v>
      </c>
      <c r="BL44" s="5">
        <f t="shared" ca="1" si="30"/>
        <v>3.7599775253942841E-2</v>
      </c>
      <c r="BM44" s="5">
        <f t="shared" ca="1" si="31"/>
        <v>0.62560617644368122</v>
      </c>
      <c r="BN44" s="5">
        <f t="shared" ca="1" si="32"/>
        <v>0.66315552734742056</v>
      </c>
    </row>
    <row r="45" spans="3:66" ht="16" x14ac:dyDescent="0.2">
      <c r="C45" s="24" t="s">
        <v>36</v>
      </c>
      <c r="E45" s="1">
        <f t="shared" si="33"/>
        <v>35</v>
      </c>
      <c r="F45" s="98"/>
      <c r="H45" s="1">
        <v>62</v>
      </c>
      <c r="I45" s="1" t="s">
        <v>7</v>
      </c>
      <c r="J45" s="37">
        <v>21.5</v>
      </c>
      <c r="K45" s="37">
        <v>23.7</v>
      </c>
      <c r="L45" s="7">
        <f t="shared" si="6"/>
        <v>22.6</v>
      </c>
      <c r="M45" s="7">
        <v>5</v>
      </c>
      <c r="N45" s="7">
        <v>40.4</v>
      </c>
      <c r="O45" s="7">
        <v>14.5</v>
      </c>
      <c r="P45" s="7">
        <v>103</v>
      </c>
      <c r="Q45" s="7">
        <v>61.7</v>
      </c>
      <c r="R45" s="6">
        <v>1.25</v>
      </c>
      <c r="S45" s="6">
        <v>1.33</v>
      </c>
      <c r="T45" s="6">
        <f t="shared" si="7"/>
        <v>1.29</v>
      </c>
      <c r="U45" s="36">
        <v>14</v>
      </c>
      <c r="V45" s="36">
        <v>12.5</v>
      </c>
      <c r="Y45" s="5">
        <f t="shared" si="8"/>
        <v>1</v>
      </c>
      <c r="Z45" s="5">
        <f t="shared" si="9"/>
        <v>0.22123893805309733</v>
      </c>
      <c r="AA45" s="5">
        <f t="shared" si="10"/>
        <v>1.7876106194690264</v>
      </c>
      <c r="AB45" s="5">
        <f t="shared" si="10"/>
        <v>0.6415929203539823</v>
      </c>
      <c r="AC45" s="5">
        <f t="shared" si="10"/>
        <v>4.5575221238938051</v>
      </c>
      <c r="AD45" s="5">
        <f t="shared" si="10"/>
        <v>2.7300884955752212</v>
      </c>
      <c r="AE45" s="5">
        <f t="shared" si="11"/>
        <v>5.7079646017699111E-2</v>
      </c>
      <c r="AF45" s="5">
        <f t="shared" si="11"/>
        <v>0.61946902654867253</v>
      </c>
      <c r="AG45" s="5">
        <f t="shared" si="11"/>
        <v>0.55309734513274333</v>
      </c>
      <c r="AH45" s="5"/>
      <c r="AI45" s="83"/>
      <c r="AK45" s="5">
        <f t="shared" ca="1" si="12"/>
        <v>0.87935227535043792</v>
      </c>
      <c r="AL45" s="5">
        <f t="shared" ca="1" si="13"/>
        <v>-0.85723967005493495</v>
      </c>
      <c r="AM45" s="5">
        <f t="shared" ca="1" si="13"/>
        <v>-0.24831763399630713</v>
      </c>
      <c r="AN45" s="5">
        <f t="shared" ca="1" si="34"/>
        <v>0.16817845416460786</v>
      </c>
      <c r="AO45" s="5">
        <f t="shared" ca="1" si="14"/>
        <v>-1.0313925154186614</v>
      </c>
      <c r="AP45" s="5">
        <f t="shared" ca="1" si="2"/>
        <v>1.7120756413825489E-2</v>
      </c>
      <c r="AQ45" s="5">
        <v>1</v>
      </c>
      <c r="AR45" s="5">
        <f t="shared" ca="1" si="34"/>
        <v>-0.85912357896718161</v>
      </c>
      <c r="AS45" s="5">
        <f t="shared" ca="1" si="34"/>
        <v>-0.82847766445729842</v>
      </c>
      <c r="AU45" s="7">
        <f t="shared" ca="1" si="15"/>
        <v>23.47935227535044</v>
      </c>
      <c r="AV45" s="7">
        <f t="shared" ca="1" si="16"/>
        <v>4.142760329945065</v>
      </c>
      <c r="AW45" s="7">
        <f t="shared" ca="1" si="17"/>
        <v>40.151682366003691</v>
      </c>
      <c r="AX45" s="7">
        <f t="shared" ca="1" si="18"/>
        <v>14.668178454164607</v>
      </c>
      <c r="AY45" s="7">
        <f t="shared" ca="1" si="19"/>
        <v>101.96860748458134</v>
      </c>
      <c r="AZ45" s="7">
        <f t="shared" ca="1" si="20"/>
        <v>62.756350670733042</v>
      </c>
      <c r="BA45" s="7">
        <f t="shared" si="21"/>
        <v>1.29</v>
      </c>
      <c r="BB45" s="7">
        <f t="shared" ca="1" si="22"/>
        <v>13.140876421032818</v>
      </c>
      <c r="BC45" s="7">
        <f t="shared" ca="1" si="23"/>
        <v>11.671522335542701</v>
      </c>
      <c r="BF45" s="5">
        <f t="shared" ca="1" si="24"/>
        <v>1</v>
      </c>
      <c r="BG45" s="5">
        <f t="shared" ca="1" si="25"/>
        <v>0.17644270086165453</v>
      </c>
      <c r="BH45" s="5">
        <f t="shared" ca="1" si="26"/>
        <v>1.7100847542611526</v>
      </c>
      <c r="BI45" s="5">
        <f t="shared" ca="1" si="27"/>
        <v>0.6247267080516461</v>
      </c>
      <c r="BJ45" s="5">
        <f t="shared" ca="1" si="28"/>
        <v>4.3429054723810268</v>
      </c>
      <c r="BK45" s="5">
        <f t="shared" ca="1" si="29"/>
        <v>2.6728314280039642</v>
      </c>
      <c r="BL45" s="5">
        <f t="shared" ca="1" si="30"/>
        <v>5.4941890426606591E-2</v>
      </c>
      <c r="BM45" s="5">
        <f t="shared" ca="1" si="31"/>
        <v>0.55967797863097923</v>
      </c>
      <c r="BN45" s="5">
        <f t="shared" ca="1" si="32"/>
        <v>0.4970972878070376</v>
      </c>
    </row>
    <row r="46" spans="3:66" ht="16" x14ac:dyDescent="0.2">
      <c r="E46" s="1">
        <f t="shared" si="33"/>
        <v>36</v>
      </c>
      <c r="F46" s="98"/>
      <c r="H46" s="1">
        <v>74</v>
      </c>
      <c r="I46" s="1" t="s">
        <v>7</v>
      </c>
      <c r="J46" s="37">
        <v>18.5</v>
      </c>
      <c r="K46" s="37">
        <v>20.399999999999999</v>
      </c>
      <c r="L46" s="7">
        <f t="shared" si="6"/>
        <v>19.45</v>
      </c>
      <c r="M46" s="7">
        <v>36.799999999999997</v>
      </c>
      <c r="N46" s="7">
        <v>55.7</v>
      </c>
      <c r="O46" s="7">
        <v>16</v>
      </c>
      <c r="P46" s="7">
        <v>115.1</v>
      </c>
      <c r="Q46" s="7">
        <v>107</v>
      </c>
      <c r="R46" s="6">
        <v>1.19</v>
      </c>
      <c r="S46" s="6">
        <v>1.17</v>
      </c>
      <c r="T46" s="6">
        <f t="shared" si="7"/>
        <v>1.18</v>
      </c>
      <c r="U46" s="36">
        <v>14.2</v>
      </c>
      <c r="V46" s="36">
        <v>12.9</v>
      </c>
      <c r="Y46" s="5">
        <f t="shared" si="8"/>
        <v>1</v>
      </c>
      <c r="Z46" s="5">
        <f t="shared" si="9"/>
        <v>1.8920308483290487</v>
      </c>
      <c r="AA46" s="5">
        <f t="shared" si="10"/>
        <v>2.8637532133676094</v>
      </c>
      <c r="AB46" s="5">
        <f t="shared" si="10"/>
        <v>0.82262210796915169</v>
      </c>
      <c r="AC46" s="5">
        <f t="shared" si="10"/>
        <v>5.9177377892030849</v>
      </c>
      <c r="AD46" s="5">
        <f t="shared" si="10"/>
        <v>5.5012853470437024</v>
      </c>
      <c r="AE46" s="5">
        <f t="shared" si="11"/>
        <v>6.0668380462724936E-2</v>
      </c>
      <c r="AF46" s="5">
        <f t="shared" si="11"/>
        <v>0.73007712082262211</v>
      </c>
      <c r="AG46" s="5">
        <f t="shared" si="11"/>
        <v>0.66323907455012854</v>
      </c>
      <c r="AH46" s="5"/>
      <c r="AI46" s="83"/>
      <c r="AK46" s="5">
        <f t="shared" ca="1" si="12"/>
        <v>-0.64776857176474256</v>
      </c>
      <c r="AL46" s="5">
        <f t="shared" ca="1" si="13"/>
        <v>1.3136512059900909</v>
      </c>
      <c r="AM46" s="5">
        <f t="shared" ca="1" si="13"/>
        <v>0.89584875975037392</v>
      </c>
      <c r="AN46" s="5">
        <f t="shared" ca="1" si="34"/>
        <v>-6.0760190654909341E-3</v>
      </c>
      <c r="AO46" s="5">
        <f t="shared" ca="1" si="14"/>
        <v>0.51198412845896768</v>
      </c>
      <c r="AP46" s="5">
        <f t="shared" ca="1" si="2"/>
        <v>-1.4044298422323929E-2</v>
      </c>
      <c r="AQ46" s="5">
        <v>1</v>
      </c>
      <c r="AR46" s="5">
        <f t="shared" ca="1" si="34"/>
        <v>-0.48288252667953802</v>
      </c>
      <c r="AS46" s="5">
        <f t="shared" ca="1" si="34"/>
        <v>0.44238639220632736</v>
      </c>
      <c r="AU46" s="7">
        <f t="shared" ca="1" si="15"/>
        <v>18.802231428235256</v>
      </c>
      <c r="AV46" s="7">
        <f t="shared" ca="1" si="16"/>
        <v>38.113651205990088</v>
      </c>
      <c r="AW46" s="7">
        <f t="shared" ca="1" si="17"/>
        <v>56.595848759750375</v>
      </c>
      <c r="AX46" s="7">
        <f t="shared" ca="1" si="18"/>
        <v>15.993923980934509</v>
      </c>
      <c r="AY46" s="7">
        <f t="shared" ca="1" si="19"/>
        <v>115.61198412845896</v>
      </c>
      <c r="AZ46" s="7">
        <f t="shared" ca="1" si="20"/>
        <v>105.49726006881134</v>
      </c>
      <c r="BA46" s="7">
        <f t="shared" si="21"/>
        <v>1.18</v>
      </c>
      <c r="BB46" s="7">
        <f t="shared" ca="1" si="22"/>
        <v>13.717117473320462</v>
      </c>
      <c r="BC46" s="7">
        <f t="shared" ca="1" si="23"/>
        <v>13.342386392206327</v>
      </c>
      <c r="BF46" s="5">
        <f t="shared" ca="1" si="24"/>
        <v>1</v>
      </c>
      <c r="BG46" s="5">
        <f t="shared" ca="1" si="25"/>
        <v>2.027081272319355</v>
      </c>
      <c r="BH46" s="5">
        <f t="shared" ca="1" si="26"/>
        <v>3.0100602141701414</v>
      </c>
      <c r="BI46" s="5">
        <f t="shared" ca="1" si="27"/>
        <v>0.85063967231657833</v>
      </c>
      <c r="BJ46" s="5">
        <f t="shared" ca="1" si="28"/>
        <v>6.1488437991910248</v>
      </c>
      <c r="BK46" s="5">
        <f t="shared" ca="1" si="29"/>
        <v>5.610890413272247</v>
      </c>
      <c r="BL46" s="5">
        <f t="shared" ca="1" si="30"/>
        <v>6.2758508451714795E-2</v>
      </c>
      <c r="BM46" s="5">
        <f t="shared" ca="1" si="31"/>
        <v>0.7295473160021585</v>
      </c>
      <c r="BN46" s="5">
        <f t="shared" ca="1" si="32"/>
        <v>0.70961717725536044</v>
      </c>
    </row>
    <row r="47" spans="3:66" ht="16" x14ac:dyDescent="0.2">
      <c r="E47" s="1">
        <f t="shared" si="33"/>
        <v>37</v>
      </c>
      <c r="F47" s="98"/>
      <c r="H47" s="1">
        <v>81</v>
      </c>
      <c r="I47" s="1" t="s">
        <v>7</v>
      </c>
      <c r="J47" s="37">
        <v>26.5</v>
      </c>
      <c r="K47" s="37">
        <v>29.2</v>
      </c>
      <c r="L47" s="7">
        <f t="shared" si="6"/>
        <v>27.85</v>
      </c>
      <c r="M47" s="7">
        <v>27</v>
      </c>
      <c r="N47" s="7">
        <v>52</v>
      </c>
      <c r="O47" s="7">
        <v>21.5</v>
      </c>
      <c r="P47" s="7">
        <v>105.4</v>
      </c>
      <c r="Q47" s="7">
        <v>123.5</v>
      </c>
      <c r="R47" s="6">
        <v>1.18</v>
      </c>
      <c r="S47" s="6">
        <v>1.1599999999999999</v>
      </c>
      <c r="T47" s="6">
        <f t="shared" si="7"/>
        <v>1.17</v>
      </c>
      <c r="U47" s="36">
        <v>12.7</v>
      </c>
      <c r="V47" s="36">
        <v>11</v>
      </c>
      <c r="Y47" s="5">
        <f t="shared" si="8"/>
        <v>1</v>
      </c>
      <c r="Z47" s="5">
        <f t="shared" si="9"/>
        <v>0.96947935368043081</v>
      </c>
      <c r="AA47" s="5">
        <f t="shared" si="10"/>
        <v>1.8671454219030519</v>
      </c>
      <c r="AB47" s="5">
        <f t="shared" si="10"/>
        <v>0.7719928186714542</v>
      </c>
      <c r="AC47" s="5">
        <f t="shared" si="10"/>
        <v>3.784560143626571</v>
      </c>
      <c r="AD47" s="5">
        <f t="shared" si="10"/>
        <v>4.434470377019748</v>
      </c>
      <c r="AE47" s="5">
        <f t="shared" si="11"/>
        <v>4.201077199281867E-2</v>
      </c>
      <c r="AF47" s="5">
        <f t="shared" si="11"/>
        <v>0.4560143626570915</v>
      </c>
      <c r="AG47" s="5">
        <f t="shared" si="11"/>
        <v>0.39497307001795329</v>
      </c>
      <c r="AH47" s="5"/>
      <c r="AI47" s="83"/>
      <c r="AK47" s="5">
        <f t="shared" ca="1" si="12"/>
        <v>0.2335505478200135</v>
      </c>
      <c r="AL47" s="5">
        <f t="shared" ca="1" si="13"/>
        <v>-0.47478938848294172</v>
      </c>
      <c r="AM47" s="5">
        <f t="shared" ca="1" si="13"/>
        <v>1.4679372141702967</v>
      </c>
      <c r="AN47" s="5">
        <f t="shared" ca="1" si="34"/>
        <v>0.82303258682306502</v>
      </c>
      <c r="AO47" s="5">
        <f t="shared" ca="1" si="14"/>
        <v>-2.3935009493838644</v>
      </c>
      <c r="AP47" s="5">
        <f t="shared" ca="1" si="2"/>
        <v>1.1895339363720137E-2</v>
      </c>
      <c r="AQ47" s="5">
        <v>1</v>
      </c>
      <c r="AR47" s="5">
        <f t="shared" ca="1" si="34"/>
        <v>-0.96411953215741009</v>
      </c>
      <c r="AS47" s="5">
        <f t="shared" ca="1" si="34"/>
        <v>-0.31985680654258286</v>
      </c>
      <c r="AU47" s="7">
        <f t="shared" ca="1" si="15"/>
        <v>28.083550547820014</v>
      </c>
      <c r="AV47" s="7">
        <f t="shared" ca="1" si="16"/>
        <v>26.525210611517057</v>
      </c>
      <c r="AW47" s="7">
        <f t="shared" ca="1" si="17"/>
        <v>53.467937214170298</v>
      </c>
      <c r="AX47" s="7">
        <f t="shared" ca="1" si="18"/>
        <v>22.323032586823064</v>
      </c>
      <c r="AY47" s="7">
        <f t="shared" ca="1" si="19"/>
        <v>103.00649905061614</v>
      </c>
      <c r="AZ47" s="7">
        <f t="shared" ca="1" si="20"/>
        <v>124.96907441141944</v>
      </c>
      <c r="BA47" s="7">
        <f t="shared" si="21"/>
        <v>1.17</v>
      </c>
      <c r="BB47" s="7">
        <f t="shared" ca="1" si="22"/>
        <v>11.735880467842589</v>
      </c>
      <c r="BC47" s="7">
        <f t="shared" ca="1" si="23"/>
        <v>10.680143193457416</v>
      </c>
      <c r="BF47" s="5">
        <f t="shared" ca="1" si="24"/>
        <v>1</v>
      </c>
      <c r="BG47" s="5">
        <f t="shared" ca="1" si="25"/>
        <v>0.94451057982681175</v>
      </c>
      <c r="BH47" s="5">
        <f t="shared" ca="1" si="26"/>
        <v>1.9038880829233591</v>
      </c>
      <c r="BI47" s="5">
        <f t="shared" ca="1" si="27"/>
        <v>0.79487928525319207</v>
      </c>
      <c r="BJ47" s="5">
        <f t="shared" ca="1" si="28"/>
        <v>3.6678588369807117</v>
      </c>
      <c r="BK47" s="5">
        <f t="shared" ca="1" si="29"/>
        <v>4.4499029493662139</v>
      </c>
      <c r="BL47" s="5">
        <f t="shared" ca="1" si="30"/>
        <v>4.1661398832307593E-2</v>
      </c>
      <c r="BM47" s="5">
        <f t="shared" ca="1" si="31"/>
        <v>0.41789162121288781</v>
      </c>
      <c r="BN47" s="5">
        <f t="shared" ca="1" si="32"/>
        <v>0.38029889330665356</v>
      </c>
    </row>
    <row r="48" spans="3:66" ht="16" x14ac:dyDescent="0.2">
      <c r="E48" s="1">
        <f t="shared" si="33"/>
        <v>38</v>
      </c>
      <c r="F48" s="98"/>
      <c r="H48" s="1">
        <v>79</v>
      </c>
      <c r="I48" s="1" t="s">
        <v>9</v>
      </c>
      <c r="J48" s="37">
        <v>26.5</v>
      </c>
      <c r="K48" s="37">
        <v>29.2</v>
      </c>
      <c r="L48" s="7">
        <f t="shared" si="6"/>
        <v>27.85</v>
      </c>
      <c r="M48" s="7">
        <v>23</v>
      </c>
      <c r="N48" s="7">
        <v>47.4</v>
      </c>
      <c r="O48" s="7">
        <v>19</v>
      </c>
      <c r="P48" s="7">
        <v>106</v>
      </c>
      <c r="Q48" s="7">
        <v>106.9</v>
      </c>
      <c r="R48" s="6">
        <v>1.1200000000000001</v>
      </c>
      <c r="S48" s="6">
        <v>1.1000000000000001</v>
      </c>
      <c r="T48" s="6">
        <f t="shared" si="7"/>
        <v>1.1100000000000001</v>
      </c>
      <c r="U48" s="36">
        <v>13.5</v>
      </c>
      <c r="V48" s="36">
        <v>13.5</v>
      </c>
      <c r="Y48" s="5">
        <f t="shared" si="8"/>
        <v>1</v>
      </c>
      <c r="Z48" s="5">
        <f t="shared" si="9"/>
        <v>0.82585278276481144</v>
      </c>
      <c r="AA48" s="5">
        <f t="shared" si="10"/>
        <v>1.7019748653500897</v>
      </c>
      <c r="AB48" s="5">
        <f t="shared" si="10"/>
        <v>0.68222621184919208</v>
      </c>
      <c r="AC48" s="5">
        <f t="shared" si="10"/>
        <v>3.8061041292639137</v>
      </c>
      <c r="AD48" s="5">
        <f t="shared" si="10"/>
        <v>3.8384201077199283</v>
      </c>
      <c r="AE48" s="5">
        <f t="shared" si="11"/>
        <v>3.985637342908438E-2</v>
      </c>
      <c r="AF48" s="5">
        <f t="shared" si="11"/>
        <v>0.48473967684021541</v>
      </c>
      <c r="AG48" s="5">
        <f t="shared" si="11"/>
        <v>0.48473967684021541</v>
      </c>
      <c r="AH48" s="5"/>
      <c r="AI48" s="83"/>
      <c r="AK48" s="5">
        <f t="shared" ca="1" si="12"/>
        <v>0.90927896209358283</v>
      </c>
      <c r="AL48" s="5">
        <f t="shared" ca="1" si="13"/>
        <v>-0.22443801275703423</v>
      </c>
      <c r="AM48" s="5">
        <f t="shared" ca="1" si="13"/>
        <v>0.99184349101584102</v>
      </c>
      <c r="AN48" s="5">
        <f t="shared" ca="1" si="34"/>
        <v>3.218067927921231E-2</v>
      </c>
      <c r="AO48" s="5">
        <f t="shared" ca="1" si="14"/>
        <v>2.0813520134882846</v>
      </c>
      <c r="AP48" s="5">
        <f t="shared" ca="1" si="2"/>
        <v>2.4967073634710263E-2</v>
      </c>
      <c r="AQ48" s="5">
        <v>1</v>
      </c>
      <c r="AR48" s="5">
        <f t="shared" ca="1" si="34"/>
        <v>0.33251856161179538</v>
      </c>
      <c r="AS48" s="5">
        <f t="shared" ca="1" si="34"/>
        <v>-0.13256025746667688</v>
      </c>
      <c r="AU48" s="7">
        <f t="shared" ca="1" si="15"/>
        <v>28.759278962093585</v>
      </c>
      <c r="AV48" s="7">
        <f t="shared" ca="1" si="16"/>
        <v>22.775561987242966</v>
      </c>
      <c r="AW48" s="7">
        <f t="shared" ca="1" si="17"/>
        <v>48.391843491015841</v>
      </c>
      <c r="AX48" s="7">
        <f t="shared" ca="1" si="18"/>
        <v>19.032180679279211</v>
      </c>
      <c r="AY48" s="7">
        <f t="shared" ca="1" si="19"/>
        <v>108.08135201348829</v>
      </c>
      <c r="AZ48" s="7">
        <f t="shared" ca="1" si="20"/>
        <v>109.56898017155054</v>
      </c>
      <c r="BA48" s="7">
        <f t="shared" si="21"/>
        <v>1.1100000000000001</v>
      </c>
      <c r="BB48" s="7">
        <f t="shared" ca="1" si="22"/>
        <v>13.832518561611796</v>
      </c>
      <c r="BC48" s="7">
        <f t="shared" ca="1" si="23"/>
        <v>13.367439742533323</v>
      </c>
      <c r="BF48" s="5">
        <f t="shared" ca="1" si="24"/>
        <v>1</v>
      </c>
      <c r="BG48" s="5">
        <f t="shared" ca="1" si="25"/>
        <v>0.79193786524559573</v>
      </c>
      <c r="BH48" s="5">
        <f t="shared" ca="1" si="26"/>
        <v>1.6826514863185245</v>
      </c>
      <c r="BI48" s="5">
        <f t="shared" ca="1" si="27"/>
        <v>0.6617753075229994</v>
      </c>
      <c r="BJ48" s="5">
        <f t="shared" ca="1" si="28"/>
        <v>3.7581384483229168</v>
      </c>
      <c r="BK48" s="5">
        <f t="shared" ca="1" si="29"/>
        <v>3.8098653417552253</v>
      </c>
      <c r="BL48" s="5">
        <f t="shared" ca="1" si="30"/>
        <v>3.8596238850878185E-2</v>
      </c>
      <c r="BM48" s="5">
        <f t="shared" ca="1" si="31"/>
        <v>0.48097584712898628</v>
      </c>
      <c r="BN48" s="5">
        <f t="shared" ca="1" si="32"/>
        <v>0.46480441182661053</v>
      </c>
    </row>
    <row r="49" spans="2:66" ht="16" x14ac:dyDescent="0.2">
      <c r="D49" s="24" t="s">
        <v>36</v>
      </c>
      <c r="E49" s="1">
        <f t="shared" si="33"/>
        <v>39</v>
      </c>
      <c r="F49" s="98"/>
      <c r="H49" s="1">
        <v>61</v>
      </c>
      <c r="I49" s="1" t="s">
        <v>7</v>
      </c>
      <c r="J49" s="37">
        <v>19</v>
      </c>
      <c r="K49" s="37">
        <v>20.9</v>
      </c>
      <c r="L49" s="7">
        <f t="shared" si="6"/>
        <v>19.95</v>
      </c>
      <c r="M49" s="7">
        <v>7</v>
      </c>
      <c r="N49" s="7">
        <v>47.1</v>
      </c>
      <c r="O49" s="7">
        <v>14.5</v>
      </c>
      <c r="P49" s="7">
        <v>97</v>
      </c>
      <c r="Q49" s="7">
        <v>71.3</v>
      </c>
      <c r="R49" s="6">
        <v>1.08</v>
      </c>
      <c r="S49" s="6">
        <v>1.1000000000000001</v>
      </c>
      <c r="T49" s="6">
        <f t="shared" si="7"/>
        <v>1.0900000000000001</v>
      </c>
      <c r="U49" s="36">
        <v>10.5</v>
      </c>
      <c r="V49" s="36">
        <v>9</v>
      </c>
      <c r="Y49" s="5">
        <f t="shared" si="8"/>
        <v>1</v>
      </c>
      <c r="Z49" s="5">
        <f t="shared" si="9"/>
        <v>0.35087719298245618</v>
      </c>
      <c r="AA49" s="5">
        <f t="shared" si="10"/>
        <v>2.3609022556390977</v>
      </c>
      <c r="AB49" s="5">
        <f t="shared" si="10"/>
        <v>0.72681704260651636</v>
      </c>
      <c r="AC49" s="5">
        <f t="shared" si="10"/>
        <v>4.8621553884711783</v>
      </c>
      <c r="AD49" s="5">
        <f t="shared" si="10"/>
        <v>3.573934837092732</v>
      </c>
      <c r="AE49" s="5">
        <f t="shared" si="11"/>
        <v>5.4636591478696747E-2</v>
      </c>
      <c r="AF49" s="5">
        <f t="shared" si="11"/>
        <v>0.52631578947368418</v>
      </c>
      <c r="AG49" s="5">
        <f t="shared" si="11"/>
        <v>0.45112781954887221</v>
      </c>
      <c r="AH49" s="5"/>
      <c r="AI49" s="83"/>
      <c r="AK49" s="5">
        <f t="shared" ca="1" si="12"/>
        <v>-9.6545491379000037E-2</v>
      </c>
      <c r="AL49" s="5">
        <f t="shared" ca="1" si="13"/>
        <v>-0.85352904463722812</v>
      </c>
      <c r="AM49" s="5">
        <f t="shared" ca="1" si="13"/>
        <v>-0.74467882911251326</v>
      </c>
      <c r="AN49" s="5">
        <f t="shared" ca="1" si="34"/>
        <v>-0.24358131328558086</v>
      </c>
      <c r="AO49" s="5">
        <f t="shared" ca="1" si="14"/>
        <v>-1.3470419107381657</v>
      </c>
      <c r="AP49" s="5">
        <f t="shared" ca="1" si="2"/>
        <v>6.9435212281676491E-3</v>
      </c>
      <c r="AQ49" s="5">
        <v>1</v>
      </c>
      <c r="AR49" s="5">
        <f t="shared" ca="1" si="34"/>
        <v>-0.38379816052481397</v>
      </c>
      <c r="AS49" s="5">
        <f t="shared" ca="1" si="34"/>
        <v>0.12180192252348676</v>
      </c>
      <c r="AU49" s="7">
        <f t="shared" ca="1" si="15"/>
        <v>19.853454508620999</v>
      </c>
      <c r="AV49" s="7">
        <f t="shared" ca="1" si="16"/>
        <v>6.1464709553627719</v>
      </c>
      <c r="AW49" s="7">
        <f t="shared" ca="1" si="17"/>
        <v>46.355321170887485</v>
      </c>
      <c r="AX49" s="7">
        <f t="shared" ca="1" si="18"/>
        <v>14.256418686714419</v>
      </c>
      <c r="AY49" s="7">
        <f t="shared" ca="1" si="19"/>
        <v>95.65295808926183</v>
      </c>
      <c r="AZ49" s="7">
        <f t="shared" ca="1" si="20"/>
        <v>71.795073063568353</v>
      </c>
      <c r="BA49" s="7">
        <f t="shared" si="21"/>
        <v>1.0900000000000001</v>
      </c>
      <c r="BB49" s="7">
        <f t="shared" ca="1" si="22"/>
        <v>10.116201839475186</v>
      </c>
      <c r="BC49" s="7">
        <f t="shared" ca="1" si="23"/>
        <v>9.1218019225234865</v>
      </c>
      <c r="BF49" s="5">
        <f t="shared" ca="1" si="24"/>
        <v>1</v>
      </c>
      <c r="BG49" s="5">
        <f t="shared" ca="1" si="25"/>
        <v>0.30959201345507803</v>
      </c>
      <c r="BH49" s="5">
        <f t="shared" ca="1" si="26"/>
        <v>2.3348743237988399</v>
      </c>
      <c r="BI49" s="5">
        <f t="shared" ca="1" si="27"/>
        <v>0.71808252213859458</v>
      </c>
      <c r="BJ49" s="5">
        <f t="shared" ca="1" si="28"/>
        <v>4.8179503495336942</v>
      </c>
      <c r="BK49" s="5">
        <f t="shared" ca="1" si="29"/>
        <v>3.6162509165542276</v>
      </c>
      <c r="BL49" s="5">
        <f t="shared" ca="1" si="30"/>
        <v>5.4902284110137485E-2</v>
      </c>
      <c r="BM49" s="5">
        <f t="shared" ca="1" si="31"/>
        <v>0.50954365826271752</v>
      </c>
      <c r="BN49" s="5">
        <f t="shared" ca="1" si="32"/>
        <v>0.45945666123558049</v>
      </c>
    </row>
    <row r="50" spans="2:66" ht="16" x14ac:dyDescent="0.2">
      <c r="B50" s="24" t="s">
        <v>36</v>
      </c>
      <c r="D50" s="24" t="s">
        <v>36</v>
      </c>
      <c r="E50" s="1">
        <f t="shared" si="33"/>
        <v>40</v>
      </c>
      <c r="F50" s="98"/>
      <c r="H50" s="1">
        <v>64</v>
      </c>
      <c r="I50" s="1" t="s">
        <v>7</v>
      </c>
      <c r="J50" s="37">
        <v>19.5</v>
      </c>
      <c r="K50" s="37">
        <v>21.5</v>
      </c>
      <c r="L50" s="7">
        <f t="shared" si="6"/>
        <v>20.5</v>
      </c>
      <c r="M50" s="7">
        <v>14.9</v>
      </c>
      <c r="N50" s="7">
        <v>47.2</v>
      </c>
      <c r="O50" s="7">
        <v>20</v>
      </c>
      <c r="P50" s="7">
        <v>106.8</v>
      </c>
      <c r="Q50" s="7">
        <v>82.3</v>
      </c>
      <c r="R50" s="6">
        <v>1.17</v>
      </c>
      <c r="S50" s="6">
        <v>1.2</v>
      </c>
      <c r="T50" s="6">
        <f t="shared" si="7"/>
        <v>1.1850000000000001</v>
      </c>
      <c r="U50" s="36">
        <v>28.7</v>
      </c>
      <c r="V50" s="36">
        <v>14.4</v>
      </c>
      <c r="Y50" s="5">
        <f t="shared" si="8"/>
        <v>1</v>
      </c>
      <c r="Z50" s="5">
        <f t="shared" si="9"/>
        <v>0.72682926829268291</v>
      </c>
      <c r="AA50" s="5">
        <f t="shared" si="10"/>
        <v>2.3024390243902442</v>
      </c>
      <c r="AB50" s="5">
        <f t="shared" si="10"/>
        <v>0.97560975609756095</v>
      </c>
      <c r="AC50" s="5">
        <f t="shared" si="10"/>
        <v>5.2097560975609758</v>
      </c>
      <c r="AD50" s="5">
        <f t="shared" si="10"/>
        <v>4.0146341463414634</v>
      </c>
      <c r="AE50" s="5">
        <f t="shared" si="11"/>
        <v>5.7804878048780491E-2</v>
      </c>
      <c r="AF50" s="5">
        <f t="shared" si="11"/>
        <v>1.4</v>
      </c>
      <c r="AG50" s="5">
        <f t="shared" si="11"/>
        <v>0.70243902439024397</v>
      </c>
      <c r="AH50" s="5"/>
      <c r="AI50" s="83"/>
      <c r="AK50" s="5">
        <f t="shared" ca="1" si="12"/>
        <v>0.60340561959290206</v>
      </c>
      <c r="AL50" s="5">
        <f t="shared" ca="1" si="13"/>
        <v>-0.91349409622120525</v>
      </c>
      <c r="AM50" s="5">
        <f t="shared" ca="1" si="13"/>
        <v>-0.97692542544979144</v>
      </c>
      <c r="AN50" s="5">
        <f t="shared" ca="1" si="34"/>
        <v>-3.0979842331984031E-3</v>
      </c>
      <c r="AO50" s="5">
        <f t="shared" ca="1" si="14"/>
        <v>-2.2646322951236435</v>
      </c>
      <c r="AP50" s="5">
        <f t="shared" ca="1" si="2"/>
        <v>-1.8239678570360816E-2</v>
      </c>
      <c r="AQ50" s="5">
        <v>1</v>
      </c>
      <c r="AR50" s="5">
        <f t="shared" ca="1" si="34"/>
        <v>4.6036263547797329E-3</v>
      </c>
      <c r="AS50" s="5">
        <f t="shared" ca="1" si="34"/>
        <v>0.85085356409715707</v>
      </c>
      <c r="AU50" s="7">
        <f t="shared" ca="1" si="15"/>
        <v>21.103405619592902</v>
      </c>
      <c r="AV50" s="7">
        <f t="shared" ca="1" si="16"/>
        <v>13.986505903778795</v>
      </c>
      <c r="AW50" s="7">
        <f t="shared" ca="1" si="17"/>
        <v>46.223074574550211</v>
      </c>
      <c r="AX50" s="7">
        <f t="shared" ca="1" si="18"/>
        <v>19.9969020157668</v>
      </c>
      <c r="AY50" s="7">
        <f t="shared" ca="1" si="19"/>
        <v>104.53536770487635</v>
      </c>
      <c r="AZ50" s="7">
        <f t="shared" ca="1" si="20"/>
        <v>80.798874453659309</v>
      </c>
      <c r="BA50" s="7">
        <f t="shared" si="21"/>
        <v>1.1850000000000001</v>
      </c>
      <c r="BB50" s="7">
        <f t="shared" ca="1" si="22"/>
        <v>28.704603626354778</v>
      </c>
      <c r="BC50" s="7">
        <f t="shared" ca="1" si="23"/>
        <v>15.250853564097158</v>
      </c>
      <c r="BF50" s="5">
        <f t="shared" ca="1" si="24"/>
        <v>1</v>
      </c>
      <c r="BG50" s="5">
        <f t="shared" ca="1" si="25"/>
        <v>0.66276060631623324</v>
      </c>
      <c r="BH50" s="5">
        <f t="shared" ca="1" si="26"/>
        <v>2.1903135165840539</v>
      </c>
      <c r="BI50" s="5">
        <f t="shared" ca="1" si="27"/>
        <v>0.94756753370655977</v>
      </c>
      <c r="BJ50" s="5">
        <f t="shared" ca="1" si="28"/>
        <v>4.9534833187219434</v>
      </c>
      <c r="BK50" s="5">
        <f t="shared" ca="1" si="29"/>
        <v>3.828712574175408</v>
      </c>
      <c r="BL50" s="5">
        <f t="shared" ca="1" si="30"/>
        <v>5.6152074284153357E-2</v>
      </c>
      <c r="BM50" s="5">
        <f t="shared" ca="1" si="31"/>
        <v>1.3601882152947269</v>
      </c>
      <c r="BN50" s="5">
        <f t="shared" ca="1" si="32"/>
        <v>0.72267262635268237</v>
      </c>
    </row>
    <row r="51" spans="2:66" ht="16" x14ac:dyDescent="0.2">
      <c r="E51" s="1">
        <f t="shared" si="33"/>
        <v>41</v>
      </c>
      <c r="F51" s="98"/>
      <c r="H51" s="1">
        <v>76</v>
      </c>
      <c r="I51" s="1" t="s">
        <v>7</v>
      </c>
      <c r="J51" s="37">
        <v>19</v>
      </c>
      <c r="K51" s="37">
        <v>20.9</v>
      </c>
      <c r="L51" s="7">
        <f t="shared" si="6"/>
        <v>19.95</v>
      </c>
      <c r="M51" s="7">
        <v>7</v>
      </c>
      <c r="N51" s="7">
        <v>51.2</v>
      </c>
      <c r="O51" s="7">
        <v>14</v>
      </c>
      <c r="P51" s="7">
        <v>125</v>
      </c>
      <c r="Q51" s="7">
        <v>110.7</v>
      </c>
      <c r="R51" s="6">
        <v>1.1499999999999999</v>
      </c>
      <c r="S51" s="6">
        <v>1.1599999999999999</v>
      </c>
      <c r="T51" s="6">
        <f t="shared" si="7"/>
        <v>1.1549999999999998</v>
      </c>
      <c r="U51" s="36">
        <v>11.8</v>
      </c>
      <c r="V51" s="36">
        <v>13.5</v>
      </c>
      <c r="Y51" s="5">
        <f t="shared" si="8"/>
        <v>1</v>
      </c>
      <c r="Z51" s="5">
        <f t="shared" si="9"/>
        <v>0.35087719298245618</v>
      </c>
      <c r="AA51" s="5">
        <f t="shared" si="10"/>
        <v>2.5664160401002509</v>
      </c>
      <c r="AB51" s="5">
        <f t="shared" si="10"/>
        <v>0.70175438596491235</v>
      </c>
      <c r="AC51" s="5">
        <f t="shared" si="10"/>
        <v>6.2656641604010028</v>
      </c>
      <c r="AD51" s="5">
        <f t="shared" si="10"/>
        <v>5.5488721804511281</v>
      </c>
      <c r="AE51" s="5">
        <f t="shared" si="11"/>
        <v>5.7894736842105256E-2</v>
      </c>
      <c r="AF51" s="5">
        <f t="shared" si="11"/>
        <v>0.59147869674185471</v>
      </c>
      <c r="AG51" s="5">
        <f t="shared" si="11"/>
        <v>0.67669172932330834</v>
      </c>
      <c r="AH51" s="5"/>
      <c r="AI51" s="83"/>
      <c r="AK51" s="5">
        <f t="shared" ca="1" si="12"/>
        <v>-0.18055586360945575</v>
      </c>
      <c r="AL51" s="5">
        <f t="shared" ca="1" si="13"/>
        <v>0.27174140299978156</v>
      </c>
      <c r="AM51" s="5">
        <f t="shared" ca="1" si="13"/>
        <v>0.43472360517854503</v>
      </c>
      <c r="AN51" s="5">
        <f t="shared" ca="1" si="34"/>
        <v>0.84167887464074687</v>
      </c>
      <c r="AO51" s="5">
        <f t="shared" ca="1" si="14"/>
        <v>-1.1465266350736329</v>
      </c>
      <c r="AP51" s="5">
        <f t="shared" ca="1" si="2"/>
        <v>1.5880238363636875E-4</v>
      </c>
      <c r="AQ51" s="5">
        <v>1</v>
      </c>
      <c r="AR51" s="5">
        <f t="shared" ca="1" si="34"/>
        <v>0.31075952661296391</v>
      </c>
      <c r="AS51" s="5">
        <f t="shared" ca="1" si="34"/>
        <v>-0.18110102872746281</v>
      </c>
      <c r="AU51" s="7">
        <f t="shared" ca="1" si="15"/>
        <v>19.769444136390543</v>
      </c>
      <c r="AV51" s="7">
        <f t="shared" ca="1" si="16"/>
        <v>7.2717414029997816</v>
      </c>
      <c r="AW51" s="7">
        <f t="shared" ca="1" si="17"/>
        <v>51.63472360517855</v>
      </c>
      <c r="AX51" s="7">
        <f t="shared" ca="1" si="18"/>
        <v>14.841678874640747</v>
      </c>
      <c r="AY51" s="7">
        <f t="shared" ca="1" si="19"/>
        <v>123.85347336492637</v>
      </c>
      <c r="AZ51" s="7">
        <f t="shared" ca="1" si="20"/>
        <v>110.71757942386854</v>
      </c>
      <c r="BA51" s="7">
        <f t="shared" si="21"/>
        <v>1.1549999999999998</v>
      </c>
      <c r="BB51" s="7">
        <f t="shared" ca="1" si="22"/>
        <v>12.110759526612965</v>
      </c>
      <c r="BC51" s="7">
        <f t="shared" ca="1" si="23"/>
        <v>13.318898971272537</v>
      </c>
      <c r="BF51" s="5">
        <f t="shared" ca="1" si="24"/>
        <v>1</v>
      </c>
      <c r="BG51" s="5">
        <f t="shared" ca="1" si="25"/>
        <v>0.36782730727437835</v>
      </c>
      <c r="BH51" s="5">
        <f t="shared" ca="1" si="26"/>
        <v>2.6118449891128752</v>
      </c>
      <c r="BI51" s="5">
        <f t="shared" ca="1" si="27"/>
        <v>0.75073829958228178</v>
      </c>
      <c r="BJ51" s="5">
        <f t="shared" ca="1" si="28"/>
        <v>6.2648940713989765</v>
      </c>
      <c r="BK51" s="5">
        <f t="shared" ca="1" si="29"/>
        <v>5.6004396815621895</v>
      </c>
      <c r="BL51" s="5">
        <f t="shared" ca="1" si="30"/>
        <v>5.8423493955196096E-2</v>
      </c>
      <c r="BM51" s="5">
        <f t="shared" ca="1" si="31"/>
        <v>0.61259990129515685</v>
      </c>
      <c r="BN51" s="5">
        <f t="shared" ca="1" si="32"/>
        <v>0.67371135371256163</v>
      </c>
    </row>
    <row r="52" spans="2:66" ht="16" x14ac:dyDescent="0.2">
      <c r="E52" s="1">
        <f t="shared" si="33"/>
        <v>42</v>
      </c>
      <c r="F52" s="98"/>
      <c r="H52" s="1">
        <v>77</v>
      </c>
      <c r="I52" s="1" t="s">
        <v>9</v>
      </c>
      <c r="J52" s="37">
        <v>18.5</v>
      </c>
      <c r="K52" s="37">
        <v>20.399999999999999</v>
      </c>
      <c r="L52" s="7">
        <f t="shared" si="6"/>
        <v>19.45</v>
      </c>
      <c r="M52" s="7">
        <v>25.4</v>
      </c>
      <c r="N52" s="7">
        <v>44.8</v>
      </c>
      <c r="O52" s="7">
        <v>18</v>
      </c>
      <c r="P52" s="7">
        <v>108.2</v>
      </c>
      <c r="Q52" s="7">
        <v>81.2</v>
      </c>
      <c r="R52" s="6">
        <v>1.25</v>
      </c>
      <c r="S52" s="6">
        <v>1.23</v>
      </c>
      <c r="T52" s="6">
        <f t="shared" si="7"/>
        <v>1.24</v>
      </c>
      <c r="U52" s="36">
        <v>10</v>
      </c>
      <c r="V52" s="36">
        <v>9.5</v>
      </c>
      <c r="Y52" s="5">
        <f t="shared" si="8"/>
        <v>1</v>
      </c>
      <c r="Z52" s="5">
        <f t="shared" si="9"/>
        <v>1.3059125964010283</v>
      </c>
      <c r="AA52" s="5">
        <f t="shared" si="10"/>
        <v>2.3033419023136248</v>
      </c>
      <c r="AB52" s="5">
        <f t="shared" si="10"/>
        <v>0.92544987146529567</v>
      </c>
      <c r="AC52" s="5">
        <f t="shared" si="10"/>
        <v>5.5629820051413885</v>
      </c>
      <c r="AD52" s="5">
        <f t="shared" si="10"/>
        <v>4.1748071979434451</v>
      </c>
      <c r="AE52" s="5">
        <f t="shared" si="11"/>
        <v>6.3753213367609252E-2</v>
      </c>
      <c r="AF52" s="5">
        <f t="shared" si="11"/>
        <v>0.51413881748071977</v>
      </c>
      <c r="AG52" s="5">
        <f t="shared" si="11"/>
        <v>0.4884318766066838</v>
      </c>
      <c r="AH52" s="5"/>
      <c r="AI52" s="83"/>
      <c r="AK52" s="5">
        <f t="shared" ca="1" si="12"/>
        <v>0.85498211591673479</v>
      </c>
      <c r="AL52" s="5">
        <f t="shared" ca="1" si="13"/>
        <v>-0.14134342416160495</v>
      </c>
      <c r="AM52" s="5">
        <f t="shared" ca="1" si="13"/>
        <v>1.1562940731855518</v>
      </c>
      <c r="AN52" s="5">
        <f t="shared" ca="1" si="34"/>
        <v>-5.2233934210539346E-3</v>
      </c>
      <c r="AO52" s="5">
        <f t="shared" ca="1" si="14"/>
        <v>-0.86369038669120535</v>
      </c>
      <c r="AP52" s="5">
        <f t="shared" ca="1" si="2"/>
        <v>-1.8273212579834344E-2</v>
      </c>
      <c r="AQ52" s="5">
        <v>1</v>
      </c>
      <c r="AR52" s="5">
        <f t="shared" ca="1" si="34"/>
        <v>6.8601280223056671E-2</v>
      </c>
      <c r="AS52" s="5">
        <f t="shared" ca="1" si="34"/>
        <v>-3.5668473126902356E-2</v>
      </c>
      <c r="AU52" s="7">
        <f t="shared" ca="1" si="15"/>
        <v>20.304982115916733</v>
      </c>
      <c r="AV52" s="7">
        <f t="shared" ca="1" si="16"/>
        <v>25.258656575838394</v>
      </c>
      <c r="AW52" s="7">
        <f t="shared" ca="1" si="17"/>
        <v>45.956294073185546</v>
      </c>
      <c r="AX52" s="7">
        <f t="shared" ca="1" si="18"/>
        <v>17.994776606578945</v>
      </c>
      <c r="AY52" s="7">
        <f t="shared" ca="1" si="19"/>
        <v>107.3363096133088</v>
      </c>
      <c r="AZ52" s="7">
        <f t="shared" ca="1" si="20"/>
        <v>79.716215138517455</v>
      </c>
      <c r="BA52" s="7">
        <f t="shared" si="21"/>
        <v>1.24</v>
      </c>
      <c r="BB52" s="7">
        <f t="shared" ca="1" si="22"/>
        <v>10.068601280223056</v>
      </c>
      <c r="BC52" s="7">
        <f t="shared" ca="1" si="23"/>
        <v>9.4643315268730976</v>
      </c>
      <c r="BF52" s="5">
        <f t="shared" ca="1" si="24"/>
        <v>1</v>
      </c>
      <c r="BG52" s="5">
        <f t="shared" ca="1" si="25"/>
        <v>1.2439634978076912</v>
      </c>
      <c r="BH52" s="5">
        <f t="shared" ca="1" si="26"/>
        <v>2.2633013814457477</v>
      </c>
      <c r="BI52" s="5">
        <f t="shared" ca="1" si="27"/>
        <v>0.88622469617804511</v>
      </c>
      <c r="BJ52" s="5">
        <f t="shared" ca="1" si="28"/>
        <v>5.286205572629866</v>
      </c>
      <c r="BK52" s="5">
        <f t="shared" ca="1" si="29"/>
        <v>3.9259436272061161</v>
      </c>
      <c r="BL52" s="5">
        <f t="shared" ca="1" si="30"/>
        <v>6.1068756077750246E-2</v>
      </c>
      <c r="BM52" s="5">
        <f t="shared" ca="1" si="31"/>
        <v>0.49586851260166587</v>
      </c>
      <c r="BN52" s="5">
        <f t="shared" ca="1" si="32"/>
        <v>0.46610883343030218</v>
      </c>
    </row>
    <row r="53" spans="2:66" ht="16" x14ac:dyDescent="0.2">
      <c r="E53" s="1">
        <f t="shared" si="33"/>
        <v>43</v>
      </c>
      <c r="F53" s="98"/>
      <c r="H53" s="1">
        <v>70</v>
      </c>
      <c r="I53" s="1" t="s">
        <v>7</v>
      </c>
      <c r="J53" s="37">
        <v>21</v>
      </c>
      <c r="K53" s="37">
        <v>23.1</v>
      </c>
      <c r="L53" s="7">
        <f t="shared" si="6"/>
        <v>22.05</v>
      </c>
      <c r="M53" s="7">
        <v>30</v>
      </c>
      <c r="N53" s="7">
        <v>46.7</v>
      </c>
      <c r="O53" s="7">
        <v>19.5</v>
      </c>
      <c r="P53" s="7">
        <v>95.2</v>
      </c>
      <c r="Q53" s="7">
        <v>84.1</v>
      </c>
      <c r="R53" s="6">
        <v>1.23</v>
      </c>
      <c r="S53" s="6">
        <v>1.24</v>
      </c>
      <c r="T53" s="6">
        <f t="shared" si="7"/>
        <v>1.2349999999999999</v>
      </c>
      <c r="U53" s="36">
        <v>16.3</v>
      </c>
      <c r="V53" s="36">
        <v>19.5</v>
      </c>
      <c r="Y53" s="5">
        <f t="shared" si="8"/>
        <v>1</v>
      </c>
      <c r="Z53" s="5">
        <f t="shared" si="9"/>
        <v>1.3605442176870748</v>
      </c>
      <c r="AA53" s="5">
        <f t="shared" si="10"/>
        <v>2.1179138321995468</v>
      </c>
      <c r="AB53" s="5">
        <f t="shared" si="10"/>
        <v>0.88435374149659862</v>
      </c>
      <c r="AC53" s="5">
        <f t="shared" si="10"/>
        <v>4.3174603174603172</v>
      </c>
      <c r="AD53" s="5">
        <f t="shared" si="10"/>
        <v>3.8140589569160994</v>
      </c>
      <c r="AE53" s="5">
        <f t="shared" si="11"/>
        <v>5.6009070294784573E-2</v>
      </c>
      <c r="AF53" s="5">
        <f t="shared" si="11"/>
        <v>0.73922902494331066</v>
      </c>
      <c r="AG53" s="5">
        <f t="shared" si="11"/>
        <v>0.88435374149659862</v>
      </c>
      <c r="AH53" s="5"/>
      <c r="AI53" s="83"/>
      <c r="AK53" s="5">
        <f t="shared" ca="1" si="12"/>
        <v>0.71893751209319845</v>
      </c>
      <c r="AL53" s="5">
        <f t="shared" ca="1" si="13"/>
        <v>-1.0042390571908273</v>
      </c>
      <c r="AM53" s="5">
        <f t="shared" ca="1" si="13"/>
        <v>-1.0756263257248659</v>
      </c>
      <c r="AN53" s="5">
        <f t="shared" ca="1" si="34"/>
        <v>-0.94789621207387431</v>
      </c>
      <c r="AO53" s="5">
        <f t="shared" ca="1" si="14"/>
        <v>-1.3938864126245454</v>
      </c>
      <c r="AP53" s="5">
        <f t="shared" ca="1" si="2"/>
        <v>1.5509072966668709E-2</v>
      </c>
      <c r="AQ53" s="5">
        <v>1</v>
      </c>
      <c r="AR53" s="5">
        <f t="shared" ca="1" si="34"/>
        <v>4.2028969900015811E-2</v>
      </c>
      <c r="AS53" s="5">
        <f t="shared" ca="1" si="34"/>
        <v>0.62659509801318336</v>
      </c>
      <c r="AU53" s="7">
        <f t="shared" ca="1" si="15"/>
        <v>22.768937512093199</v>
      </c>
      <c r="AV53" s="7">
        <f t="shared" ca="1" si="16"/>
        <v>28.995760942809174</v>
      </c>
      <c r="AW53" s="7">
        <f t="shared" ca="1" si="17"/>
        <v>45.624373674275134</v>
      </c>
      <c r="AX53" s="7">
        <f t="shared" ca="1" si="18"/>
        <v>18.552103787926125</v>
      </c>
      <c r="AY53" s="7">
        <f t="shared" ca="1" si="19"/>
        <v>93.806113587375464</v>
      </c>
      <c r="AZ53" s="7">
        <f t="shared" ca="1" si="20"/>
        <v>85.404313036496831</v>
      </c>
      <c r="BA53" s="7">
        <f t="shared" si="21"/>
        <v>1.2349999999999999</v>
      </c>
      <c r="BB53" s="7">
        <f t="shared" ca="1" si="22"/>
        <v>16.342028969900017</v>
      </c>
      <c r="BC53" s="7">
        <f t="shared" ca="1" si="23"/>
        <v>20.126595098013183</v>
      </c>
      <c r="BF53" s="5">
        <f t="shared" ca="1" si="24"/>
        <v>1</v>
      </c>
      <c r="BG53" s="5">
        <f t="shared" ca="1" si="25"/>
        <v>1.273478875657186</v>
      </c>
      <c r="BH53" s="5">
        <f t="shared" ca="1" si="26"/>
        <v>2.0037989761288948</v>
      </c>
      <c r="BI53" s="5">
        <f t="shared" ca="1" si="27"/>
        <v>0.81479883626860505</v>
      </c>
      <c r="BJ53" s="5">
        <f t="shared" ca="1" si="28"/>
        <v>4.1199161593531759</v>
      </c>
      <c r="BK53" s="5">
        <f t="shared" ca="1" si="29"/>
        <v>3.7509134096018442</v>
      </c>
      <c r="BL53" s="5">
        <f t="shared" ca="1" si="30"/>
        <v>5.4240563458178841E-2</v>
      </c>
      <c r="BM53" s="5">
        <f t="shared" ca="1" si="31"/>
        <v>0.71773348937429882</v>
      </c>
      <c r="BN53" s="5">
        <f t="shared" ca="1" si="32"/>
        <v>0.88394968308571287</v>
      </c>
    </row>
    <row r="54" spans="2:66" ht="16" x14ac:dyDescent="0.2">
      <c r="C54" s="24" t="s">
        <v>36</v>
      </c>
      <c r="E54" s="1">
        <f t="shared" si="33"/>
        <v>44</v>
      </c>
      <c r="F54" s="98"/>
      <c r="H54" s="1">
        <v>66</v>
      </c>
      <c r="I54" s="1" t="s">
        <v>7</v>
      </c>
      <c r="J54" s="37">
        <v>23.5</v>
      </c>
      <c r="K54" s="37">
        <v>25.9</v>
      </c>
      <c r="L54" s="7">
        <f t="shared" si="6"/>
        <v>24.7</v>
      </c>
      <c r="M54" s="7">
        <v>12</v>
      </c>
      <c r="N54" s="7">
        <v>76.8</v>
      </c>
      <c r="O54" s="7">
        <v>20</v>
      </c>
      <c r="P54" s="7">
        <v>163</v>
      </c>
      <c r="Q54" s="7">
        <v>355.8</v>
      </c>
      <c r="R54" s="6">
        <v>1.3</v>
      </c>
      <c r="S54" s="6">
        <v>1.25</v>
      </c>
      <c r="T54" s="6">
        <f t="shared" si="7"/>
        <v>1.2749999999999999</v>
      </c>
      <c r="U54" s="36">
        <v>14</v>
      </c>
      <c r="V54" s="36">
        <v>12</v>
      </c>
      <c r="Y54" s="5">
        <f t="shared" si="8"/>
        <v>1</v>
      </c>
      <c r="Z54" s="5">
        <f t="shared" si="9"/>
        <v>0.48582995951417007</v>
      </c>
      <c r="AA54" s="5">
        <f t="shared" si="10"/>
        <v>3.1093117408906883</v>
      </c>
      <c r="AB54" s="5">
        <f t="shared" si="10"/>
        <v>0.80971659919028338</v>
      </c>
      <c r="AC54" s="5">
        <f t="shared" si="10"/>
        <v>6.5991902834008096</v>
      </c>
      <c r="AD54" s="5">
        <f t="shared" si="10"/>
        <v>14.404858299595142</v>
      </c>
      <c r="AE54" s="5">
        <f t="shared" si="11"/>
        <v>5.1619433198380561E-2</v>
      </c>
      <c r="AF54" s="5">
        <f t="shared" si="11"/>
        <v>0.5668016194331984</v>
      </c>
      <c r="AG54" s="5">
        <f t="shared" si="11"/>
        <v>0.48582995951417007</v>
      </c>
      <c r="AH54" s="5"/>
      <c r="AI54" s="83"/>
      <c r="AK54" s="5">
        <f t="shared" ca="1" si="12"/>
        <v>0.56946178185249408</v>
      </c>
      <c r="AL54" s="5">
        <f t="shared" ca="1" si="13"/>
        <v>1.2672318135896967</v>
      </c>
      <c r="AM54" s="5">
        <f t="shared" ca="1" si="13"/>
        <v>0.49712288066721788</v>
      </c>
      <c r="AN54" s="5">
        <f t="shared" ca="1" si="34"/>
        <v>0.84249769677028885</v>
      </c>
      <c r="AO54" s="5">
        <f t="shared" ca="1" si="14"/>
        <v>-1.8888488193987945</v>
      </c>
      <c r="AP54" s="5">
        <f t="shared" ca="1" si="2"/>
        <v>-2.1398740993069112E-2</v>
      </c>
      <c r="AQ54" s="5">
        <v>1</v>
      </c>
      <c r="AR54" s="5">
        <f t="shared" ca="1" si="34"/>
        <v>-0.67701524902046839</v>
      </c>
      <c r="AS54" s="5">
        <f t="shared" ca="1" si="34"/>
        <v>-0.51121125462928108</v>
      </c>
      <c r="AU54" s="7">
        <f t="shared" ca="1" si="15"/>
        <v>25.269461781852492</v>
      </c>
      <c r="AV54" s="7">
        <f t="shared" ca="1" si="16"/>
        <v>13.267231813589696</v>
      </c>
      <c r="AW54" s="7">
        <f t="shared" ca="1" si="17"/>
        <v>77.297122880667217</v>
      </c>
      <c r="AX54" s="7">
        <f t="shared" ca="1" si="18"/>
        <v>20.842497696770288</v>
      </c>
      <c r="AY54" s="7">
        <f t="shared" ca="1" si="19"/>
        <v>161.11115118060121</v>
      </c>
      <c r="AZ54" s="7">
        <f t="shared" ca="1" si="20"/>
        <v>348.18632795466601</v>
      </c>
      <c r="BA54" s="7">
        <f t="shared" si="21"/>
        <v>1.2749999999999999</v>
      </c>
      <c r="BB54" s="7">
        <f t="shared" ca="1" si="22"/>
        <v>13.322984750979531</v>
      </c>
      <c r="BC54" s="7">
        <f t="shared" ca="1" si="23"/>
        <v>11.488788745370719</v>
      </c>
      <c r="BF54" s="5">
        <f t="shared" ca="1" si="24"/>
        <v>1</v>
      </c>
      <c r="BG54" s="5">
        <f t="shared" ca="1" si="25"/>
        <v>0.52503024908578333</v>
      </c>
      <c r="BH54" s="5">
        <f t="shared" ca="1" si="26"/>
        <v>3.058914493231466</v>
      </c>
      <c r="BI54" s="5">
        <f t="shared" ca="1" si="27"/>
        <v>0.82480971999722319</v>
      </c>
      <c r="BJ54" s="5">
        <f t="shared" ca="1" si="28"/>
        <v>6.3757254733579147</v>
      </c>
      <c r="BK54" s="5">
        <f t="shared" ca="1" si="29"/>
        <v>13.778937238968792</v>
      </c>
      <c r="BL54" s="5">
        <f t="shared" ca="1" si="30"/>
        <v>5.0456159731730156E-2</v>
      </c>
      <c r="BM54" s="5">
        <f t="shared" ca="1" si="31"/>
        <v>0.52723658564613995</v>
      </c>
      <c r="BN54" s="5">
        <f t="shared" ca="1" si="32"/>
        <v>0.45465110592982649</v>
      </c>
    </row>
    <row r="55" spans="2:66" ht="15" customHeight="1" x14ac:dyDescent="0.2">
      <c r="C55" s="24" t="s">
        <v>36</v>
      </c>
      <c r="E55" s="1">
        <f t="shared" si="33"/>
        <v>45</v>
      </c>
      <c r="F55" s="98"/>
      <c r="H55" s="1">
        <v>65</v>
      </c>
      <c r="I55" s="1" t="s">
        <v>12</v>
      </c>
      <c r="J55" s="37">
        <v>22</v>
      </c>
      <c r="K55" s="37">
        <v>24.2</v>
      </c>
      <c r="L55" s="7">
        <f t="shared" si="6"/>
        <v>23.1</v>
      </c>
      <c r="M55" s="7">
        <v>14</v>
      </c>
      <c r="N55" s="7">
        <v>43.6</v>
      </c>
      <c r="O55" s="7">
        <v>21</v>
      </c>
      <c r="P55" s="7">
        <v>115</v>
      </c>
      <c r="Q55" s="7">
        <v>87.5</v>
      </c>
      <c r="R55" s="6">
        <v>1.1200000000000001</v>
      </c>
      <c r="S55" s="25">
        <v>1.18</v>
      </c>
      <c r="T55" s="6">
        <f t="shared" si="7"/>
        <v>1.1499999999999999</v>
      </c>
      <c r="U55" s="36">
        <v>13</v>
      </c>
      <c r="V55" s="36">
        <v>11.6</v>
      </c>
      <c r="Y55" s="5">
        <f t="shared" si="8"/>
        <v>1</v>
      </c>
      <c r="Z55" s="5">
        <f t="shared" si="9"/>
        <v>0.60606060606060608</v>
      </c>
      <c r="AA55" s="5">
        <f t="shared" si="10"/>
        <v>1.8874458874458875</v>
      </c>
      <c r="AB55" s="5">
        <f t="shared" si="10"/>
        <v>0.90909090909090906</v>
      </c>
      <c r="AC55" s="5">
        <f t="shared" si="10"/>
        <v>4.9783549783549779</v>
      </c>
      <c r="AD55" s="5">
        <f t="shared" si="10"/>
        <v>3.7878787878787876</v>
      </c>
      <c r="AE55" s="5">
        <f t="shared" si="11"/>
        <v>4.9783549783549777E-2</v>
      </c>
      <c r="AF55" s="5">
        <f t="shared" si="11"/>
        <v>0.5627705627705627</v>
      </c>
      <c r="AG55" s="5">
        <f t="shared" si="11"/>
        <v>0.50216450216450215</v>
      </c>
      <c r="AH55" s="5"/>
      <c r="AI55" s="83"/>
      <c r="AK55" s="5">
        <f t="shared" ca="1" si="12"/>
        <v>-0.33920574898299849</v>
      </c>
      <c r="AL55" s="5">
        <f t="shared" ca="1" si="13"/>
        <v>-1.3629330007032747</v>
      </c>
      <c r="AM55" s="5">
        <f t="shared" ca="1" si="13"/>
        <v>1.2929602211599736</v>
      </c>
      <c r="AN55" s="5">
        <f t="shared" ca="1" si="34"/>
        <v>-0.30291740245200427</v>
      </c>
      <c r="AO55" s="5">
        <f t="shared" ca="1" si="14"/>
        <v>0.38381012317602226</v>
      </c>
      <c r="AP55" s="5">
        <f t="shared" ca="1" si="2"/>
        <v>-5.0505562182970309E-3</v>
      </c>
      <c r="AQ55" s="5">
        <v>1</v>
      </c>
      <c r="AR55" s="5">
        <f t="shared" ca="1" si="34"/>
        <v>-0.44432643910484648</v>
      </c>
      <c r="AS55" s="5">
        <f t="shared" ca="1" si="34"/>
        <v>-0.62192167253761177</v>
      </c>
      <c r="AU55" s="7">
        <f t="shared" ca="1" si="15"/>
        <v>22.760794251017003</v>
      </c>
      <c r="AV55" s="7">
        <f t="shared" ca="1" si="16"/>
        <v>12.637066999296724</v>
      </c>
      <c r="AW55" s="7">
        <f t="shared" ca="1" si="17"/>
        <v>44.892960221159974</v>
      </c>
      <c r="AX55" s="7">
        <f t="shared" ca="1" si="18"/>
        <v>20.697082597547997</v>
      </c>
      <c r="AY55" s="7">
        <f t="shared" ca="1" si="19"/>
        <v>115.38381012317602</v>
      </c>
      <c r="AZ55" s="7">
        <f t="shared" ca="1" si="20"/>
        <v>87.058076330899013</v>
      </c>
      <c r="BA55" s="7">
        <f t="shared" si="21"/>
        <v>1.1499999999999999</v>
      </c>
      <c r="BB55" s="7">
        <f t="shared" ca="1" si="22"/>
        <v>12.555673560895153</v>
      </c>
      <c r="BC55" s="7">
        <f t="shared" ca="1" si="23"/>
        <v>10.978078327462388</v>
      </c>
      <c r="BF55" s="5">
        <f t="shared" ca="1" si="24"/>
        <v>1</v>
      </c>
      <c r="BG55" s="5">
        <f t="shared" ca="1" si="25"/>
        <v>0.55521203961202148</v>
      </c>
      <c r="BH55" s="5">
        <f t="shared" ca="1" si="26"/>
        <v>1.9723810920681757</v>
      </c>
      <c r="BI55" s="5">
        <f t="shared" ca="1" si="27"/>
        <v>0.9093304200763207</v>
      </c>
      <c r="BJ55" s="5">
        <f t="shared" ca="1" si="28"/>
        <v>5.0694105333349873</v>
      </c>
      <c r="BK55" s="5">
        <f t="shared" ca="1" si="29"/>
        <v>3.8249138132343101</v>
      </c>
      <c r="BL55" s="5">
        <f t="shared" ca="1" si="30"/>
        <v>5.0525477596135085E-2</v>
      </c>
      <c r="BM55" s="5">
        <f t="shared" ca="1" si="31"/>
        <v>0.55163600278729896</v>
      </c>
      <c r="BN55" s="5">
        <f t="shared" ca="1" si="32"/>
        <v>0.48232404398505835</v>
      </c>
    </row>
    <row r="56" spans="2:66" ht="16" x14ac:dyDescent="0.2">
      <c r="C56" s="24" t="s">
        <v>36</v>
      </c>
      <c r="D56" s="24" t="s">
        <v>36</v>
      </c>
      <c r="E56" s="1">
        <f t="shared" si="33"/>
        <v>46</v>
      </c>
      <c r="F56" s="98"/>
      <c r="H56" s="1">
        <v>67</v>
      </c>
      <c r="I56" s="1" t="s">
        <v>12</v>
      </c>
      <c r="J56" s="37">
        <v>28.5</v>
      </c>
      <c r="K56" s="37">
        <v>31.4</v>
      </c>
      <c r="L56" s="7">
        <f t="shared" si="6"/>
        <v>29.95</v>
      </c>
      <c r="M56" s="7">
        <v>11</v>
      </c>
      <c r="N56" s="7">
        <v>46.5</v>
      </c>
      <c r="O56" s="7">
        <v>22</v>
      </c>
      <c r="P56" s="7">
        <v>94</v>
      </c>
      <c r="Q56" s="7">
        <v>126.6</v>
      </c>
      <c r="R56" s="6">
        <v>1.33</v>
      </c>
      <c r="S56" s="26">
        <v>1.34</v>
      </c>
      <c r="T56" s="6">
        <f t="shared" si="7"/>
        <v>1.335</v>
      </c>
      <c r="U56" s="36">
        <v>15</v>
      </c>
      <c r="V56" s="36">
        <v>14</v>
      </c>
      <c r="Y56" s="5">
        <f t="shared" si="8"/>
        <v>1</v>
      </c>
      <c r="Z56" s="5">
        <f t="shared" si="9"/>
        <v>0.36727879799666113</v>
      </c>
      <c r="AA56" s="5">
        <f t="shared" si="10"/>
        <v>1.5525876460767947</v>
      </c>
      <c r="AB56" s="5">
        <f t="shared" si="10"/>
        <v>0.73455759599332227</v>
      </c>
      <c r="AC56" s="5">
        <f t="shared" si="10"/>
        <v>3.1385642737896493</v>
      </c>
      <c r="AD56" s="5">
        <f t="shared" si="10"/>
        <v>4.2270450751252087</v>
      </c>
      <c r="AE56" s="5">
        <f t="shared" si="11"/>
        <v>4.457429048414023E-2</v>
      </c>
      <c r="AF56" s="5">
        <f t="shared" si="11"/>
        <v>0.5008347245409015</v>
      </c>
      <c r="AG56" s="5">
        <f t="shared" si="11"/>
        <v>0.46744574290484142</v>
      </c>
      <c r="AH56" s="5"/>
      <c r="AI56" s="83"/>
      <c r="AK56" s="5">
        <f t="shared" ca="1" si="12"/>
        <v>-0.26851314401826376</v>
      </c>
      <c r="AL56" s="5">
        <f t="shared" ca="1" si="13"/>
        <v>1.3754289354434537</v>
      </c>
      <c r="AM56" s="5">
        <f t="shared" ca="1" si="13"/>
        <v>-0.51390166390311265</v>
      </c>
      <c r="AN56" s="5">
        <f t="shared" ca="1" si="34"/>
        <v>0.45743587237636119</v>
      </c>
      <c r="AO56" s="5">
        <f t="shared" ca="1" si="14"/>
        <v>1.7625933462922905</v>
      </c>
      <c r="AP56" s="5">
        <f t="shared" ca="1" si="2"/>
        <v>-1.4378667624750444E-3</v>
      </c>
      <c r="AQ56" s="5">
        <v>1</v>
      </c>
      <c r="AR56" s="5">
        <f t="shared" ca="1" si="34"/>
        <v>-0.82324531560598069</v>
      </c>
      <c r="AS56" s="5">
        <f t="shared" ca="1" si="34"/>
        <v>-0.22993170110190975</v>
      </c>
      <c r="AU56" s="7">
        <f t="shared" ca="1" si="15"/>
        <v>29.681486855981735</v>
      </c>
      <c r="AV56" s="7">
        <f t="shared" ca="1" si="16"/>
        <v>12.375428935443454</v>
      </c>
      <c r="AW56" s="7">
        <f t="shared" ca="1" si="17"/>
        <v>45.986098336096887</v>
      </c>
      <c r="AX56" s="7">
        <f t="shared" ca="1" si="18"/>
        <v>22.457435872376362</v>
      </c>
      <c r="AY56" s="7">
        <f t="shared" ca="1" si="19"/>
        <v>95.762593346292292</v>
      </c>
      <c r="AZ56" s="7">
        <f t="shared" ca="1" si="20"/>
        <v>126.41796606787065</v>
      </c>
      <c r="BA56" s="7">
        <f t="shared" si="21"/>
        <v>1.335</v>
      </c>
      <c r="BB56" s="7">
        <f t="shared" ca="1" si="22"/>
        <v>14.17675468439402</v>
      </c>
      <c r="BC56" s="7">
        <f t="shared" ca="1" si="23"/>
        <v>13.77006829889809</v>
      </c>
      <c r="BF56" s="5">
        <f t="shared" ca="1" si="24"/>
        <v>1</v>
      </c>
      <c r="BG56" s="5">
        <f t="shared" ca="1" si="25"/>
        <v>0.41694100418522068</v>
      </c>
      <c r="BH56" s="5">
        <f t="shared" ca="1" si="26"/>
        <v>1.5493192291621762</v>
      </c>
      <c r="BI56" s="5">
        <f t="shared" ca="1" si="27"/>
        <v>0.75661424851600712</v>
      </c>
      <c r="BJ56" s="5">
        <f t="shared" ca="1" si="28"/>
        <v>3.2263408437368484</v>
      </c>
      <c r="BK56" s="5">
        <f t="shared" ca="1" si="29"/>
        <v>4.2591520661099747</v>
      </c>
      <c r="BL56" s="5">
        <f t="shared" ca="1" si="30"/>
        <v>4.4977531162019815E-2</v>
      </c>
      <c r="BM56" s="5">
        <f t="shared" ca="1" si="31"/>
        <v>0.47762953227988192</v>
      </c>
      <c r="BN56" s="5">
        <f t="shared" ca="1" si="32"/>
        <v>0.46392784720361802</v>
      </c>
    </row>
    <row r="57" spans="2:66" ht="16" x14ac:dyDescent="0.2">
      <c r="E57" s="1">
        <f t="shared" si="33"/>
        <v>47</v>
      </c>
      <c r="F57" s="98"/>
      <c r="H57" s="1">
        <v>75</v>
      </c>
      <c r="I57" s="1" t="s">
        <v>7</v>
      </c>
      <c r="J57" s="37">
        <v>20.5</v>
      </c>
      <c r="K57" s="37">
        <v>22.6</v>
      </c>
      <c r="L57" s="7">
        <f t="shared" si="6"/>
        <v>21.55</v>
      </c>
      <c r="M57" s="7">
        <v>19</v>
      </c>
      <c r="N57" s="7">
        <v>46.6</v>
      </c>
      <c r="O57" s="7">
        <v>14</v>
      </c>
      <c r="P57" s="7">
        <v>110</v>
      </c>
      <c r="Q57" s="7">
        <v>90.7</v>
      </c>
      <c r="R57" s="6">
        <v>1.2</v>
      </c>
      <c r="S57" s="6">
        <v>1.19</v>
      </c>
      <c r="T57" s="6">
        <f t="shared" si="7"/>
        <v>1.1949999999999998</v>
      </c>
      <c r="U57" s="36">
        <v>14.5</v>
      </c>
      <c r="V57" s="36">
        <v>12.5</v>
      </c>
      <c r="Y57" s="5">
        <f t="shared" si="8"/>
        <v>1</v>
      </c>
      <c r="Z57" s="5">
        <f t="shared" si="9"/>
        <v>0.88167053364269143</v>
      </c>
      <c r="AA57" s="5">
        <f t="shared" si="10"/>
        <v>2.1624129930394433</v>
      </c>
      <c r="AB57" s="5">
        <f t="shared" si="10"/>
        <v>0.64965197215777259</v>
      </c>
      <c r="AC57" s="5">
        <f t="shared" si="10"/>
        <v>5.1044083526682131</v>
      </c>
      <c r="AD57" s="5">
        <f t="shared" si="10"/>
        <v>4.2088167053364272</v>
      </c>
      <c r="AE57" s="5">
        <f t="shared" si="11"/>
        <v>5.545243619489558E-2</v>
      </c>
      <c r="AF57" s="5">
        <f t="shared" si="11"/>
        <v>0.6728538283062645</v>
      </c>
      <c r="AG57" s="5">
        <f t="shared" si="11"/>
        <v>0.58004640371229699</v>
      </c>
      <c r="AH57" s="5"/>
      <c r="AI57" s="83"/>
      <c r="AK57" s="5">
        <f t="shared" ca="1" si="12"/>
        <v>-0.47090593955547266</v>
      </c>
      <c r="AL57" s="5">
        <f t="shared" ca="1" si="13"/>
        <v>-9.342898523651888E-2</v>
      </c>
      <c r="AM57" s="5">
        <f t="shared" ca="1" si="13"/>
        <v>-0.47553967906396943</v>
      </c>
      <c r="AN57" s="5">
        <f t="shared" ca="1" si="34"/>
        <v>-0.7942980040621086</v>
      </c>
      <c r="AO57" s="5">
        <f t="shared" ca="1" si="14"/>
        <v>-1.1317489904338887</v>
      </c>
      <c r="AP57" s="5">
        <f t="shared" ca="1" si="2"/>
        <v>3.0533069185424214E-3</v>
      </c>
      <c r="AQ57" s="5">
        <v>1</v>
      </c>
      <c r="AR57" s="5">
        <f t="shared" ca="1" si="34"/>
        <v>0.84523730647132744</v>
      </c>
      <c r="AS57" s="5">
        <f t="shared" ca="1" si="34"/>
        <v>0.96697658424951682</v>
      </c>
      <c r="AU57" s="7">
        <f t="shared" ca="1" si="15"/>
        <v>21.079094060444529</v>
      </c>
      <c r="AV57" s="7">
        <f t="shared" ca="1" si="16"/>
        <v>18.906571014763482</v>
      </c>
      <c r="AW57" s="7">
        <f t="shared" ca="1" si="17"/>
        <v>46.124460320936031</v>
      </c>
      <c r="AX57" s="7">
        <f t="shared" ca="1" si="18"/>
        <v>13.205701995937892</v>
      </c>
      <c r="AY57" s="7">
        <f t="shared" ca="1" si="19"/>
        <v>108.86825100956611</v>
      </c>
      <c r="AZ57" s="7">
        <f t="shared" ca="1" si="20"/>
        <v>90.976934937511786</v>
      </c>
      <c r="BA57" s="7">
        <f t="shared" si="21"/>
        <v>1.1949999999999998</v>
      </c>
      <c r="BB57" s="7">
        <f t="shared" ca="1" si="22"/>
        <v>15.345237306471327</v>
      </c>
      <c r="BC57" s="7">
        <f t="shared" ca="1" si="23"/>
        <v>13.466976584249517</v>
      </c>
      <c r="BF57" s="5">
        <f t="shared" ca="1" si="24"/>
        <v>1</v>
      </c>
      <c r="BG57" s="5">
        <f t="shared" ca="1" si="25"/>
        <v>0.89693470509447359</v>
      </c>
      <c r="BH57" s="5">
        <f t="shared" ca="1" si="26"/>
        <v>2.1881614166469223</v>
      </c>
      <c r="BI57" s="5">
        <f t="shared" ca="1" si="27"/>
        <v>0.62648337533246923</v>
      </c>
      <c r="BJ57" s="5">
        <f t="shared" ca="1" si="28"/>
        <v>5.164749998144381</v>
      </c>
      <c r="BK57" s="5">
        <f t="shared" ca="1" si="29"/>
        <v>4.3159793621412028</v>
      </c>
      <c r="BL57" s="5">
        <f t="shared" ca="1" si="30"/>
        <v>5.6691240931575355E-2</v>
      </c>
      <c r="BM57" s="5">
        <f t="shared" ca="1" si="31"/>
        <v>0.72798371991076538</v>
      </c>
      <c r="BN57" s="5">
        <f t="shared" ca="1" si="32"/>
        <v>0.63887833820717421</v>
      </c>
    </row>
    <row r="58" spans="2:66" ht="16" x14ac:dyDescent="0.2">
      <c r="E58" s="1">
        <f t="shared" si="33"/>
        <v>48</v>
      </c>
      <c r="F58" s="98"/>
      <c r="H58" s="1">
        <v>67</v>
      </c>
      <c r="I58" s="1" t="s">
        <v>7</v>
      </c>
      <c r="J58" s="37">
        <v>25.7</v>
      </c>
      <c r="K58" s="37">
        <v>27.5</v>
      </c>
      <c r="L58" s="7">
        <f t="shared" si="6"/>
        <v>26.6</v>
      </c>
      <c r="M58" s="7">
        <v>49.8</v>
      </c>
      <c r="N58" s="7">
        <v>57.1</v>
      </c>
      <c r="O58" s="7">
        <v>17</v>
      </c>
      <c r="P58" s="7">
        <v>130.69999999999999</v>
      </c>
      <c r="Q58" s="7">
        <v>126.3</v>
      </c>
      <c r="R58" s="6">
        <v>1.22</v>
      </c>
      <c r="S58" s="6">
        <v>1.22</v>
      </c>
      <c r="T58" s="6">
        <f t="shared" si="7"/>
        <v>1.22</v>
      </c>
      <c r="U58" s="36">
        <v>13.3</v>
      </c>
      <c r="V58" s="36">
        <v>12</v>
      </c>
      <c r="Y58" s="5">
        <f t="shared" si="8"/>
        <v>1</v>
      </c>
      <c r="Z58" s="5">
        <f t="shared" si="9"/>
        <v>1.8721804511278193</v>
      </c>
      <c r="AA58" s="5">
        <f t="shared" si="10"/>
        <v>2.1466165413533833</v>
      </c>
      <c r="AB58" s="5">
        <f t="shared" si="10"/>
        <v>0.63909774436090228</v>
      </c>
      <c r="AC58" s="5">
        <f t="shared" si="10"/>
        <v>4.9135338345864659</v>
      </c>
      <c r="AD58" s="5">
        <f t="shared" si="10"/>
        <v>4.7481203007518795</v>
      </c>
      <c r="AE58" s="5">
        <f t="shared" si="11"/>
        <v>4.5864661654135337E-2</v>
      </c>
      <c r="AF58" s="5">
        <f t="shared" si="11"/>
        <v>0.5</v>
      </c>
      <c r="AG58" s="5">
        <f t="shared" si="11"/>
        <v>0.45112781954887216</v>
      </c>
      <c r="AH58" s="5"/>
      <c r="AI58" s="83"/>
      <c r="AK58" s="5">
        <f t="shared" ca="1" si="12"/>
        <v>-5.2092309146524851E-2</v>
      </c>
      <c r="AL58" s="5">
        <f t="shared" ca="1" si="13"/>
        <v>1.17312564032843</v>
      </c>
      <c r="AM58" s="5">
        <f t="shared" ca="1" si="13"/>
        <v>-0.91556555508643411</v>
      </c>
      <c r="AN58" s="5">
        <f t="shared" ca="1" si="34"/>
        <v>-0.6784387426631413</v>
      </c>
      <c r="AO58" s="5">
        <f t="shared" ca="1" si="14"/>
        <v>-2.2320152510576534</v>
      </c>
      <c r="AP58" s="5">
        <f t="shared" ca="1" si="2"/>
        <v>-2.2572732795639608E-2</v>
      </c>
      <c r="AQ58" s="5">
        <v>1</v>
      </c>
      <c r="AR58" s="5">
        <f t="shared" ca="1" si="34"/>
        <v>-0.89632681206060782</v>
      </c>
      <c r="AS58" s="5">
        <f t="shared" ca="1" si="34"/>
        <v>0.89471891316447638</v>
      </c>
      <c r="AU58" s="7">
        <f t="shared" ca="1" si="15"/>
        <v>26.547907690853478</v>
      </c>
      <c r="AV58" s="7">
        <f t="shared" ca="1" si="16"/>
        <v>50.973125640328426</v>
      </c>
      <c r="AW58" s="7">
        <f t="shared" ca="1" si="17"/>
        <v>56.18443444491357</v>
      </c>
      <c r="AX58" s="7">
        <f t="shared" ca="1" si="18"/>
        <v>16.32156125733686</v>
      </c>
      <c r="AY58" s="7">
        <f t="shared" ca="1" si="19"/>
        <v>128.46798474894234</v>
      </c>
      <c r="AZ58" s="7">
        <f t="shared" ca="1" si="20"/>
        <v>123.44906384791071</v>
      </c>
      <c r="BA58" s="7">
        <f t="shared" si="21"/>
        <v>1.22</v>
      </c>
      <c r="BB58" s="7">
        <f t="shared" ca="1" si="22"/>
        <v>12.403673187939393</v>
      </c>
      <c r="BC58" s="7">
        <f t="shared" ca="1" si="23"/>
        <v>12.894718913164477</v>
      </c>
      <c r="BF58" s="5">
        <f t="shared" ca="1" si="24"/>
        <v>1</v>
      </c>
      <c r="BG58" s="5">
        <f t="shared" ca="1" si="25"/>
        <v>1.9200430494901164</v>
      </c>
      <c r="BH58" s="5">
        <f t="shared" ca="1" si="26"/>
        <v>2.1163413365442256</v>
      </c>
      <c r="BI58" s="5">
        <f t="shared" ca="1" si="27"/>
        <v>0.61479651983874084</v>
      </c>
      <c r="BJ58" s="5">
        <f t="shared" ca="1" si="28"/>
        <v>4.8391001748587241</v>
      </c>
      <c r="BK58" s="5">
        <f t="shared" ca="1" si="29"/>
        <v>4.6500487076215986</v>
      </c>
      <c r="BL58" s="5">
        <f t="shared" ca="1" si="30"/>
        <v>4.5954657301310611E-2</v>
      </c>
      <c r="BM58" s="5">
        <f t="shared" ca="1" si="31"/>
        <v>0.4672184841223031</v>
      </c>
      <c r="BN58" s="5">
        <f t="shared" ca="1" si="32"/>
        <v>0.48571507266491964</v>
      </c>
    </row>
    <row r="59" spans="2:66" ht="16" x14ac:dyDescent="0.2">
      <c r="C59" s="13"/>
      <c r="E59" s="1">
        <f t="shared" si="33"/>
        <v>49</v>
      </c>
      <c r="F59" s="98" t="s">
        <v>13</v>
      </c>
      <c r="H59" s="1">
        <v>72</v>
      </c>
      <c r="I59" s="1" t="s">
        <v>7</v>
      </c>
      <c r="J59" s="37">
        <v>19.5</v>
      </c>
      <c r="K59" s="37">
        <v>21.5</v>
      </c>
      <c r="L59" s="7">
        <f t="shared" si="6"/>
        <v>20.5</v>
      </c>
      <c r="M59" s="7">
        <v>24</v>
      </c>
      <c r="N59" s="7">
        <v>65.099999999999994</v>
      </c>
      <c r="O59" s="7">
        <v>16</v>
      </c>
      <c r="P59" s="7">
        <v>120.6</v>
      </c>
      <c r="Q59" s="7">
        <v>165.9</v>
      </c>
      <c r="R59" s="6">
        <v>1.36</v>
      </c>
      <c r="S59" s="6">
        <v>1.3</v>
      </c>
      <c r="T59" s="6">
        <f t="shared" si="7"/>
        <v>1.33</v>
      </c>
      <c r="U59" s="36">
        <v>15.8</v>
      </c>
      <c r="V59" s="36">
        <v>16.5</v>
      </c>
      <c r="Y59" s="5">
        <f t="shared" si="8"/>
        <v>1</v>
      </c>
      <c r="Z59" s="5">
        <f t="shared" si="9"/>
        <v>1.1707317073170731</v>
      </c>
      <c r="AA59" s="5">
        <f t="shared" si="10"/>
        <v>3.1756097560975607</v>
      </c>
      <c r="AB59" s="5">
        <f t="shared" si="10"/>
        <v>0.78048780487804881</v>
      </c>
      <c r="AC59" s="5">
        <f t="shared" si="10"/>
        <v>5.8829268292682926</v>
      </c>
      <c r="AD59" s="5">
        <f t="shared" si="10"/>
        <v>8.0926829268292693</v>
      </c>
      <c r="AE59" s="5">
        <f t="shared" si="11"/>
        <v>6.4878048780487807E-2</v>
      </c>
      <c r="AF59" s="5">
        <f t="shared" si="11"/>
        <v>0.77073170731707319</v>
      </c>
      <c r="AG59" s="5">
        <f t="shared" si="11"/>
        <v>0.80487804878048785</v>
      </c>
      <c r="AH59" s="5"/>
      <c r="AI59" s="83"/>
      <c r="AK59" s="5">
        <f t="shared" ca="1" si="12"/>
        <v>0.25682481641385002</v>
      </c>
      <c r="AL59" s="5">
        <f t="shared" ca="1" si="13"/>
        <v>-0.15872230692478073</v>
      </c>
      <c r="AM59" s="5">
        <f t="shared" ca="1" si="13"/>
        <v>-0.94233784521815389</v>
      </c>
      <c r="AN59" s="5">
        <f t="shared" ca="1" si="34"/>
        <v>0.84581849652263208</v>
      </c>
      <c r="AO59" s="5">
        <f t="shared" ca="1" si="14"/>
        <v>2.4691253061392788</v>
      </c>
      <c r="AP59" s="5">
        <f t="shared" ca="1" si="2"/>
        <v>4.0660763021971649E-3</v>
      </c>
      <c r="AQ59" s="5">
        <v>1</v>
      </c>
      <c r="AR59" s="5">
        <f t="shared" ca="1" si="34"/>
        <v>-0.43363067702395153</v>
      </c>
      <c r="AS59" s="5">
        <f t="shared" ca="1" si="34"/>
        <v>-0.96095742803712891</v>
      </c>
      <c r="AU59" s="7">
        <f t="shared" ca="1" si="15"/>
        <v>20.75682481641385</v>
      </c>
      <c r="AV59" s="7">
        <f t="shared" ca="1" si="16"/>
        <v>23.84127769307522</v>
      </c>
      <c r="AW59" s="7">
        <f t="shared" ca="1" si="17"/>
        <v>64.157662154781846</v>
      </c>
      <c r="AX59" s="7">
        <f t="shared" ca="1" si="18"/>
        <v>16.845818496522632</v>
      </c>
      <c r="AY59" s="7">
        <f t="shared" ca="1" si="19"/>
        <v>123.06912530613927</v>
      </c>
      <c r="AZ59" s="7">
        <f t="shared" ca="1" si="20"/>
        <v>166.5745620585345</v>
      </c>
      <c r="BA59" s="7">
        <f t="shared" si="21"/>
        <v>1.33</v>
      </c>
      <c r="BB59" s="7">
        <f t="shared" ca="1" si="22"/>
        <v>15.366369322976048</v>
      </c>
      <c r="BC59" s="7">
        <f t="shared" ca="1" si="23"/>
        <v>15.53904257196287</v>
      </c>
      <c r="BF59" s="5">
        <f t="shared" ca="1" si="24"/>
        <v>1</v>
      </c>
      <c r="BG59" s="5">
        <f t="shared" ca="1" si="25"/>
        <v>1.1485994560315544</v>
      </c>
      <c r="BH59" s="5">
        <f t="shared" ca="1" si="26"/>
        <v>3.0909189012400375</v>
      </c>
      <c r="BI59" s="5">
        <f t="shared" ca="1" si="27"/>
        <v>0.81157974042356829</v>
      </c>
      <c r="BJ59" s="5">
        <f t="shared" ca="1" si="28"/>
        <v>5.9290920646408329</v>
      </c>
      <c r="BK59" s="5">
        <f t="shared" ca="1" si="29"/>
        <v>8.0250502440437099</v>
      </c>
      <c r="BL59" s="5">
        <f t="shared" ca="1" si="30"/>
        <v>6.40753107357864E-2</v>
      </c>
      <c r="BM59" s="5">
        <f t="shared" ca="1" si="31"/>
        <v>0.74030442800792928</v>
      </c>
      <c r="BN59" s="5">
        <f t="shared" ca="1" si="32"/>
        <v>0.74862329423694318</v>
      </c>
    </row>
    <row r="60" spans="2:66" ht="16" x14ac:dyDescent="0.2">
      <c r="E60" s="1">
        <f t="shared" si="33"/>
        <v>50</v>
      </c>
      <c r="F60" s="98"/>
      <c r="H60" s="1">
        <v>64</v>
      </c>
      <c r="I60" s="1" t="s">
        <v>9</v>
      </c>
      <c r="J60" s="37">
        <v>25.5</v>
      </c>
      <c r="K60" s="37">
        <v>23</v>
      </c>
      <c r="L60" s="7">
        <f t="shared" si="6"/>
        <v>24.25</v>
      </c>
      <c r="M60" s="7">
        <v>2</v>
      </c>
      <c r="N60" s="7">
        <v>55</v>
      </c>
      <c r="O60" s="7">
        <v>22</v>
      </c>
      <c r="P60" s="7">
        <v>149.9</v>
      </c>
      <c r="Q60" s="7">
        <v>199.6</v>
      </c>
      <c r="R60" s="6">
        <v>1.18</v>
      </c>
      <c r="S60" s="6">
        <v>1.17</v>
      </c>
      <c r="T60" s="6">
        <f t="shared" si="7"/>
        <v>1.1749999999999998</v>
      </c>
      <c r="U60" s="36">
        <v>11.5</v>
      </c>
      <c r="V60" s="36">
        <v>14.4</v>
      </c>
      <c r="Y60" s="5">
        <f t="shared" si="8"/>
        <v>1</v>
      </c>
      <c r="Z60" s="5">
        <f t="shared" si="9"/>
        <v>8.247422680412371E-2</v>
      </c>
      <c r="AA60" s="5">
        <f t="shared" si="10"/>
        <v>2.268041237113402</v>
      </c>
      <c r="AB60" s="5">
        <f t="shared" si="10"/>
        <v>0.90721649484536082</v>
      </c>
      <c r="AC60" s="5">
        <f t="shared" si="10"/>
        <v>6.1814432989690724</v>
      </c>
      <c r="AD60" s="5">
        <f t="shared" si="10"/>
        <v>8.2309278350515456</v>
      </c>
      <c r="AE60" s="5">
        <f t="shared" si="11"/>
        <v>4.8453608247422675E-2</v>
      </c>
      <c r="AF60" s="5">
        <f t="shared" si="11"/>
        <v>0.47422680412371132</v>
      </c>
      <c r="AG60" s="5">
        <f t="shared" si="11"/>
        <v>0.59381443298969072</v>
      </c>
      <c r="AH60" s="5"/>
      <c r="AI60" s="83"/>
      <c r="AK60" s="5">
        <f t="shared" ca="1" si="12"/>
        <v>0.19712447745423134</v>
      </c>
      <c r="AL60" s="5">
        <f t="shared" ca="1" si="13"/>
        <v>0.99954246129517343</v>
      </c>
      <c r="AM60" s="5">
        <f t="shared" ca="1" si="13"/>
        <v>-1.1679307065790381</v>
      </c>
      <c r="AN60" s="5">
        <f t="shared" ca="1" si="34"/>
        <v>0.58315562514854058</v>
      </c>
      <c r="AO60" s="5">
        <f t="shared" ca="1" si="14"/>
        <v>0.51686355408525797</v>
      </c>
      <c r="AP60" s="5">
        <f t="shared" ca="1" si="2"/>
        <v>2.6763024975120127E-3</v>
      </c>
      <c r="AQ60" s="5">
        <v>1</v>
      </c>
      <c r="AR60" s="5">
        <f t="shared" ca="1" si="34"/>
        <v>-0.7477434375690819</v>
      </c>
      <c r="AS60" s="5">
        <f t="shared" ca="1" si="34"/>
        <v>-0.83577089246330694</v>
      </c>
      <c r="AU60" s="7">
        <f t="shared" ca="1" si="15"/>
        <v>24.447124477454231</v>
      </c>
      <c r="AV60" s="7">
        <f t="shared" ca="1" si="16"/>
        <v>2.9995424612951735</v>
      </c>
      <c r="AW60" s="7">
        <f t="shared" ca="1" si="17"/>
        <v>53.832069293420965</v>
      </c>
      <c r="AX60" s="7">
        <f t="shared" ca="1" si="18"/>
        <v>22.583155625148542</v>
      </c>
      <c r="AY60" s="7">
        <f t="shared" ca="1" si="19"/>
        <v>150.41686355408527</v>
      </c>
      <c r="AZ60" s="7">
        <f t="shared" ca="1" si="20"/>
        <v>200.1341899785034</v>
      </c>
      <c r="BA60" s="7">
        <f t="shared" si="21"/>
        <v>1.1749999999999998</v>
      </c>
      <c r="BB60" s="7">
        <f t="shared" ca="1" si="22"/>
        <v>10.752256562430919</v>
      </c>
      <c r="BC60" s="7">
        <f t="shared" ca="1" si="23"/>
        <v>13.564229107536693</v>
      </c>
      <c r="BF60" s="5">
        <f t="shared" ca="1" si="24"/>
        <v>1</v>
      </c>
      <c r="BG60" s="5">
        <f t="shared" ca="1" si="25"/>
        <v>0.12269510322416155</v>
      </c>
      <c r="BH60" s="5">
        <f t="shared" ca="1" si="26"/>
        <v>2.2019795965397195</v>
      </c>
      <c r="BI60" s="5">
        <f t="shared" ca="1" si="27"/>
        <v>0.92375508808716178</v>
      </c>
      <c r="BJ60" s="5">
        <f t="shared" ca="1" si="28"/>
        <v>6.1527425727636631</v>
      </c>
      <c r="BK60" s="5">
        <f t="shared" ca="1" si="29"/>
        <v>8.1864102325438033</v>
      </c>
      <c r="BL60" s="5">
        <f t="shared" ca="1" si="30"/>
        <v>4.8062912310346158E-2</v>
      </c>
      <c r="BM60" s="5">
        <f t="shared" ca="1" si="31"/>
        <v>0.43981682067954153</v>
      </c>
      <c r="BN60" s="5">
        <f t="shared" ca="1" si="32"/>
        <v>0.55483945034296267</v>
      </c>
    </row>
    <row r="61" spans="2:66" ht="16" x14ac:dyDescent="0.2">
      <c r="C61" s="24" t="s">
        <v>36</v>
      </c>
      <c r="E61" s="1">
        <f t="shared" si="33"/>
        <v>51</v>
      </c>
      <c r="F61" s="98"/>
      <c r="H61" s="1">
        <v>67</v>
      </c>
      <c r="I61" s="1" t="s">
        <v>7</v>
      </c>
      <c r="J61" s="37">
        <v>32.5</v>
      </c>
      <c r="K61" s="37">
        <v>35.799999999999997</v>
      </c>
      <c r="L61" s="7">
        <f t="shared" si="6"/>
        <v>34.15</v>
      </c>
      <c r="M61" s="7">
        <v>8</v>
      </c>
      <c r="N61" s="7">
        <v>50.2</v>
      </c>
      <c r="O61" s="7">
        <v>13.5</v>
      </c>
      <c r="P61" s="7">
        <v>118.2</v>
      </c>
      <c r="Q61" s="7">
        <v>135.1</v>
      </c>
      <c r="R61" s="6">
        <v>1.22</v>
      </c>
      <c r="S61" s="6">
        <v>1.24</v>
      </c>
      <c r="T61" s="6">
        <f t="shared" si="7"/>
        <v>1.23</v>
      </c>
      <c r="U61" s="36">
        <v>16.7</v>
      </c>
      <c r="V61" s="36">
        <v>12</v>
      </c>
      <c r="Y61" s="5">
        <f t="shared" si="8"/>
        <v>1</v>
      </c>
      <c r="Z61" s="5">
        <f t="shared" si="9"/>
        <v>0.23426061493411421</v>
      </c>
      <c r="AA61" s="5">
        <f t="shared" si="10"/>
        <v>1.4699853587115668</v>
      </c>
      <c r="AB61" s="5">
        <f t="shared" si="10"/>
        <v>0.39531478770131773</v>
      </c>
      <c r="AC61" s="5">
        <f t="shared" si="10"/>
        <v>3.4612005856515378</v>
      </c>
      <c r="AD61" s="5">
        <f t="shared" si="10"/>
        <v>3.9560761346998534</v>
      </c>
      <c r="AE61" s="5">
        <f t="shared" si="11"/>
        <v>3.6017569546120058E-2</v>
      </c>
      <c r="AF61" s="5">
        <f t="shared" si="11"/>
        <v>0.48901903367496341</v>
      </c>
      <c r="AG61" s="5">
        <f t="shared" si="11"/>
        <v>0.35139092240117131</v>
      </c>
      <c r="AH61" s="5"/>
      <c r="AI61" s="83"/>
      <c r="AK61" s="5">
        <f t="shared" ca="1" si="12"/>
        <v>-0.54496604460126341</v>
      </c>
      <c r="AL61" s="5">
        <f t="shared" ca="1" si="13"/>
        <v>-0.61998340251855932</v>
      </c>
      <c r="AM61" s="5">
        <f t="shared" ca="1" si="13"/>
        <v>-0.42771626457213818</v>
      </c>
      <c r="AN61" s="5">
        <f t="shared" ca="1" si="34"/>
        <v>0.88694913710541834</v>
      </c>
      <c r="AO61" s="5">
        <f t="shared" ca="1" si="14"/>
        <v>-1.4807810511906805</v>
      </c>
      <c r="AP61" s="5">
        <f t="shared" ca="1" si="2"/>
        <v>1.2650742007673211E-2</v>
      </c>
      <c r="AQ61" s="5">
        <v>1</v>
      </c>
      <c r="AR61" s="5">
        <f t="shared" ca="1" si="34"/>
        <v>-4.1927006495963148E-3</v>
      </c>
      <c r="AS61" s="5">
        <f t="shared" ca="1" si="34"/>
        <v>-0.9124275764346188</v>
      </c>
      <c r="AU61" s="7">
        <f t="shared" ca="1" si="15"/>
        <v>33.605033955398738</v>
      </c>
      <c r="AV61" s="7">
        <f t="shared" ca="1" si="16"/>
        <v>7.3800165974814407</v>
      </c>
      <c r="AW61" s="7">
        <f t="shared" ca="1" si="17"/>
        <v>49.772283735427862</v>
      </c>
      <c r="AX61" s="7">
        <f t="shared" ca="1" si="18"/>
        <v>14.386949137105418</v>
      </c>
      <c r="AY61" s="7">
        <f t="shared" ca="1" si="19"/>
        <v>116.71921894880933</v>
      </c>
      <c r="AZ61" s="7">
        <f t="shared" ca="1" si="20"/>
        <v>136.80911524523663</v>
      </c>
      <c r="BA61" s="7">
        <f t="shared" si="21"/>
        <v>1.23</v>
      </c>
      <c r="BB61" s="7">
        <f t="shared" ca="1" si="22"/>
        <v>16.695807299350403</v>
      </c>
      <c r="BC61" s="7">
        <f t="shared" ca="1" si="23"/>
        <v>11.087572423565382</v>
      </c>
      <c r="BF61" s="5">
        <f t="shared" ca="1" si="24"/>
        <v>1</v>
      </c>
      <c r="BG61" s="5">
        <f t="shared" ca="1" si="25"/>
        <v>0.21961044905582727</v>
      </c>
      <c r="BH61" s="5">
        <f t="shared" ca="1" si="26"/>
        <v>1.4810960703532279</v>
      </c>
      <c r="BI61" s="5">
        <f t="shared" ca="1" si="27"/>
        <v>0.42811886922060721</v>
      </c>
      <c r="BJ61" s="5">
        <f t="shared" ca="1" si="28"/>
        <v>3.473265913187928</v>
      </c>
      <c r="BK61" s="5">
        <f t="shared" ca="1" si="29"/>
        <v>4.0710899273844623</v>
      </c>
      <c r="BL61" s="5">
        <f t="shared" ca="1" si="30"/>
        <v>3.6601659192860216E-2</v>
      </c>
      <c r="BM61" s="5">
        <f t="shared" ca="1" si="31"/>
        <v>0.49682459245568406</v>
      </c>
      <c r="BN61" s="5">
        <f t="shared" ca="1" si="32"/>
        <v>0.32993784318983355</v>
      </c>
    </row>
    <row r="62" spans="2:66" ht="16" x14ac:dyDescent="0.2">
      <c r="B62" s="24" t="s">
        <v>36</v>
      </c>
      <c r="E62" s="1">
        <f t="shared" si="33"/>
        <v>52</v>
      </c>
      <c r="F62" s="98"/>
      <c r="H62" s="1">
        <v>63</v>
      </c>
      <c r="I62" s="1" t="s">
        <v>7</v>
      </c>
      <c r="J62" s="37">
        <v>29.1</v>
      </c>
      <c r="K62" s="37">
        <v>31.7</v>
      </c>
      <c r="L62" s="7">
        <f t="shared" si="6"/>
        <v>30.4</v>
      </c>
      <c r="M62" s="7">
        <v>16.8</v>
      </c>
      <c r="N62" s="7">
        <v>68.5</v>
      </c>
      <c r="O62" s="7">
        <v>15</v>
      </c>
      <c r="P62" s="7">
        <v>132</v>
      </c>
      <c r="Q62" s="7">
        <v>231.2</v>
      </c>
      <c r="R62" s="6">
        <v>1.2</v>
      </c>
      <c r="S62" s="6">
        <v>1.21</v>
      </c>
      <c r="T62" s="6">
        <f t="shared" si="7"/>
        <v>1.2050000000000001</v>
      </c>
      <c r="U62" s="36">
        <v>13.2</v>
      </c>
      <c r="V62" s="36">
        <v>12.7</v>
      </c>
      <c r="Y62" s="5">
        <f t="shared" si="8"/>
        <v>1</v>
      </c>
      <c r="Z62" s="5">
        <f t="shared" si="9"/>
        <v>0.55263157894736847</v>
      </c>
      <c r="AA62" s="5">
        <f t="shared" si="10"/>
        <v>2.2532894736842106</v>
      </c>
      <c r="AB62" s="5">
        <f t="shared" si="10"/>
        <v>0.49342105263157898</v>
      </c>
      <c r="AC62" s="5">
        <f t="shared" si="10"/>
        <v>4.3421052631578947</v>
      </c>
      <c r="AD62" s="5">
        <f t="shared" si="10"/>
        <v>7.6052631578947372</v>
      </c>
      <c r="AE62" s="5">
        <f t="shared" si="11"/>
        <v>3.9638157894736847E-2</v>
      </c>
      <c r="AF62" s="5">
        <f t="shared" si="11"/>
        <v>0.43421052631578949</v>
      </c>
      <c r="AG62" s="5">
        <f t="shared" si="11"/>
        <v>0.41776315789473684</v>
      </c>
      <c r="AH62" s="5"/>
      <c r="AI62" s="83"/>
      <c r="AK62" s="5">
        <f t="shared" ca="1" si="12"/>
        <v>-0.23298239008044619</v>
      </c>
      <c r="AL62" s="5">
        <f t="shared" ca="1" si="13"/>
        <v>0.21531237950123083</v>
      </c>
      <c r="AM62" s="5">
        <f t="shared" ca="1" si="13"/>
        <v>6.5223160244328504E-2</v>
      </c>
      <c r="AN62" s="5">
        <f t="shared" ca="1" si="34"/>
        <v>-0.68869939025989324</v>
      </c>
      <c r="AO62" s="5">
        <f t="shared" ca="1" si="14"/>
        <v>-0.47260755350885697</v>
      </c>
      <c r="AP62" s="5">
        <f t="shared" ca="1" si="2"/>
        <v>2.2783181451878978E-2</v>
      </c>
      <c r="AQ62" s="5">
        <v>1</v>
      </c>
      <c r="AR62" s="5">
        <f t="shared" ca="1" si="34"/>
        <v>0.6231041289960626</v>
      </c>
      <c r="AS62" s="5">
        <f t="shared" ca="1" si="34"/>
        <v>0.43024409100833427</v>
      </c>
      <c r="AU62" s="7">
        <f t="shared" ca="1" si="15"/>
        <v>30.167017609919551</v>
      </c>
      <c r="AV62" s="7">
        <f t="shared" ca="1" si="16"/>
        <v>17.015312379501232</v>
      </c>
      <c r="AW62" s="7">
        <f t="shared" ca="1" si="17"/>
        <v>68.565223160244329</v>
      </c>
      <c r="AX62" s="7">
        <f t="shared" ca="1" si="18"/>
        <v>14.311300609740107</v>
      </c>
      <c r="AY62" s="7">
        <f t="shared" ca="1" si="19"/>
        <v>131.52739244649115</v>
      </c>
      <c r="AZ62" s="7">
        <f t="shared" ca="1" si="20"/>
        <v>236.46747155167444</v>
      </c>
      <c r="BA62" s="7">
        <f t="shared" si="21"/>
        <v>1.2050000000000001</v>
      </c>
      <c r="BB62" s="7">
        <f t="shared" ca="1" si="22"/>
        <v>13.823104128996063</v>
      </c>
      <c r="BC62" s="7">
        <f t="shared" ca="1" si="23"/>
        <v>13.130244091008333</v>
      </c>
      <c r="BF62" s="5">
        <f t="shared" ca="1" si="24"/>
        <v>1</v>
      </c>
      <c r="BG62" s="5">
        <f t="shared" ca="1" si="25"/>
        <v>0.56403694258149795</v>
      </c>
      <c r="BH62" s="5">
        <f t="shared" ca="1" si="26"/>
        <v>2.2728538845583013</v>
      </c>
      <c r="BI62" s="5">
        <f t="shared" ca="1" si="27"/>
        <v>0.47440223607103438</v>
      </c>
      <c r="BJ62" s="5">
        <f t="shared" ca="1" si="28"/>
        <v>4.3599733373458225</v>
      </c>
      <c r="BK62" s="5">
        <f t="shared" ca="1" si="29"/>
        <v>7.8386095241287279</v>
      </c>
      <c r="BL62" s="5">
        <f t="shared" ca="1" si="30"/>
        <v>3.9944286690235191E-2</v>
      </c>
      <c r="BM62" s="5">
        <f t="shared" ca="1" si="31"/>
        <v>0.45821911558306427</v>
      </c>
      <c r="BN62" s="5">
        <f t="shared" ca="1" si="32"/>
        <v>0.43525164670871647</v>
      </c>
    </row>
    <row r="63" spans="2:66" ht="16" x14ac:dyDescent="0.2">
      <c r="E63" s="1">
        <f t="shared" si="33"/>
        <v>53</v>
      </c>
      <c r="F63" s="98"/>
      <c r="H63" s="1">
        <v>70</v>
      </c>
      <c r="I63" s="1" t="s">
        <v>7</v>
      </c>
      <c r="J63" s="37">
        <v>24.5</v>
      </c>
      <c r="K63" s="37">
        <v>24</v>
      </c>
      <c r="L63" s="7">
        <f t="shared" si="6"/>
        <v>24.25</v>
      </c>
      <c r="M63" s="7">
        <v>26.9</v>
      </c>
      <c r="N63" s="7">
        <v>48.4</v>
      </c>
      <c r="O63" s="7">
        <v>16</v>
      </c>
      <c r="P63" s="7">
        <v>127.3</v>
      </c>
      <c r="Q63" s="7">
        <v>113.6</v>
      </c>
      <c r="R63" s="6">
        <v>1.1599999999999999</v>
      </c>
      <c r="S63" s="6">
        <v>1.1599999999999999</v>
      </c>
      <c r="T63" s="6">
        <f t="shared" si="7"/>
        <v>1.1599999999999999</v>
      </c>
      <c r="U63" s="36">
        <v>12.3</v>
      </c>
      <c r="V63" s="36">
        <v>12.4</v>
      </c>
      <c r="Y63" s="5">
        <f t="shared" si="8"/>
        <v>1</v>
      </c>
      <c r="Z63" s="5">
        <f t="shared" si="9"/>
        <v>1.1092783505154638</v>
      </c>
      <c r="AA63" s="5">
        <f t="shared" si="10"/>
        <v>1.9958762886597938</v>
      </c>
      <c r="AB63" s="5">
        <f t="shared" si="10"/>
        <v>0.65979381443298968</v>
      </c>
      <c r="AC63" s="5">
        <f t="shared" si="10"/>
        <v>5.2494845360824742</v>
      </c>
      <c r="AD63" s="5">
        <f t="shared" si="10"/>
        <v>4.6845360824742261</v>
      </c>
      <c r="AE63" s="5">
        <f t="shared" si="11"/>
        <v>4.7835051546391748E-2</v>
      </c>
      <c r="AF63" s="5">
        <f t="shared" si="11"/>
        <v>0.5072164948453608</v>
      </c>
      <c r="AG63" s="5">
        <f t="shared" si="11"/>
        <v>0.51134020618556697</v>
      </c>
      <c r="AH63" s="5"/>
      <c r="AI63" s="83"/>
      <c r="AK63" s="5">
        <f t="shared" ca="1" si="12"/>
        <v>-0.23130206659850483</v>
      </c>
      <c r="AL63" s="5">
        <f t="shared" ca="1" si="13"/>
        <v>0.61494135848788567</v>
      </c>
      <c r="AM63" s="5">
        <f t="shared" ca="1" si="13"/>
        <v>0.46851112934784256</v>
      </c>
      <c r="AN63" s="5">
        <f t="shared" ca="1" si="34"/>
        <v>0.59688151341840245</v>
      </c>
      <c r="AO63" s="5">
        <f t="shared" ca="1" si="14"/>
        <v>2.3324495901364588</v>
      </c>
      <c r="AP63" s="5">
        <f t="shared" ca="1" si="2"/>
        <v>-6.5135706565219234E-3</v>
      </c>
      <c r="AQ63" s="5">
        <v>1</v>
      </c>
      <c r="AR63" s="5">
        <f t="shared" ca="1" si="34"/>
        <v>0.46058471175295024</v>
      </c>
      <c r="AS63" s="5">
        <f t="shared" ca="1" si="34"/>
        <v>0.34231633349214907</v>
      </c>
      <c r="AU63" s="7">
        <f t="shared" ca="1" si="15"/>
        <v>24.018697933401494</v>
      </c>
      <c r="AV63" s="7">
        <f t="shared" ca="1" si="16"/>
        <v>27.514941358487885</v>
      </c>
      <c r="AW63" s="7">
        <f t="shared" ca="1" si="17"/>
        <v>48.868511129347844</v>
      </c>
      <c r="AX63" s="7">
        <f t="shared" ca="1" si="18"/>
        <v>16.596881513418403</v>
      </c>
      <c r="AY63" s="7">
        <f t="shared" ca="1" si="19"/>
        <v>129.63244959013645</v>
      </c>
      <c r="AZ63" s="7">
        <f t="shared" ca="1" si="20"/>
        <v>112.86005837341911</v>
      </c>
      <c r="BA63" s="7">
        <f t="shared" si="21"/>
        <v>1.1599999999999999</v>
      </c>
      <c r="BB63" s="7">
        <f t="shared" ca="1" si="22"/>
        <v>12.760584711752951</v>
      </c>
      <c r="BC63" s="7">
        <f t="shared" ca="1" si="23"/>
        <v>12.74231633349215</v>
      </c>
      <c r="BF63" s="5">
        <f t="shared" ca="1" si="24"/>
        <v>1</v>
      </c>
      <c r="BG63" s="5">
        <f t="shared" ca="1" si="25"/>
        <v>1.1455634037607159</v>
      </c>
      <c r="BH63" s="5">
        <f t="shared" ca="1" si="26"/>
        <v>2.0346028442028521</v>
      </c>
      <c r="BI63" s="5">
        <f t="shared" ca="1" si="27"/>
        <v>0.69099838631710442</v>
      </c>
      <c r="BJ63" s="5">
        <f t="shared" ca="1" si="28"/>
        <v>5.3971472537594831</v>
      </c>
      <c r="BK63" s="5">
        <f t="shared" ca="1" si="29"/>
        <v>4.6988416560445927</v>
      </c>
      <c r="BL63" s="5">
        <f t="shared" ca="1" si="30"/>
        <v>4.8295707086887969E-2</v>
      </c>
      <c r="BM63" s="5">
        <f t="shared" ca="1" si="31"/>
        <v>0.53127712197951837</v>
      </c>
      <c r="BN63" s="5">
        <f t="shared" ca="1" si="32"/>
        <v>0.53051653211276306</v>
      </c>
    </row>
    <row r="64" spans="2:66" ht="16" x14ac:dyDescent="0.2">
      <c r="C64" s="24" t="s">
        <v>36</v>
      </c>
      <c r="E64" s="1">
        <f t="shared" si="33"/>
        <v>54</v>
      </c>
      <c r="F64" s="98"/>
      <c r="H64" s="1">
        <v>84</v>
      </c>
      <c r="I64" s="1" t="s">
        <v>7</v>
      </c>
      <c r="J64" s="37">
        <v>24.5</v>
      </c>
      <c r="K64" s="37">
        <v>27</v>
      </c>
      <c r="L64" s="7">
        <f t="shared" si="6"/>
        <v>25.75</v>
      </c>
      <c r="M64" s="7">
        <v>41</v>
      </c>
      <c r="N64" s="7">
        <v>43.7</v>
      </c>
      <c r="O64" s="7">
        <v>16.5</v>
      </c>
      <c r="P64" s="7">
        <v>105.6</v>
      </c>
      <c r="Q64" s="7">
        <v>70.400000000000006</v>
      </c>
      <c r="R64" s="6">
        <v>1.2</v>
      </c>
      <c r="S64" s="6">
        <v>1.2</v>
      </c>
      <c r="T64" s="6">
        <f t="shared" si="7"/>
        <v>1.2</v>
      </c>
      <c r="U64" s="36">
        <v>12.5</v>
      </c>
      <c r="V64" s="36">
        <v>12</v>
      </c>
      <c r="Y64" s="5">
        <f t="shared" si="8"/>
        <v>1</v>
      </c>
      <c r="Z64" s="5">
        <f t="shared" si="9"/>
        <v>1.5922330097087378</v>
      </c>
      <c r="AA64" s="5">
        <f t="shared" si="10"/>
        <v>1.6970873786407767</v>
      </c>
      <c r="AB64" s="5">
        <f t="shared" si="10"/>
        <v>0.64077669902912626</v>
      </c>
      <c r="AC64" s="5">
        <f t="shared" si="10"/>
        <v>4.1009708737864079</v>
      </c>
      <c r="AD64" s="5">
        <f t="shared" si="10"/>
        <v>2.7339805825242722</v>
      </c>
      <c r="AE64" s="5">
        <f t="shared" si="11"/>
        <v>4.6601941747572817E-2</v>
      </c>
      <c r="AF64" s="5">
        <f t="shared" si="11"/>
        <v>0.4854368932038835</v>
      </c>
      <c r="AG64" s="5">
        <f t="shared" si="11"/>
        <v>0.46601941747572817</v>
      </c>
      <c r="AH64" s="5"/>
      <c r="AI64" s="83"/>
      <c r="AK64" s="5">
        <f t="shared" ca="1" si="12"/>
        <v>-0.59569795184312668</v>
      </c>
      <c r="AL64" s="5">
        <f t="shared" ca="1" si="13"/>
        <v>1.4114759819586054</v>
      </c>
      <c r="AM64" s="5">
        <f t="shared" ca="1" si="13"/>
        <v>1.0471832320950076</v>
      </c>
      <c r="AN64" s="5">
        <f t="shared" ca="1" si="34"/>
        <v>-2.442428599405444E-2</v>
      </c>
      <c r="AO64" s="5">
        <f t="shared" ca="1" si="14"/>
        <v>-2.3499992587167569</v>
      </c>
      <c r="AP64" s="5">
        <f t="shared" ca="1" si="2"/>
        <v>-1.0932051362559828E-2</v>
      </c>
      <c r="AQ64" s="5">
        <v>1</v>
      </c>
      <c r="AR64" s="5">
        <f t="shared" ca="1" si="34"/>
        <v>-0.81285099474746492</v>
      </c>
      <c r="AS64" s="5">
        <f t="shared" ca="1" si="34"/>
        <v>0.87709452028761214</v>
      </c>
      <c r="AU64" s="7">
        <f t="shared" ca="1" si="15"/>
        <v>25.154302048156872</v>
      </c>
      <c r="AV64" s="7">
        <f t="shared" ca="1" si="16"/>
        <v>42.411475981958603</v>
      </c>
      <c r="AW64" s="7">
        <f t="shared" ca="1" si="17"/>
        <v>44.747183232095011</v>
      </c>
      <c r="AX64" s="7">
        <f t="shared" ca="1" si="18"/>
        <v>16.475575714005945</v>
      </c>
      <c r="AY64" s="7">
        <f t="shared" ca="1" si="19"/>
        <v>103.25000074128323</v>
      </c>
      <c r="AZ64" s="7">
        <f t="shared" ca="1" si="20"/>
        <v>69.630383584075801</v>
      </c>
      <c r="BA64" s="7">
        <f t="shared" si="21"/>
        <v>1.2</v>
      </c>
      <c r="BB64" s="7">
        <f t="shared" ca="1" si="22"/>
        <v>11.687149005252536</v>
      </c>
      <c r="BC64" s="7">
        <f t="shared" ca="1" si="23"/>
        <v>12.877094520287612</v>
      </c>
      <c r="BF64" s="5">
        <f t="shared" ca="1" si="24"/>
        <v>1</v>
      </c>
      <c r="BG64" s="5">
        <f t="shared" ca="1" si="25"/>
        <v>1.6860525845942211</v>
      </c>
      <c r="BH64" s="5">
        <f t="shared" ca="1" si="26"/>
        <v>1.7789077648200446</v>
      </c>
      <c r="BI64" s="5">
        <f t="shared" ca="1" si="27"/>
        <v>0.65498043565129083</v>
      </c>
      <c r="BJ64" s="5">
        <f t="shared" ca="1" si="28"/>
        <v>4.1046656966913799</v>
      </c>
      <c r="BK64" s="5">
        <f t="shared" ca="1" si="29"/>
        <v>2.7681302168818402</v>
      </c>
      <c r="BL64" s="5">
        <f t="shared" ca="1" si="30"/>
        <v>4.7705557391441417E-2</v>
      </c>
      <c r="BM64" s="5">
        <f t="shared" ca="1" si="31"/>
        <v>0.46461829801033527</v>
      </c>
      <c r="BN64" s="5">
        <f t="shared" ca="1" si="32"/>
        <v>0.51192414306049705</v>
      </c>
    </row>
    <row r="65" spans="3:66" ht="16" x14ac:dyDescent="0.2">
      <c r="E65" s="1">
        <f t="shared" si="33"/>
        <v>55</v>
      </c>
      <c r="F65" s="98"/>
      <c r="H65" s="1">
        <v>72</v>
      </c>
      <c r="I65" s="1" t="s">
        <v>7</v>
      </c>
      <c r="J65" s="37">
        <v>22</v>
      </c>
      <c r="K65" s="37">
        <v>24.2</v>
      </c>
      <c r="L65" s="7">
        <f t="shared" si="6"/>
        <v>23.1</v>
      </c>
      <c r="M65" s="7">
        <v>32.9</v>
      </c>
      <c r="N65" s="7">
        <v>49.2</v>
      </c>
      <c r="O65" s="7">
        <v>15</v>
      </c>
      <c r="P65" s="7">
        <v>126.8</v>
      </c>
      <c r="Q65" s="7">
        <v>95</v>
      </c>
      <c r="R65" s="6">
        <v>1.22</v>
      </c>
      <c r="S65" s="6">
        <v>1.21</v>
      </c>
      <c r="T65" s="6">
        <f t="shared" si="7"/>
        <v>1.2149999999999999</v>
      </c>
      <c r="U65" s="36">
        <v>12.9</v>
      </c>
      <c r="V65" s="36">
        <v>12.1</v>
      </c>
      <c r="Y65" s="5">
        <f t="shared" si="8"/>
        <v>1</v>
      </c>
      <c r="Z65" s="5">
        <f t="shared" si="9"/>
        <v>1.4242424242424241</v>
      </c>
      <c r="AA65" s="5">
        <f t="shared" si="10"/>
        <v>2.1298701298701297</v>
      </c>
      <c r="AB65" s="5">
        <f t="shared" si="10"/>
        <v>0.64935064935064934</v>
      </c>
      <c r="AC65" s="5">
        <f t="shared" si="10"/>
        <v>5.4891774891774885</v>
      </c>
      <c r="AD65" s="5">
        <f t="shared" si="10"/>
        <v>4.1125541125541121</v>
      </c>
      <c r="AE65" s="5">
        <f t="shared" si="11"/>
        <v>5.2597402597402587E-2</v>
      </c>
      <c r="AF65" s="5">
        <f t="shared" si="11"/>
        <v>0.55844155844155841</v>
      </c>
      <c r="AG65" s="5">
        <f t="shared" si="11"/>
        <v>0.52380952380952372</v>
      </c>
      <c r="AH65" s="5"/>
      <c r="AI65" s="83"/>
      <c r="AK65" s="5">
        <f t="shared" ca="1" si="12"/>
        <v>0.78228707719670698</v>
      </c>
      <c r="AL65" s="5">
        <f t="shared" ca="1" si="13"/>
        <v>-0.53191655473422239</v>
      </c>
      <c r="AM65" s="5">
        <f t="shared" ca="1" si="13"/>
        <v>-0.74265231133633725</v>
      </c>
      <c r="AN65" s="5">
        <f t="shared" ca="1" si="34"/>
        <v>-0.56371406832061588</v>
      </c>
      <c r="AO65" s="5">
        <f t="shared" ca="1" si="14"/>
        <v>-0.23631693122396991</v>
      </c>
      <c r="AP65" s="5">
        <f t="shared" ca="1" si="2"/>
        <v>1.9479684724551433E-2</v>
      </c>
      <c r="AQ65" s="5">
        <v>1</v>
      </c>
      <c r="AR65" s="5">
        <f t="shared" ca="1" si="34"/>
        <v>-0.73782687307161088</v>
      </c>
      <c r="AS65" s="5">
        <f t="shared" ca="1" si="34"/>
        <v>0.46100606728986016</v>
      </c>
      <c r="AU65" s="7">
        <f t="shared" ca="1" si="15"/>
        <v>23.882287077196708</v>
      </c>
      <c r="AV65" s="7">
        <f t="shared" ca="1" si="16"/>
        <v>32.368083445265775</v>
      </c>
      <c r="AW65" s="7">
        <f t="shared" ca="1" si="17"/>
        <v>48.457347688663667</v>
      </c>
      <c r="AX65" s="7">
        <f t="shared" ca="1" si="18"/>
        <v>14.436285931679384</v>
      </c>
      <c r="AY65" s="7">
        <f t="shared" ca="1" si="19"/>
        <v>126.56368306877603</v>
      </c>
      <c r="AZ65" s="7">
        <f t="shared" ca="1" si="20"/>
        <v>96.850570048832395</v>
      </c>
      <c r="BA65" s="7">
        <f t="shared" si="21"/>
        <v>1.2149999999999999</v>
      </c>
      <c r="BB65" s="7">
        <f t="shared" ca="1" si="22"/>
        <v>12.162173126928389</v>
      </c>
      <c r="BC65" s="7">
        <f t="shared" ca="1" si="23"/>
        <v>12.56100606728986</v>
      </c>
      <c r="BF65" s="5">
        <f t="shared" ca="1" si="24"/>
        <v>1</v>
      </c>
      <c r="BG65" s="5">
        <f t="shared" ca="1" si="25"/>
        <v>1.3553175766056125</v>
      </c>
      <c r="BH65" s="5">
        <f t="shared" ca="1" si="26"/>
        <v>2.0290078388234321</v>
      </c>
      <c r="BI65" s="5">
        <f t="shared" ca="1" si="27"/>
        <v>0.60447669375281243</v>
      </c>
      <c r="BJ65" s="5">
        <f t="shared" ca="1" si="28"/>
        <v>5.2994791771689904</v>
      </c>
      <c r="BK65" s="5">
        <f t="shared" ca="1" si="29"/>
        <v>4.0553306195413459</v>
      </c>
      <c r="BL65" s="5">
        <f t="shared" ca="1" si="30"/>
        <v>5.0874524540830371E-2</v>
      </c>
      <c r="BM65" s="5">
        <f t="shared" ca="1" si="31"/>
        <v>0.50925495902530538</v>
      </c>
      <c r="BN65" s="5">
        <f t="shared" ca="1" si="32"/>
        <v>0.52595490652498533</v>
      </c>
    </row>
    <row r="66" spans="3:66" ht="16" x14ac:dyDescent="0.2">
      <c r="E66" s="1">
        <f t="shared" si="33"/>
        <v>56</v>
      </c>
      <c r="F66" s="98"/>
      <c r="H66" s="1">
        <v>81</v>
      </c>
      <c r="I66" s="1" t="s">
        <v>7</v>
      </c>
      <c r="J66" s="37">
        <v>22.5</v>
      </c>
      <c r="K66" s="37">
        <v>20.3</v>
      </c>
      <c r="L66" s="7">
        <f t="shared" si="6"/>
        <v>21.4</v>
      </c>
      <c r="M66" s="7">
        <v>14</v>
      </c>
      <c r="N66" s="7">
        <v>52.5</v>
      </c>
      <c r="O66" s="7">
        <v>20</v>
      </c>
      <c r="P66" s="7">
        <v>115.4</v>
      </c>
      <c r="Q66" s="7">
        <v>127.1</v>
      </c>
      <c r="R66" s="6">
        <v>1.1499999999999999</v>
      </c>
      <c r="S66" s="6">
        <v>1.2</v>
      </c>
      <c r="T66" s="6">
        <f t="shared" si="7"/>
        <v>1.1749999999999998</v>
      </c>
      <c r="U66" s="36">
        <v>15.5</v>
      </c>
      <c r="V66" s="36">
        <v>17</v>
      </c>
      <c r="Y66" s="5">
        <f t="shared" si="8"/>
        <v>1</v>
      </c>
      <c r="Z66" s="5">
        <f t="shared" si="9"/>
        <v>0.65420560747663559</v>
      </c>
      <c r="AA66" s="5">
        <f t="shared" si="10"/>
        <v>2.4532710280373835</v>
      </c>
      <c r="AB66" s="5">
        <f t="shared" si="10"/>
        <v>0.93457943925233655</v>
      </c>
      <c r="AC66" s="5">
        <f t="shared" si="10"/>
        <v>5.3925233644859816</v>
      </c>
      <c r="AD66" s="5">
        <f t="shared" si="10"/>
        <v>5.9392523364485985</v>
      </c>
      <c r="AE66" s="5">
        <f t="shared" si="11"/>
        <v>5.4906542056074759E-2</v>
      </c>
      <c r="AF66" s="5">
        <f t="shared" si="11"/>
        <v>0.72429906542056077</v>
      </c>
      <c r="AG66" s="5">
        <f t="shared" si="11"/>
        <v>0.79439252336448607</v>
      </c>
      <c r="AH66" s="5"/>
      <c r="AI66" s="83"/>
      <c r="AK66" s="5">
        <f t="shared" ca="1" si="12"/>
        <v>0.30820537523589775</v>
      </c>
      <c r="AL66" s="5">
        <f t="shared" ca="1" si="13"/>
        <v>-1.1626652560934461</v>
      </c>
      <c r="AM66" s="5">
        <f t="shared" ca="1" si="13"/>
        <v>0.61050004619173448</v>
      </c>
      <c r="AN66" s="5">
        <f t="shared" ca="1" si="34"/>
        <v>-0.85595049289102709</v>
      </c>
      <c r="AO66" s="5">
        <f t="shared" ca="1" si="14"/>
        <v>0.59257851271166295</v>
      </c>
      <c r="AP66" s="5">
        <f t="shared" ca="1" si="2"/>
        <v>-1.6714104771884272E-2</v>
      </c>
      <c r="AQ66" s="5">
        <v>1</v>
      </c>
      <c r="AR66" s="5">
        <f t="shared" ca="1" si="34"/>
        <v>-0.47404589663384389</v>
      </c>
      <c r="AS66" s="5">
        <f t="shared" ca="1" si="34"/>
        <v>-4.4250914933681162E-3</v>
      </c>
      <c r="AU66" s="7">
        <f t="shared" ca="1" si="15"/>
        <v>21.708205375235895</v>
      </c>
      <c r="AV66" s="7">
        <f t="shared" ca="1" si="16"/>
        <v>12.837334743906554</v>
      </c>
      <c r="AW66" s="7">
        <f t="shared" ca="1" si="17"/>
        <v>53.110500046191731</v>
      </c>
      <c r="AX66" s="7">
        <f t="shared" ca="1" si="18"/>
        <v>19.144049507108974</v>
      </c>
      <c r="AY66" s="7">
        <f t="shared" ca="1" si="19"/>
        <v>115.99257851271167</v>
      </c>
      <c r="AZ66" s="7">
        <f t="shared" ca="1" si="20"/>
        <v>124.9756372834935</v>
      </c>
      <c r="BA66" s="7">
        <f t="shared" si="21"/>
        <v>1.1749999999999998</v>
      </c>
      <c r="BB66" s="7">
        <f t="shared" ca="1" si="22"/>
        <v>15.025954103366157</v>
      </c>
      <c r="BC66" s="7">
        <f t="shared" ca="1" si="23"/>
        <v>16.995574908506633</v>
      </c>
      <c r="BF66" s="5">
        <f t="shared" ca="1" si="24"/>
        <v>1</v>
      </c>
      <c r="BG66" s="5">
        <f t="shared" ca="1" si="25"/>
        <v>0.59135863706868286</v>
      </c>
      <c r="BH66" s="5">
        <f t="shared" ca="1" si="26"/>
        <v>2.4465633675448215</v>
      </c>
      <c r="BI66" s="5">
        <f t="shared" ca="1" si="27"/>
        <v>0.88188079927362228</v>
      </c>
      <c r="BJ66" s="5">
        <f t="shared" ca="1" si="28"/>
        <v>5.3432596802789014</v>
      </c>
      <c r="BK66" s="5">
        <f t="shared" ca="1" si="29"/>
        <v>5.7570690493863745</v>
      </c>
      <c r="BL66" s="5">
        <f t="shared" ca="1" si="30"/>
        <v>5.4126998509992287E-2</v>
      </c>
      <c r="BM66" s="5">
        <f t="shared" ca="1" si="31"/>
        <v>0.69217854924605327</v>
      </c>
      <c r="BN66" s="5">
        <f t="shared" ca="1" si="32"/>
        <v>0.78291017680783059</v>
      </c>
    </row>
    <row r="67" spans="3:66" ht="16" x14ac:dyDescent="0.2">
      <c r="E67" s="1">
        <f t="shared" si="33"/>
        <v>57</v>
      </c>
      <c r="F67" s="98"/>
      <c r="H67" s="1">
        <v>73</v>
      </c>
      <c r="I67" s="1" t="s">
        <v>7</v>
      </c>
      <c r="J67" s="37">
        <v>24.2</v>
      </c>
      <c r="K67" s="37">
        <v>26.2</v>
      </c>
      <c r="L67" s="7">
        <f t="shared" si="6"/>
        <v>25.2</v>
      </c>
      <c r="M67" s="7">
        <v>13.9</v>
      </c>
      <c r="N67" s="7">
        <v>48.4</v>
      </c>
      <c r="O67" s="7">
        <v>15</v>
      </c>
      <c r="P67" s="7">
        <v>118.3</v>
      </c>
      <c r="Q67" s="7">
        <v>107.5</v>
      </c>
      <c r="R67" s="6">
        <v>1.23</v>
      </c>
      <c r="S67" s="6">
        <v>1.21</v>
      </c>
      <c r="T67" s="6">
        <f t="shared" si="7"/>
        <v>1.22</v>
      </c>
      <c r="U67" s="36">
        <v>11.4</v>
      </c>
      <c r="V67" s="36">
        <v>8.9</v>
      </c>
      <c r="Y67" s="5">
        <f t="shared" si="8"/>
        <v>1</v>
      </c>
      <c r="Z67" s="5">
        <f t="shared" si="9"/>
        <v>0.55158730158730163</v>
      </c>
      <c r="AA67" s="5">
        <f t="shared" si="10"/>
        <v>1.9206349206349207</v>
      </c>
      <c r="AB67" s="5">
        <f t="shared" si="10"/>
        <v>0.59523809523809523</v>
      </c>
      <c r="AC67" s="5">
        <f t="shared" si="10"/>
        <v>4.6944444444444446</v>
      </c>
      <c r="AD67" s="5">
        <f t="shared" si="10"/>
        <v>4.2658730158730158</v>
      </c>
      <c r="AE67" s="5">
        <f t="shared" si="11"/>
        <v>4.8412698412698414E-2</v>
      </c>
      <c r="AF67" s="5">
        <f t="shared" si="11"/>
        <v>0.45238095238095238</v>
      </c>
      <c r="AG67" s="5">
        <f t="shared" si="11"/>
        <v>0.3531746031746032</v>
      </c>
      <c r="AH67" s="5"/>
      <c r="AI67" s="83"/>
      <c r="AK67" s="5">
        <f t="shared" ca="1" si="12"/>
        <v>0.30164115877004072</v>
      </c>
      <c r="AL67" s="5">
        <f t="shared" ca="1" si="13"/>
        <v>-0.58838934456844161</v>
      </c>
      <c r="AM67" s="5">
        <f t="shared" ca="1" si="13"/>
        <v>0.91131058567964873</v>
      </c>
      <c r="AN67" s="5">
        <f t="shared" ca="1" si="34"/>
        <v>0.48628985827676341</v>
      </c>
      <c r="AO67" s="5">
        <f t="shared" ca="1" si="14"/>
        <v>-0.69502565406060546</v>
      </c>
      <c r="AP67" s="5">
        <f t="shared" ca="1" si="2"/>
        <v>-1.6550104339860282E-2</v>
      </c>
      <c r="AQ67" s="5">
        <v>1</v>
      </c>
      <c r="AR67" s="5">
        <f t="shared" ca="1" si="34"/>
        <v>0.70839910537036843</v>
      </c>
      <c r="AS67" s="5">
        <f t="shared" ca="1" si="34"/>
        <v>0.3779507870269867</v>
      </c>
      <c r="AU67" s="7">
        <f t="shared" ca="1" si="15"/>
        <v>25.501641158770042</v>
      </c>
      <c r="AV67" s="7">
        <f t="shared" ca="1" si="16"/>
        <v>13.311610655431558</v>
      </c>
      <c r="AW67" s="7">
        <f t="shared" ca="1" si="17"/>
        <v>49.311310585679649</v>
      </c>
      <c r="AX67" s="7">
        <f t="shared" ca="1" si="18"/>
        <v>15.486289858276763</v>
      </c>
      <c r="AY67" s="7">
        <f t="shared" ca="1" si="19"/>
        <v>117.6049743459394</v>
      </c>
      <c r="AZ67" s="7">
        <f t="shared" ca="1" si="20"/>
        <v>105.72086378346502</v>
      </c>
      <c r="BA67" s="7">
        <f t="shared" si="21"/>
        <v>1.22</v>
      </c>
      <c r="BB67" s="7">
        <f t="shared" ca="1" si="22"/>
        <v>12.108399105370369</v>
      </c>
      <c r="BC67" s="7">
        <f t="shared" ca="1" si="23"/>
        <v>9.2779507870269864</v>
      </c>
      <c r="BF67" s="5">
        <f t="shared" ca="1" si="24"/>
        <v>1</v>
      </c>
      <c r="BG67" s="5">
        <f t="shared" ca="1" si="25"/>
        <v>0.52199035240732661</v>
      </c>
      <c r="BH67" s="5">
        <f t="shared" ca="1" si="26"/>
        <v>1.9336524374519104</v>
      </c>
      <c r="BI67" s="5">
        <f t="shared" ca="1" si="27"/>
        <v>0.60726640147828337</v>
      </c>
      <c r="BJ67" s="5">
        <f t="shared" ca="1" si="28"/>
        <v>4.6116629754824592</v>
      </c>
      <c r="BK67" s="5">
        <f t="shared" ca="1" si="29"/>
        <v>4.1456494162575694</v>
      </c>
      <c r="BL67" s="5">
        <f t="shared" ca="1" si="30"/>
        <v>4.7840058308578334E-2</v>
      </c>
      <c r="BM67" s="5">
        <f t="shared" ca="1" si="31"/>
        <v>0.47480862231512805</v>
      </c>
      <c r="BN67" s="5">
        <f t="shared" ca="1" si="32"/>
        <v>0.36381779232417322</v>
      </c>
    </row>
    <row r="68" spans="3:66" ht="16" x14ac:dyDescent="0.2">
      <c r="E68" s="1">
        <f t="shared" si="33"/>
        <v>58</v>
      </c>
      <c r="F68" s="98"/>
      <c r="H68" s="1">
        <v>68</v>
      </c>
      <c r="I68" s="1" t="s">
        <v>7</v>
      </c>
      <c r="J68" s="37">
        <v>28</v>
      </c>
      <c r="K68" s="37">
        <v>30.8</v>
      </c>
      <c r="L68" s="7">
        <f t="shared" si="6"/>
        <v>29.4</v>
      </c>
      <c r="M68" s="7">
        <v>6</v>
      </c>
      <c r="N68" s="7">
        <v>84.4</v>
      </c>
      <c r="O68" s="7">
        <v>15.5</v>
      </c>
      <c r="P68" s="7">
        <v>176.2</v>
      </c>
      <c r="Q68" s="7">
        <v>454.6</v>
      </c>
      <c r="R68" s="6">
        <v>1.21</v>
      </c>
      <c r="S68" s="6">
        <v>1.19</v>
      </c>
      <c r="T68" s="6">
        <f t="shared" si="7"/>
        <v>1.2</v>
      </c>
      <c r="U68" s="36">
        <v>12.2</v>
      </c>
      <c r="V68" s="36">
        <v>14.5</v>
      </c>
      <c r="Y68" s="5">
        <f t="shared" si="8"/>
        <v>1</v>
      </c>
      <c r="Z68" s="5">
        <f t="shared" si="9"/>
        <v>0.20408163265306123</v>
      </c>
      <c r="AA68" s="5">
        <f t="shared" si="10"/>
        <v>2.8707482993197284</v>
      </c>
      <c r="AB68" s="5">
        <f t="shared" si="10"/>
        <v>0.52721088435374153</v>
      </c>
      <c r="AC68" s="5">
        <f t="shared" si="10"/>
        <v>5.9931972789115644</v>
      </c>
      <c r="AD68" s="5">
        <f t="shared" si="10"/>
        <v>15.462585034013607</v>
      </c>
      <c r="AE68" s="5">
        <f t="shared" si="11"/>
        <v>4.0816326530612249E-2</v>
      </c>
      <c r="AF68" s="5">
        <f t="shared" si="11"/>
        <v>0.41496598639455784</v>
      </c>
      <c r="AG68" s="5">
        <f t="shared" si="11"/>
        <v>0.49319727891156467</v>
      </c>
      <c r="AH68" s="5"/>
      <c r="AI68" s="83"/>
      <c r="AK68" s="5">
        <f t="shared" ca="1" si="12"/>
        <v>-0.63648019792670918</v>
      </c>
      <c r="AL68" s="5">
        <f t="shared" ca="1" si="13"/>
        <v>-0.60563929293441987</v>
      </c>
      <c r="AM68" s="5">
        <f t="shared" ca="1" si="13"/>
        <v>-0.60357699688590571</v>
      </c>
      <c r="AN68" s="5">
        <f t="shared" ca="1" si="34"/>
        <v>-0.94830929334729186</v>
      </c>
      <c r="AO68" s="5">
        <f t="shared" ca="1" si="14"/>
        <v>-1.6602760377541417</v>
      </c>
      <c r="AP68" s="5">
        <f t="shared" ca="1" si="2"/>
        <v>1.5547847319932463E-2</v>
      </c>
      <c r="AQ68" s="5">
        <v>1</v>
      </c>
      <c r="AR68" s="5">
        <f t="shared" ca="1" si="34"/>
        <v>0.48089955290462294</v>
      </c>
      <c r="AS68" s="5">
        <f t="shared" ca="1" si="34"/>
        <v>0.48364841845845485</v>
      </c>
      <c r="AU68" s="7">
        <f t="shared" ca="1" si="15"/>
        <v>28.76351980207329</v>
      </c>
      <c r="AV68" s="7">
        <f t="shared" ca="1" si="16"/>
        <v>5.3943607070655801</v>
      </c>
      <c r="AW68" s="7">
        <f t="shared" ca="1" si="17"/>
        <v>83.7964230031141</v>
      </c>
      <c r="AX68" s="7">
        <f t="shared" ca="1" si="18"/>
        <v>14.551690706652709</v>
      </c>
      <c r="AY68" s="7">
        <f t="shared" ca="1" si="19"/>
        <v>174.53972396224586</v>
      </c>
      <c r="AZ68" s="7">
        <f t="shared" ca="1" si="20"/>
        <v>461.66805139164131</v>
      </c>
      <c r="BA68" s="7">
        <f t="shared" si="21"/>
        <v>1.2</v>
      </c>
      <c r="BB68" s="7">
        <f t="shared" ca="1" si="22"/>
        <v>12.680899552904622</v>
      </c>
      <c r="BC68" s="7">
        <f t="shared" ca="1" si="23"/>
        <v>14.983648418458454</v>
      </c>
      <c r="BF68" s="5">
        <f t="shared" ca="1" si="24"/>
        <v>1</v>
      </c>
      <c r="BG68" s="5">
        <f t="shared" ca="1" si="25"/>
        <v>0.18754174538391341</v>
      </c>
      <c r="BH68" s="5">
        <f t="shared" ca="1" si="26"/>
        <v>2.9132882060238683</v>
      </c>
      <c r="BI68" s="5">
        <f t="shared" ca="1" si="27"/>
        <v>0.5059078585230663</v>
      </c>
      <c r="BJ68" s="5">
        <f t="shared" ca="1" si="28"/>
        <v>6.0680933753338815</v>
      </c>
      <c r="BK68" s="5">
        <f t="shared" ca="1" si="29"/>
        <v>16.050471380709258</v>
      </c>
      <c r="BL68" s="5">
        <f t="shared" ca="1" si="30"/>
        <v>4.1719511668161811E-2</v>
      </c>
      <c r="BM68" s="5">
        <f t="shared" ca="1" si="31"/>
        <v>0.44086744738349359</v>
      </c>
      <c r="BN68" s="5">
        <f t="shared" ca="1" si="32"/>
        <v>0.52092541252125979</v>
      </c>
    </row>
    <row r="69" spans="3:66" ht="16" x14ac:dyDescent="0.2">
      <c r="E69" s="1">
        <f t="shared" si="33"/>
        <v>59</v>
      </c>
      <c r="F69" s="98"/>
      <c r="H69" s="1">
        <v>73</v>
      </c>
      <c r="I69" s="1" t="s">
        <v>7</v>
      </c>
      <c r="J69" s="37">
        <v>18</v>
      </c>
      <c r="K69" s="37">
        <v>19.8</v>
      </c>
      <c r="L69" s="7">
        <f t="shared" si="6"/>
        <v>18.899999999999999</v>
      </c>
      <c r="M69" s="7">
        <v>27</v>
      </c>
      <c r="N69" s="7">
        <v>82</v>
      </c>
      <c r="O69" s="7">
        <v>15</v>
      </c>
      <c r="P69" s="7">
        <v>140</v>
      </c>
      <c r="Q69" s="7">
        <v>259.3</v>
      </c>
      <c r="R69" s="6">
        <v>1.23</v>
      </c>
      <c r="S69" s="6">
        <v>1.24</v>
      </c>
      <c r="T69" s="6">
        <f t="shared" si="7"/>
        <v>1.2349999999999999</v>
      </c>
      <c r="U69" s="36">
        <v>12.4</v>
      </c>
      <c r="V69" s="36">
        <v>13</v>
      </c>
      <c r="Y69" s="5">
        <f t="shared" si="8"/>
        <v>1</v>
      </c>
      <c r="Z69" s="5">
        <f t="shared" si="9"/>
        <v>1.4285714285714286</v>
      </c>
      <c r="AA69" s="5">
        <f t="shared" si="10"/>
        <v>4.3386243386243386</v>
      </c>
      <c r="AB69" s="5">
        <f t="shared" si="10"/>
        <v>0.79365079365079372</v>
      </c>
      <c r="AC69" s="5">
        <f t="shared" si="10"/>
        <v>7.4074074074074083</v>
      </c>
      <c r="AD69" s="5">
        <f t="shared" si="10"/>
        <v>13.719576719576722</v>
      </c>
      <c r="AE69" s="5">
        <f t="shared" si="11"/>
        <v>6.5343915343915343E-2</v>
      </c>
      <c r="AF69" s="5">
        <f t="shared" si="11"/>
        <v>0.65608465608465616</v>
      </c>
      <c r="AG69" s="5">
        <f t="shared" si="11"/>
        <v>0.6878306878306879</v>
      </c>
      <c r="AH69" s="5"/>
      <c r="AI69" s="83"/>
      <c r="AK69" s="5">
        <f t="shared" ca="1" si="12"/>
        <v>0.63538104009603713</v>
      </c>
      <c r="AL69" s="5">
        <f t="shared" ca="1" si="13"/>
        <v>-1.448600007344683</v>
      </c>
      <c r="AM69" s="5">
        <f t="shared" ca="1" si="13"/>
        <v>-1.2266042559168122</v>
      </c>
      <c r="AN69" s="5">
        <f t="shared" ca="1" si="34"/>
        <v>-0.61046259097903555</v>
      </c>
      <c r="AO69" s="5">
        <f t="shared" ca="1" si="14"/>
        <v>2.0306367804852399</v>
      </c>
      <c r="AP69" s="5">
        <f t="shared" ca="1" si="2"/>
        <v>-1.5318860695459013E-2</v>
      </c>
      <c r="AQ69" s="5">
        <v>1</v>
      </c>
      <c r="AR69" s="5">
        <f t="shared" ca="1" si="34"/>
        <v>0.64145974983544551</v>
      </c>
      <c r="AS69" s="5">
        <f t="shared" ca="1" si="34"/>
        <v>-0.69111768829212528</v>
      </c>
      <c r="AU69" s="7">
        <f t="shared" ca="1" si="15"/>
        <v>19.535381040096034</v>
      </c>
      <c r="AV69" s="7">
        <f t="shared" ca="1" si="16"/>
        <v>25.551399992655316</v>
      </c>
      <c r="AW69" s="7">
        <f t="shared" ca="1" si="17"/>
        <v>80.773395744083189</v>
      </c>
      <c r="AX69" s="7">
        <f t="shared" ca="1" si="18"/>
        <v>14.389537409020964</v>
      </c>
      <c r="AY69" s="7">
        <f t="shared" ca="1" si="19"/>
        <v>142.03063678048525</v>
      </c>
      <c r="AZ69" s="7">
        <f t="shared" ca="1" si="20"/>
        <v>255.32781942166747</v>
      </c>
      <c r="BA69" s="7">
        <f t="shared" si="21"/>
        <v>1.2349999999999999</v>
      </c>
      <c r="BB69" s="7">
        <f t="shared" ca="1" si="22"/>
        <v>13.041459749835447</v>
      </c>
      <c r="BC69" s="7">
        <f t="shared" ca="1" si="23"/>
        <v>12.308882311707874</v>
      </c>
      <c r="BF69" s="5">
        <f t="shared" ca="1" si="24"/>
        <v>1</v>
      </c>
      <c r="BG69" s="5">
        <f t="shared" ca="1" si="25"/>
        <v>1.3079550350316438</v>
      </c>
      <c r="BH69" s="5">
        <f t="shared" ca="1" si="26"/>
        <v>4.1347233298545438</v>
      </c>
      <c r="BI69" s="5">
        <f t="shared" ca="1" si="27"/>
        <v>0.73658852005428943</v>
      </c>
      <c r="BJ69" s="5">
        <f t="shared" ca="1" si="28"/>
        <v>7.2704308397655417</v>
      </c>
      <c r="BK69" s="5">
        <f t="shared" ca="1" si="29"/>
        <v>13.070019924239588</v>
      </c>
      <c r="BL69" s="5">
        <f t="shared" ca="1" si="30"/>
        <v>6.3218628675078492E-2</v>
      </c>
      <c r="BM69" s="5">
        <f t="shared" ca="1" si="31"/>
        <v>0.6675815395188901</v>
      </c>
      <c r="BN69" s="5">
        <f t="shared" ca="1" si="32"/>
        <v>0.63008150629077087</v>
      </c>
    </row>
    <row r="70" spans="3:66" ht="16" x14ac:dyDescent="0.2">
      <c r="E70" s="1">
        <f t="shared" si="33"/>
        <v>60</v>
      </c>
      <c r="F70" s="98"/>
      <c r="H70" s="1">
        <v>75</v>
      </c>
      <c r="I70" s="1" t="s">
        <v>7</v>
      </c>
      <c r="J70" s="37">
        <v>22.5</v>
      </c>
      <c r="K70" s="37">
        <v>24.8</v>
      </c>
      <c r="L70" s="7">
        <f t="shared" si="6"/>
        <v>23.65</v>
      </c>
      <c r="M70" s="7">
        <v>38</v>
      </c>
      <c r="N70" s="7">
        <v>62.3</v>
      </c>
      <c r="O70" s="7">
        <v>23.5</v>
      </c>
      <c r="P70" s="7">
        <v>120</v>
      </c>
      <c r="Q70" s="7">
        <v>144.6</v>
      </c>
      <c r="R70" s="6">
        <v>1.23</v>
      </c>
      <c r="S70" s="6">
        <v>1.23</v>
      </c>
      <c r="T70" s="6">
        <f t="shared" si="7"/>
        <v>1.23</v>
      </c>
      <c r="U70" s="36">
        <v>13.9</v>
      </c>
      <c r="V70" s="36">
        <v>12.7</v>
      </c>
      <c r="Y70" s="5">
        <f t="shared" si="8"/>
        <v>1</v>
      </c>
      <c r="Z70" s="5">
        <f t="shared" si="9"/>
        <v>1.6067653276955602</v>
      </c>
      <c r="AA70" s="5">
        <f t="shared" si="10"/>
        <v>2.6342494714587739</v>
      </c>
      <c r="AB70" s="5">
        <f t="shared" si="10"/>
        <v>0.9936575052854123</v>
      </c>
      <c r="AC70" s="5">
        <f t="shared" si="10"/>
        <v>5.0739957716701909</v>
      </c>
      <c r="AD70" s="5">
        <f t="shared" si="10"/>
        <v>6.1141649048625792</v>
      </c>
      <c r="AE70" s="5">
        <f t="shared" si="11"/>
        <v>5.2008456659619451E-2</v>
      </c>
      <c r="AF70" s="5">
        <f t="shared" si="11"/>
        <v>0.58773784355179715</v>
      </c>
      <c r="AG70" s="5">
        <f t="shared" si="11"/>
        <v>0.53699788583509511</v>
      </c>
      <c r="AH70" s="5"/>
      <c r="AI70" s="83"/>
      <c r="AK70" s="5">
        <f t="shared" ca="1" si="12"/>
        <v>0.92053370443587035</v>
      </c>
      <c r="AL70" s="5">
        <f t="shared" ca="1" si="13"/>
        <v>-1.2529404843758623</v>
      </c>
      <c r="AM70" s="5">
        <f t="shared" ca="1" si="13"/>
        <v>-0.15471429155724614</v>
      </c>
      <c r="AN70" s="5">
        <f t="shared" ca="1" si="34"/>
        <v>-0.15530008670842177</v>
      </c>
      <c r="AO70" s="5">
        <f t="shared" ca="1" si="14"/>
        <v>0.76009737938579169</v>
      </c>
      <c r="AP70" s="5">
        <f t="shared" ca="1" si="2"/>
        <v>7.6683740475306725E-4</v>
      </c>
      <c r="AQ70" s="5">
        <v>1</v>
      </c>
      <c r="AR70" s="5">
        <f t="shared" ca="1" si="34"/>
        <v>0.12438463535502442</v>
      </c>
      <c r="AS70" s="5">
        <f t="shared" ca="1" si="34"/>
        <v>0.98736553915494873</v>
      </c>
      <c r="AU70" s="7">
        <f t="shared" ca="1" si="15"/>
        <v>24.570533704435867</v>
      </c>
      <c r="AV70" s="7">
        <f t="shared" ca="1" si="16"/>
        <v>36.747059515624137</v>
      </c>
      <c r="AW70" s="7">
        <f t="shared" ca="1" si="17"/>
        <v>62.145285708442749</v>
      </c>
      <c r="AX70" s="7">
        <f t="shared" ca="1" si="18"/>
        <v>23.344699913291578</v>
      </c>
      <c r="AY70" s="7">
        <f t="shared" ca="1" si="19"/>
        <v>120.7600973793858</v>
      </c>
      <c r="AZ70" s="7">
        <f t="shared" ca="1" si="20"/>
        <v>144.7108846887273</v>
      </c>
      <c r="BA70" s="7">
        <f t="shared" si="21"/>
        <v>1.23</v>
      </c>
      <c r="BB70" s="7">
        <f t="shared" ca="1" si="22"/>
        <v>14.024384635355025</v>
      </c>
      <c r="BC70" s="7">
        <f t="shared" ca="1" si="23"/>
        <v>13.687365539154948</v>
      </c>
      <c r="BF70" s="5">
        <f t="shared" ca="1" si="24"/>
        <v>1</v>
      </c>
      <c r="BG70" s="5">
        <f t="shared" ca="1" si="25"/>
        <v>1.4955743313377832</v>
      </c>
      <c r="BH70" s="5">
        <f t="shared" ca="1" si="26"/>
        <v>2.5292607175733952</v>
      </c>
      <c r="BI70" s="5">
        <f t="shared" ca="1" si="27"/>
        <v>0.95010959851787913</v>
      </c>
      <c r="BJ70" s="5">
        <f t="shared" ca="1" si="28"/>
        <v>4.9148341192761409</v>
      </c>
      <c r="BK70" s="5">
        <f t="shared" ca="1" si="29"/>
        <v>5.8896109636642437</v>
      </c>
      <c r="BL70" s="5">
        <f t="shared" ca="1" si="30"/>
        <v>5.005996266894034E-2</v>
      </c>
      <c r="BM70" s="5">
        <f t="shared" ca="1" si="31"/>
        <v>0.57078062707376676</v>
      </c>
      <c r="BN70" s="5">
        <f t="shared" ca="1" si="32"/>
        <v>0.55706423408637173</v>
      </c>
    </row>
    <row r="71" spans="3:66" ht="16" x14ac:dyDescent="0.2">
      <c r="E71" s="1">
        <f t="shared" si="33"/>
        <v>61</v>
      </c>
      <c r="F71" s="98"/>
      <c r="H71" s="1">
        <v>79</v>
      </c>
      <c r="I71" s="1" t="s">
        <v>7</v>
      </c>
      <c r="J71" s="37">
        <v>22.5</v>
      </c>
      <c r="K71" s="37">
        <v>24.2</v>
      </c>
      <c r="L71" s="7">
        <f t="shared" si="6"/>
        <v>23.35</v>
      </c>
      <c r="M71" s="7">
        <v>21</v>
      </c>
      <c r="N71" s="7">
        <v>57.2</v>
      </c>
      <c r="O71" s="7">
        <v>16.5</v>
      </c>
      <c r="P71" s="7">
        <v>116.7</v>
      </c>
      <c r="Q71" s="7">
        <v>158.4</v>
      </c>
      <c r="R71" s="6">
        <v>1.3</v>
      </c>
      <c r="S71" s="6">
        <v>1.31</v>
      </c>
      <c r="T71" s="6">
        <f t="shared" si="7"/>
        <v>1.3050000000000002</v>
      </c>
      <c r="U71" s="36">
        <v>12</v>
      </c>
      <c r="V71" s="36">
        <v>12</v>
      </c>
      <c r="Y71" s="5">
        <f t="shared" si="8"/>
        <v>1</v>
      </c>
      <c r="Z71" s="5">
        <f t="shared" si="9"/>
        <v>0.899357601713062</v>
      </c>
      <c r="AA71" s="5">
        <f t="shared" si="10"/>
        <v>2.4496788008565309</v>
      </c>
      <c r="AB71" s="5">
        <f t="shared" si="10"/>
        <v>0.70663811563169165</v>
      </c>
      <c r="AC71" s="5">
        <f t="shared" si="10"/>
        <v>4.9978586723768732</v>
      </c>
      <c r="AD71" s="5">
        <f t="shared" si="10"/>
        <v>6.7837259100642395</v>
      </c>
      <c r="AE71" s="5">
        <f t="shared" si="11"/>
        <v>5.5888650963597436E-2</v>
      </c>
      <c r="AF71" s="5">
        <f t="shared" si="11"/>
        <v>0.51391862955032119</v>
      </c>
      <c r="AG71" s="5">
        <f t="shared" si="11"/>
        <v>0.51391862955032119</v>
      </c>
      <c r="AH71" s="5"/>
      <c r="AI71" s="83"/>
      <c r="AK71" s="5">
        <f t="shared" ca="1" si="12"/>
        <v>0.83728163444952663</v>
      </c>
      <c r="AL71" s="5">
        <f t="shared" ca="1" si="13"/>
        <v>1.1883789764208841</v>
      </c>
      <c r="AM71" s="5">
        <f t="shared" ca="1" si="13"/>
        <v>0.49691856042395166</v>
      </c>
      <c r="AN71" s="5">
        <f t="shared" ca="1" si="34"/>
        <v>-0.90957461886429014</v>
      </c>
      <c r="AO71" s="5">
        <f t="shared" ca="1" si="14"/>
        <v>-4.1342892932971775E-2</v>
      </c>
      <c r="AP71" s="5">
        <f t="shared" ca="1" si="2"/>
        <v>1.9933818151690399E-2</v>
      </c>
      <c r="AQ71" s="5">
        <v>1</v>
      </c>
      <c r="AR71" s="5">
        <f t="shared" ca="1" si="34"/>
        <v>0.95476541488063082</v>
      </c>
      <c r="AS71" s="5">
        <f t="shared" ca="1" si="34"/>
        <v>0.91336939455753852</v>
      </c>
      <c r="AU71" s="7">
        <f t="shared" ca="1" si="15"/>
        <v>24.187281634449526</v>
      </c>
      <c r="AV71" s="7">
        <f t="shared" ca="1" si="16"/>
        <v>22.188378976420886</v>
      </c>
      <c r="AW71" s="7">
        <f t="shared" ca="1" si="17"/>
        <v>57.696918560423953</v>
      </c>
      <c r="AX71" s="7">
        <f t="shared" ca="1" si="18"/>
        <v>15.590425381135709</v>
      </c>
      <c r="AY71" s="7">
        <f t="shared" ca="1" si="19"/>
        <v>116.65865710706703</v>
      </c>
      <c r="AZ71" s="7">
        <f t="shared" ca="1" si="20"/>
        <v>161.55751679522777</v>
      </c>
      <c r="BA71" s="7">
        <f t="shared" si="21"/>
        <v>1.3050000000000002</v>
      </c>
      <c r="BB71" s="7">
        <f t="shared" ca="1" si="22"/>
        <v>12.954765414880631</v>
      </c>
      <c r="BC71" s="7">
        <f t="shared" ca="1" si="23"/>
        <v>12.913369394557538</v>
      </c>
      <c r="BF71" s="5">
        <f t="shared" ca="1" si="24"/>
        <v>1</v>
      </c>
      <c r="BG71" s="5">
        <f t="shared" ca="1" si="25"/>
        <v>0.91735728354104751</v>
      </c>
      <c r="BH71" s="5">
        <f t="shared" ca="1" si="26"/>
        <v>2.3854238534291192</v>
      </c>
      <c r="BI71" s="5">
        <f t="shared" ca="1" si="27"/>
        <v>0.64457120964476378</v>
      </c>
      <c r="BJ71" s="5">
        <f t="shared" ca="1" si="28"/>
        <v>4.8231404781309584</v>
      </c>
      <c r="BK71" s="5">
        <f t="shared" ca="1" si="29"/>
        <v>6.6794408415505524</v>
      </c>
      <c r="BL71" s="5">
        <f t="shared" ca="1" si="30"/>
        <v>5.3953975470369155E-2</v>
      </c>
      <c r="BM71" s="5">
        <f t="shared" ca="1" si="31"/>
        <v>0.53560237196847216</v>
      </c>
      <c r="BN71" s="5">
        <f t="shared" ca="1" si="32"/>
        <v>0.53389089314465377</v>
      </c>
    </row>
    <row r="72" spans="3:66" ht="16" x14ac:dyDescent="0.2">
      <c r="C72" s="24" t="s">
        <v>36</v>
      </c>
      <c r="E72" s="1">
        <f t="shared" si="33"/>
        <v>62</v>
      </c>
      <c r="F72" s="98"/>
      <c r="H72" s="1">
        <v>60</v>
      </c>
      <c r="I72" s="1" t="s">
        <v>7</v>
      </c>
      <c r="J72" s="37">
        <v>28.5</v>
      </c>
      <c r="K72" s="37">
        <v>31.1</v>
      </c>
      <c r="L72" s="7">
        <f t="shared" si="6"/>
        <v>29.8</v>
      </c>
      <c r="M72" s="7">
        <v>2</v>
      </c>
      <c r="N72" s="7">
        <v>53.1</v>
      </c>
      <c r="O72" s="7">
        <v>13.5</v>
      </c>
      <c r="P72" s="7">
        <v>100</v>
      </c>
      <c r="Q72" s="7">
        <v>142.6</v>
      </c>
      <c r="R72" s="6">
        <v>1.1499999999999999</v>
      </c>
      <c r="S72" s="6">
        <v>1.17</v>
      </c>
      <c r="T72" s="6">
        <f t="shared" si="7"/>
        <v>1.1599999999999999</v>
      </c>
      <c r="U72" s="36">
        <v>21.3</v>
      </c>
      <c r="V72" s="36">
        <v>16</v>
      </c>
      <c r="Y72" s="5">
        <f t="shared" si="8"/>
        <v>1</v>
      </c>
      <c r="Z72" s="5">
        <f t="shared" si="9"/>
        <v>6.7114093959731544E-2</v>
      </c>
      <c r="AA72" s="5">
        <f t="shared" si="10"/>
        <v>1.7818791946308725</v>
      </c>
      <c r="AB72" s="5">
        <f t="shared" si="10"/>
        <v>0.45302013422818793</v>
      </c>
      <c r="AC72" s="5">
        <f t="shared" si="10"/>
        <v>3.3557046979865772</v>
      </c>
      <c r="AD72" s="5">
        <f t="shared" si="10"/>
        <v>4.7852348993288585</v>
      </c>
      <c r="AE72" s="5">
        <f t="shared" si="11"/>
        <v>3.8926174496644289E-2</v>
      </c>
      <c r="AF72" s="5">
        <f t="shared" si="11"/>
        <v>0.71476510067114096</v>
      </c>
      <c r="AG72" s="5">
        <f t="shared" si="11"/>
        <v>0.53691275167785235</v>
      </c>
      <c r="AH72" s="5"/>
      <c r="AI72" s="83"/>
      <c r="AK72" s="5">
        <f t="shared" ca="1" si="12"/>
        <v>0.61159755642167934</v>
      </c>
      <c r="AL72" s="5">
        <f t="shared" ca="1" si="13"/>
        <v>0.94770297567703432</v>
      </c>
      <c r="AM72" s="5">
        <f t="shared" ca="1" si="13"/>
        <v>-0.28332841993210822</v>
      </c>
      <c r="AN72" s="5">
        <f t="shared" ca="1" si="34"/>
        <v>0.20043938435533382</v>
      </c>
      <c r="AO72" s="5">
        <f t="shared" ca="1" si="14"/>
        <v>-0.94311077840049595</v>
      </c>
      <c r="AP72" s="5">
        <f t="shared" ca="1" si="2"/>
        <v>-7.8560006230818866E-3</v>
      </c>
      <c r="AQ72" s="5">
        <v>1</v>
      </c>
      <c r="AR72" s="5">
        <f t="shared" ca="1" si="34"/>
        <v>-0.9931209959917493</v>
      </c>
      <c r="AS72" s="5">
        <f t="shared" ca="1" si="34"/>
        <v>0.22244027333952676</v>
      </c>
      <c r="AU72" s="7">
        <f t="shared" ca="1" si="15"/>
        <v>30.411597556421679</v>
      </c>
      <c r="AV72" s="7">
        <f t="shared" ca="1" si="16"/>
        <v>2.9477029756770343</v>
      </c>
      <c r="AW72" s="7">
        <f t="shared" ca="1" si="17"/>
        <v>52.81667158006789</v>
      </c>
      <c r="AX72" s="7">
        <f t="shared" ca="1" si="18"/>
        <v>13.700439384355334</v>
      </c>
      <c r="AY72" s="7">
        <f t="shared" ca="1" si="19"/>
        <v>99.056889221599505</v>
      </c>
      <c r="AZ72" s="7">
        <f t="shared" ca="1" si="20"/>
        <v>141.47973431114852</v>
      </c>
      <c r="BA72" s="7">
        <f t="shared" si="21"/>
        <v>1.1599999999999999</v>
      </c>
      <c r="BB72" s="7">
        <f t="shared" ca="1" si="22"/>
        <v>20.306879004008252</v>
      </c>
      <c r="BC72" s="7">
        <f t="shared" ca="1" si="23"/>
        <v>16.222440273339526</v>
      </c>
      <c r="BF72" s="5">
        <f t="shared" ca="1" si="24"/>
        <v>1</v>
      </c>
      <c r="BG72" s="5">
        <f t="shared" ca="1" si="25"/>
        <v>9.6926936186376059E-2</v>
      </c>
      <c r="BH72" s="5">
        <f t="shared" ca="1" si="26"/>
        <v>1.7367279532776527</v>
      </c>
      <c r="BI72" s="5">
        <f t="shared" ca="1" si="27"/>
        <v>0.45050048288115546</v>
      </c>
      <c r="BJ72" s="5">
        <f t="shared" ca="1" si="28"/>
        <v>3.2572076832801162</v>
      </c>
      <c r="BK72" s="5">
        <f t="shared" ca="1" si="29"/>
        <v>4.6521638348220815</v>
      </c>
      <c r="BL72" s="5">
        <f t="shared" ca="1" si="30"/>
        <v>3.81433431061255E-2</v>
      </c>
      <c r="BM72" s="5">
        <f t="shared" ca="1" si="31"/>
        <v>0.66773470109005417</v>
      </c>
      <c r="BN72" s="5">
        <f t="shared" ca="1" si="32"/>
        <v>0.5334294011763947</v>
      </c>
    </row>
    <row r="73" spans="3:66" ht="16" x14ac:dyDescent="0.2">
      <c r="E73" s="1">
        <f t="shared" si="33"/>
        <v>63</v>
      </c>
      <c r="F73" s="98"/>
      <c r="H73" s="1">
        <v>83</v>
      </c>
      <c r="I73" s="1" t="s">
        <v>7</v>
      </c>
      <c r="J73" s="37">
        <v>23</v>
      </c>
      <c r="K73" s="37">
        <v>24.8</v>
      </c>
      <c r="L73" s="7">
        <f t="shared" si="6"/>
        <v>23.9</v>
      </c>
      <c r="M73" s="7">
        <v>30</v>
      </c>
      <c r="N73" s="7">
        <v>51.6</v>
      </c>
      <c r="O73" s="7">
        <v>16.3</v>
      </c>
      <c r="P73" s="7">
        <v>121</v>
      </c>
      <c r="Q73" s="7">
        <v>129.30000000000001</v>
      </c>
      <c r="R73" s="6">
        <v>1.25</v>
      </c>
      <c r="S73" s="6">
        <v>1.23</v>
      </c>
      <c r="T73" s="6">
        <f t="shared" si="7"/>
        <v>1.24</v>
      </c>
      <c r="U73" s="36">
        <v>11.5</v>
      </c>
      <c r="V73" s="36">
        <v>11.5</v>
      </c>
      <c r="Y73" s="5">
        <f t="shared" si="8"/>
        <v>1</v>
      </c>
      <c r="Z73" s="5">
        <f t="shared" si="9"/>
        <v>1.2552301255230127</v>
      </c>
      <c r="AA73" s="5">
        <f t="shared" si="10"/>
        <v>2.1589958158995817</v>
      </c>
      <c r="AB73" s="5">
        <f t="shared" si="10"/>
        <v>0.68200836820083688</v>
      </c>
      <c r="AC73" s="5">
        <f t="shared" si="10"/>
        <v>5.0627615062761508</v>
      </c>
      <c r="AD73" s="5">
        <f t="shared" si="10"/>
        <v>5.4100418410041851</v>
      </c>
      <c r="AE73" s="5">
        <f t="shared" si="11"/>
        <v>5.1882845188284524E-2</v>
      </c>
      <c r="AF73" s="5">
        <f t="shared" si="11"/>
        <v>0.48117154811715485</v>
      </c>
      <c r="AG73" s="5">
        <f t="shared" si="11"/>
        <v>0.48117154811715485</v>
      </c>
      <c r="AH73" s="5"/>
      <c r="AI73" s="83"/>
      <c r="AK73" s="5">
        <f t="shared" ca="1" si="12"/>
        <v>0.98998864559013566</v>
      </c>
      <c r="AL73" s="5">
        <f t="shared" ca="1" si="13"/>
        <v>0.27248299716994406</v>
      </c>
      <c r="AM73" s="5">
        <f t="shared" ca="1" si="13"/>
        <v>1.3810867447806749</v>
      </c>
      <c r="AN73" s="5">
        <f t="shared" ca="1" si="34"/>
        <v>-0.1239056509393448</v>
      </c>
      <c r="AO73" s="5">
        <f t="shared" ca="1" si="14"/>
        <v>-1.909910571549581</v>
      </c>
      <c r="AP73" s="5">
        <f t="shared" ca="1" si="2"/>
        <v>-1.4516282609249663E-2</v>
      </c>
      <c r="AQ73" s="5">
        <v>1</v>
      </c>
      <c r="AR73" s="5">
        <f t="shared" ca="1" si="34"/>
        <v>0.37580071309612229</v>
      </c>
      <c r="AS73" s="5">
        <f t="shared" ca="1" si="34"/>
        <v>0.54511064508891183</v>
      </c>
      <c r="AU73" s="7">
        <f t="shared" ca="1" si="15"/>
        <v>24.889988645590133</v>
      </c>
      <c r="AV73" s="7">
        <f t="shared" ca="1" si="16"/>
        <v>30.272482997169945</v>
      </c>
      <c r="AW73" s="7">
        <f t="shared" ca="1" si="17"/>
        <v>52.981086744780676</v>
      </c>
      <c r="AX73" s="7">
        <f t="shared" ca="1" si="18"/>
        <v>16.176094349060655</v>
      </c>
      <c r="AY73" s="7">
        <f t="shared" ca="1" si="19"/>
        <v>119.09008942845043</v>
      </c>
      <c r="AZ73" s="7">
        <f t="shared" ca="1" si="20"/>
        <v>127.42304465862404</v>
      </c>
      <c r="BA73" s="7">
        <f t="shared" si="21"/>
        <v>1.24</v>
      </c>
      <c r="BB73" s="7">
        <f t="shared" ca="1" si="22"/>
        <v>11.875800713096123</v>
      </c>
      <c r="BC73" s="7">
        <f t="shared" ca="1" si="23"/>
        <v>12.045110645088911</v>
      </c>
      <c r="BF73" s="5">
        <f t="shared" ca="1" si="24"/>
        <v>1</v>
      </c>
      <c r="BG73" s="5">
        <f t="shared" ca="1" si="25"/>
        <v>1.2162513783441782</v>
      </c>
      <c r="BH73" s="5">
        <f t="shared" ca="1" si="26"/>
        <v>2.1286103219724675</v>
      </c>
      <c r="BI73" s="5">
        <f t="shared" ca="1" si="27"/>
        <v>0.64990364517207777</v>
      </c>
      <c r="BJ73" s="5">
        <f t="shared" ca="1" si="28"/>
        <v>4.784658246501456</v>
      </c>
      <c r="BK73" s="5">
        <f t="shared" ca="1" si="29"/>
        <v>5.1194496901146689</v>
      </c>
      <c r="BL73" s="5">
        <f t="shared" ca="1" si="30"/>
        <v>4.981922722651367E-2</v>
      </c>
      <c r="BM73" s="5">
        <f t="shared" ca="1" si="31"/>
        <v>0.4771316243730071</v>
      </c>
      <c r="BN73" s="5">
        <f t="shared" ca="1" si="32"/>
        <v>0.48393395499692188</v>
      </c>
    </row>
    <row r="74" spans="3:66" ht="16" x14ac:dyDescent="0.2">
      <c r="C74" s="24" t="s">
        <v>36</v>
      </c>
      <c r="E74" s="1">
        <f t="shared" si="33"/>
        <v>64</v>
      </c>
      <c r="F74" s="98" t="s">
        <v>14</v>
      </c>
      <c r="H74" s="1">
        <v>77</v>
      </c>
      <c r="I74" s="1" t="s">
        <v>7</v>
      </c>
      <c r="J74" s="37">
        <v>25.6</v>
      </c>
      <c r="K74" s="37">
        <v>30.7</v>
      </c>
      <c r="L74" s="7">
        <f t="shared" si="6"/>
        <v>28.15</v>
      </c>
      <c r="M74" s="7">
        <v>21</v>
      </c>
      <c r="N74" s="7">
        <v>55.8</v>
      </c>
      <c r="O74" s="7">
        <v>19.5</v>
      </c>
      <c r="P74" s="7">
        <v>108.3</v>
      </c>
      <c r="Q74" s="7">
        <v>144.6</v>
      </c>
      <c r="R74" s="6">
        <v>1.26</v>
      </c>
      <c r="S74" s="6">
        <v>1.3</v>
      </c>
      <c r="T74" s="6">
        <f t="shared" si="7"/>
        <v>1.28</v>
      </c>
      <c r="U74" s="36">
        <v>17.600000000000001</v>
      </c>
      <c r="V74" s="36">
        <v>15.2</v>
      </c>
      <c r="Y74" s="5">
        <f t="shared" si="8"/>
        <v>1</v>
      </c>
      <c r="Z74" s="5">
        <f t="shared" si="9"/>
        <v>0.74600355239786864</v>
      </c>
      <c r="AA74" s="5">
        <f t="shared" si="10"/>
        <v>1.9822380106571935</v>
      </c>
      <c r="AB74" s="5">
        <f t="shared" si="10"/>
        <v>0.69271758436944941</v>
      </c>
      <c r="AC74" s="5">
        <f t="shared" si="10"/>
        <v>3.847246891651865</v>
      </c>
      <c r="AD74" s="5">
        <f t="shared" si="10"/>
        <v>5.1367673179396096</v>
      </c>
      <c r="AE74" s="5">
        <f t="shared" si="11"/>
        <v>4.5470692717584374E-2</v>
      </c>
      <c r="AF74" s="5">
        <f t="shared" si="11"/>
        <v>0.62522202486678513</v>
      </c>
      <c r="AG74" s="5">
        <f t="shared" si="11"/>
        <v>0.53996447602131437</v>
      </c>
      <c r="AH74" s="5"/>
      <c r="AI74" s="83"/>
      <c r="AK74" s="5">
        <f t="shared" ca="1" si="12"/>
        <v>-0.11002703831781147</v>
      </c>
      <c r="AL74" s="5">
        <f t="shared" ca="1" si="13"/>
        <v>0.87599346255795674</v>
      </c>
      <c r="AM74" s="5">
        <f t="shared" ca="1" si="13"/>
        <v>0.83169054246353202</v>
      </c>
      <c r="AN74" s="5">
        <f t="shared" ca="1" si="34"/>
        <v>-9.7982463623768279E-2</v>
      </c>
      <c r="AO74" s="5">
        <f t="shared" ca="1" si="14"/>
        <v>-1.3611983505121743</v>
      </c>
      <c r="AP74" s="5">
        <f t="shared" ca="1" si="2"/>
        <v>1.6014551308212922E-2</v>
      </c>
      <c r="AQ74" s="5">
        <v>1</v>
      </c>
      <c r="AR74" s="5">
        <f t="shared" ca="1" si="34"/>
        <v>-6.0937362424384522E-2</v>
      </c>
      <c r="AS74" s="5">
        <f t="shared" ca="1" si="34"/>
        <v>0.20098160636337004</v>
      </c>
      <c r="AU74" s="7">
        <f t="shared" ca="1" si="15"/>
        <v>28.039972961682189</v>
      </c>
      <c r="AV74" s="7">
        <f t="shared" ca="1" si="16"/>
        <v>21.875993462557958</v>
      </c>
      <c r="AW74" s="7">
        <f t="shared" ca="1" si="17"/>
        <v>56.631690542463531</v>
      </c>
      <c r="AX74" s="7">
        <f t="shared" ca="1" si="18"/>
        <v>19.402017536376231</v>
      </c>
      <c r="AY74" s="7">
        <f t="shared" ca="1" si="19"/>
        <v>106.93880164948783</v>
      </c>
      <c r="AZ74" s="7">
        <f t="shared" ca="1" si="20"/>
        <v>146.91570411916757</v>
      </c>
      <c r="BA74" s="7">
        <f t="shared" si="21"/>
        <v>1.28</v>
      </c>
      <c r="BB74" s="7">
        <f t="shared" ca="1" si="22"/>
        <v>17.539062637575618</v>
      </c>
      <c r="BC74" s="7">
        <f t="shared" ca="1" si="23"/>
        <v>15.40098160636337</v>
      </c>
      <c r="BF74" s="5">
        <f t="shared" ca="1" si="24"/>
        <v>1</v>
      </c>
      <c r="BG74" s="5">
        <f t="shared" ca="1" si="25"/>
        <v>0.78017170317719031</v>
      </c>
      <c r="BH74" s="5">
        <f t="shared" ca="1" si="26"/>
        <v>2.0196770738635568</v>
      </c>
      <c r="BI74" s="5">
        <f t="shared" ca="1" si="27"/>
        <v>0.69194137822065349</v>
      </c>
      <c r="BJ74" s="5">
        <f t="shared" ca="1" si="28"/>
        <v>3.8137983155555903</v>
      </c>
      <c r="BK74" s="5">
        <f t="shared" ca="1" si="29"/>
        <v>5.2395094788405858</v>
      </c>
      <c r="BL74" s="5">
        <f t="shared" ca="1" si="30"/>
        <v>4.5649116771587984E-2</v>
      </c>
      <c r="BM74" s="5">
        <f t="shared" ca="1" si="31"/>
        <v>0.62550212375537917</v>
      </c>
      <c r="BN74" s="5">
        <f t="shared" ca="1" si="32"/>
        <v>0.54925094355153137</v>
      </c>
    </row>
    <row r="75" spans="3:66" ht="16" x14ac:dyDescent="0.2">
      <c r="E75" s="1">
        <f t="shared" si="33"/>
        <v>65</v>
      </c>
      <c r="F75" s="98"/>
      <c r="H75" s="1">
        <v>67</v>
      </c>
      <c r="I75" s="1" t="s">
        <v>7</v>
      </c>
      <c r="J75" s="37">
        <v>20.5</v>
      </c>
      <c r="K75" s="37">
        <v>22.6</v>
      </c>
      <c r="L75" s="7">
        <f t="shared" si="6"/>
        <v>21.55</v>
      </c>
      <c r="M75" s="7">
        <v>23</v>
      </c>
      <c r="N75" s="7">
        <v>43.4</v>
      </c>
      <c r="O75" s="7">
        <v>16</v>
      </c>
      <c r="P75" s="7">
        <v>131</v>
      </c>
      <c r="Q75" s="7">
        <v>125.6</v>
      </c>
      <c r="R75" s="6" t="s">
        <v>12</v>
      </c>
      <c r="S75" s="6" t="s">
        <v>12</v>
      </c>
      <c r="T75" s="6" t="s">
        <v>12</v>
      </c>
      <c r="U75" s="36">
        <v>11.1</v>
      </c>
      <c r="V75" s="36">
        <v>10</v>
      </c>
      <c r="Y75" s="5">
        <f t="shared" si="8"/>
        <v>1</v>
      </c>
      <c r="Z75" s="5">
        <f t="shared" si="9"/>
        <v>1.0672853828306264</v>
      </c>
      <c r="AA75" s="5">
        <f t="shared" si="10"/>
        <v>2.0139211136890949</v>
      </c>
      <c r="AB75" s="5">
        <f t="shared" si="10"/>
        <v>0.74245939675174011</v>
      </c>
      <c r="AC75" s="5">
        <f t="shared" si="10"/>
        <v>6.0788863109048723</v>
      </c>
      <c r="AD75" s="5">
        <f t="shared" ref="AD75:AD138" si="35">Q75/$L75</f>
        <v>5.8283062645011601</v>
      </c>
      <c r="AE75" s="5" t="e">
        <f t="shared" si="11"/>
        <v>#VALUE!</v>
      </c>
      <c r="AF75" s="5">
        <f t="shared" si="11"/>
        <v>0.51508120649651967</v>
      </c>
      <c r="AG75" s="5">
        <f t="shared" si="11"/>
        <v>0.46403712296983757</v>
      </c>
      <c r="AH75" s="5"/>
      <c r="AI75" s="83"/>
      <c r="AK75" s="5">
        <f t="shared" ca="1" si="12"/>
        <v>-0.9740952364094082</v>
      </c>
      <c r="AL75" s="5">
        <f t="shared" ca="1" si="13"/>
        <v>1.4791495957446044</v>
      </c>
      <c r="AM75" s="5">
        <f t="shared" ca="1" si="13"/>
        <v>9.1238484674274201E-2</v>
      </c>
      <c r="AN75" s="5">
        <f t="shared" ca="1" si="34"/>
        <v>0.63431518711376578</v>
      </c>
      <c r="AO75" s="5">
        <f t="shared" ca="1" si="14"/>
        <v>2.2877274209899285</v>
      </c>
      <c r="AP75" s="5">
        <f t="shared" ref="AP75:AP138" ca="1" si="36">0.025-0.05*RAND()</f>
        <v>-1.1015389136309235E-3</v>
      </c>
      <c r="AQ75" s="5">
        <v>1</v>
      </c>
      <c r="AR75" s="5">
        <f t="shared" ca="1" si="34"/>
        <v>-0.65694628419971313</v>
      </c>
      <c r="AS75" s="5">
        <f t="shared" ca="1" si="34"/>
        <v>0.9518303686855889</v>
      </c>
      <c r="AU75" s="7">
        <f t="shared" ca="1" si="15"/>
        <v>20.575904763590593</v>
      </c>
      <c r="AV75" s="7">
        <f t="shared" ca="1" si="16"/>
        <v>24.479149595744605</v>
      </c>
      <c r="AW75" s="7">
        <f t="shared" ca="1" si="17"/>
        <v>43.49123848467427</v>
      </c>
      <c r="AX75" s="7">
        <f t="shared" ca="1" si="18"/>
        <v>16.634315187113767</v>
      </c>
      <c r="AY75" s="7">
        <f t="shared" ca="1" si="19"/>
        <v>133.28772742098994</v>
      </c>
      <c r="AZ75" s="7">
        <f t="shared" ca="1" si="20"/>
        <v>125.46164671244794</v>
      </c>
      <c r="BA75" s="7" t="e">
        <f t="shared" si="21"/>
        <v>#VALUE!</v>
      </c>
      <c r="BB75" s="7">
        <f t="shared" ca="1" si="22"/>
        <v>10.443053715800286</v>
      </c>
      <c r="BC75" s="7">
        <f t="shared" ca="1" si="23"/>
        <v>10.951830368685588</v>
      </c>
      <c r="BF75" s="5">
        <f t="shared" ca="1" si="24"/>
        <v>1</v>
      </c>
      <c r="BG75" s="5">
        <f t="shared" ca="1" si="25"/>
        <v>1.189699790944837</v>
      </c>
      <c r="BH75" s="5">
        <f t="shared" ca="1" si="26"/>
        <v>2.1136975012458623</v>
      </c>
      <c r="BI75" s="5">
        <f t="shared" ca="1" si="27"/>
        <v>0.8084366339286555</v>
      </c>
      <c r="BJ75" s="5">
        <f t="shared" ca="1" si="28"/>
        <v>6.477854993615872</v>
      </c>
      <c r="BK75" s="5">
        <f t="shared" ca="1" si="29"/>
        <v>6.0975032764758135</v>
      </c>
      <c r="BL75" s="5" t="e">
        <f t="shared" ca="1" si="30"/>
        <v>#VALUE!</v>
      </c>
      <c r="BM75" s="5">
        <f t="shared" ca="1" si="31"/>
        <v>0.50753800796548409</v>
      </c>
      <c r="BN75" s="5">
        <f t="shared" ca="1" si="32"/>
        <v>0.53226482599516278</v>
      </c>
    </row>
    <row r="76" spans="3:66" ht="16" x14ac:dyDescent="0.2">
      <c r="E76" s="1">
        <f t="shared" si="33"/>
        <v>66</v>
      </c>
      <c r="F76" s="98"/>
      <c r="H76" s="1">
        <v>72</v>
      </c>
      <c r="I76" s="1" t="s">
        <v>7</v>
      </c>
      <c r="J76" s="37">
        <v>22</v>
      </c>
      <c r="K76" s="37">
        <v>24.2</v>
      </c>
      <c r="L76" s="7">
        <f t="shared" ref="L76:L139" si="37">(J76+K76)/2</f>
        <v>23.1</v>
      </c>
      <c r="M76" s="7">
        <v>21.5</v>
      </c>
      <c r="N76" s="7">
        <v>64.2</v>
      </c>
      <c r="O76" s="7">
        <v>33.5</v>
      </c>
      <c r="P76" s="7">
        <v>127.9</v>
      </c>
      <c r="Q76" s="7">
        <v>181.8</v>
      </c>
      <c r="R76" s="6">
        <v>1.26</v>
      </c>
      <c r="S76" s="6">
        <v>1.29</v>
      </c>
      <c r="T76" s="6">
        <f t="shared" ref="T76:T139" si="38">(R76+S76)/2</f>
        <v>1.2749999999999999</v>
      </c>
      <c r="U76" s="36">
        <v>13</v>
      </c>
      <c r="V76" s="36">
        <v>13.1</v>
      </c>
      <c r="Y76" s="5">
        <f t="shared" ref="Y76:Y139" si="39">L76/$L76</f>
        <v>1</v>
      </c>
      <c r="Z76" s="5">
        <f t="shared" ref="Z76:Z139" si="40">M76/$L76</f>
        <v>0.93073593073593064</v>
      </c>
      <c r="AA76" s="5">
        <f t="shared" ref="AA76:AD139" si="41">N76/$L76</f>
        <v>2.779220779220779</v>
      </c>
      <c r="AB76" s="5">
        <f t="shared" si="41"/>
        <v>1.4502164502164501</v>
      </c>
      <c r="AC76" s="5">
        <f t="shared" si="41"/>
        <v>5.5367965367965368</v>
      </c>
      <c r="AD76" s="5">
        <f t="shared" si="35"/>
        <v>7.8701298701298699</v>
      </c>
      <c r="AE76" s="5">
        <f t="shared" ref="AE76:AG139" si="42">T76/$L76</f>
        <v>5.5194805194805185E-2</v>
      </c>
      <c r="AF76" s="5">
        <f t="shared" si="42"/>
        <v>0.5627705627705627</v>
      </c>
      <c r="AG76" s="5">
        <f t="shared" si="42"/>
        <v>0.5670995670995671</v>
      </c>
      <c r="AH76" s="5"/>
      <c r="AI76" s="83"/>
      <c r="AK76" s="5">
        <f t="shared" ref="AK76:AK139" ca="1" si="43">1-2*RAND()</f>
        <v>-0.20163346290405815</v>
      </c>
      <c r="AL76" s="5">
        <f t="shared" ref="AL76:AM107" ca="1" si="44">1.5-3*RAND()</f>
        <v>1.1848802705101358</v>
      </c>
      <c r="AM76" s="5">
        <f t="shared" ca="1" si="44"/>
        <v>-1.0612237538128646</v>
      </c>
      <c r="AN76" s="5">
        <f t="shared" ca="1" si="34"/>
        <v>-0.7787459972110653</v>
      </c>
      <c r="AO76" s="5">
        <f t="shared" ref="AO76:AO139" ca="1" si="45">2.5-5*RAND()</f>
        <v>0.13519499607255092</v>
      </c>
      <c r="AP76" s="5">
        <f t="shared" ca="1" si="36"/>
        <v>1.9956095563758477E-2</v>
      </c>
      <c r="AQ76" s="5">
        <v>1</v>
      </c>
      <c r="AR76" s="5">
        <f t="shared" ca="1" si="34"/>
        <v>-0.84344284145628268</v>
      </c>
      <c r="AS76" s="5">
        <f t="shared" ca="1" si="34"/>
        <v>-0.62331538361885874</v>
      </c>
      <c r="AU76" s="7">
        <f t="shared" ref="AU76:AU139" ca="1" si="46">L76+AK76</f>
        <v>22.898366537095942</v>
      </c>
      <c r="AV76" s="7">
        <f t="shared" ref="AV76:AV139" ca="1" si="47">M76+AL76</f>
        <v>22.684880270510135</v>
      </c>
      <c r="AW76" s="7">
        <f t="shared" ref="AW76:AW139" ca="1" si="48">N76+AM76</f>
        <v>63.138776246187135</v>
      </c>
      <c r="AX76" s="7">
        <f t="shared" ref="AX76:AX139" ca="1" si="49">O76+AN76</f>
        <v>32.721254002788932</v>
      </c>
      <c r="AY76" s="7">
        <f t="shared" ref="AY76:AY139" ca="1" si="50">P76+AO76</f>
        <v>128.03519499607256</v>
      </c>
      <c r="AZ76" s="7">
        <f t="shared" ref="AZ76:AZ139" ca="1" si="51">Q76*(1+AP76)</f>
        <v>185.42801817349132</v>
      </c>
      <c r="BA76" s="7">
        <f t="shared" ref="BA76:BA139" si="52">T76*AQ76</f>
        <v>1.2749999999999999</v>
      </c>
      <c r="BB76" s="7">
        <f t="shared" ref="BB76:BB139" ca="1" si="53">U76+AR76</f>
        <v>12.156557158543718</v>
      </c>
      <c r="BC76" s="7">
        <f t="shared" ref="BC76:BC139" ca="1" si="54">V76+AS76</f>
        <v>12.47668461638114</v>
      </c>
      <c r="BF76" s="5">
        <f t="shared" ref="BF76:BF139" ca="1" si="55">AU76/$AU76</f>
        <v>1</v>
      </c>
      <c r="BG76" s="5">
        <f t="shared" ref="BG76:BG139" ca="1" si="56">AV76/$AU76</f>
        <v>0.99067679058067504</v>
      </c>
      <c r="BH76" s="5">
        <f t="shared" ref="BH76:BH139" ca="1" si="57">AW76/$AU76</f>
        <v>2.7573484835217696</v>
      </c>
      <c r="BI76" s="5">
        <f t="shared" ref="BI76:BI139" ca="1" si="58">AX76/$AU76</f>
        <v>1.4289776499899964</v>
      </c>
      <c r="BJ76" s="5">
        <f t="shared" ref="BJ76:BJ139" ca="1" si="59">AY76/$AU76</f>
        <v>5.5914553900013892</v>
      </c>
      <c r="BK76" s="5">
        <f t="shared" ref="BK76:BK139" ca="1" si="60">AZ76/$AU76</f>
        <v>8.0978709932471897</v>
      </c>
      <c r="BL76" s="5">
        <f t="shared" ref="BL76:BL139" ca="1" si="61">BA76/$AU76</f>
        <v>5.5680827622986435E-2</v>
      </c>
      <c r="BM76" s="5">
        <f t="shared" ref="BM76:BM139" ca="1" si="62">BB76/$AU76</f>
        <v>0.53089189304616047</v>
      </c>
      <c r="BN76" s="5">
        <f t="shared" ref="BN76:BN139" ca="1" si="63">BC76/$AU76</f>
        <v>0.54487225524006666</v>
      </c>
    </row>
    <row r="77" spans="3:66" ht="16" x14ac:dyDescent="0.2">
      <c r="C77" s="24" t="s">
        <v>36</v>
      </c>
      <c r="D77" s="24" t="s">
        <v>36</v>
      </c>
      <c r="E77" s="1">
        <f t="shared" ref="E77:E140" si="64">E76+1</f>
        <v>67</v>
      </c>
      <c r="F77" s="98"/>
      <c r="H77" s="1">
        <v>66</v>
      </c>
      <c r="I77" s="1" t="s">
        <v>9</v>
      </c>
      <c r="J77" s="37">
        <v>18.3</v>
      </c>
      <c r="K77" s="37">
        <v>20.7</v>
      </c>
      <c r="L77" s="7">
        <f t="shared" si="37"/>
        <v>19.5</v>
      </c>
      <c r="M77" s="7">
        <v>9</v>
      </c>
      <c r="N77" s="7">
        <v>47.4</v>
      </c>
      <c r="O77" s="7">
        <v>15.5</v>
      </c>
      <c r="P77" s="7">
        <v>130</v>
      </c>
      <c r="Q77" s="7">
        <v>141.6</v>
      </c>
      <c r="R77" s="6">
        <v>1.1200000000000001</v>
      </c>
      <c r="S77" s="6">
        <v>1.1599999999999999</v>
      </c>
      <c r="T77" s="6">
        <f t="shared" si="38"/>
        <v>1.1400000000000001</v>
      </c>
      <c r="U77" s="36">
        <v>9.9</v>
      </c>
      <c r="V77" s="36">
        <v>9</v>
      </c>
      <c r="Y77" s="5">
        <f t="shared" si="39"/>
        <v>1</v>
      </c>
      <c r="Z77" s="5">
        <f t="shared" si="40"/>
        <v>0.46153846153846156</v>
      </c>
      <c r="AA77" s="5">
        <f t="shared" si="41"/>
        <v>2.4307692307692306</v>
      </c>
      <c r="AB77" s="5">
        <f t="shared" si="41"/>
        <v>0.79487179487179482</v>
      </c>
      <c r="AC77" s="5">
        <f t="shared" si="41"/>
        <v>6.666666666666667</v>
      </c>
      <c r="AD77" s="5">
        <f t="shared" si="35"/>
        <v>7.2615384615384615</v>
      </c>
      <c r="AE77" s="5">
        <f t="shared" si="42"/>
        <v>5.8461538461538468E-2</v>
      </c>
      <c r="AF77" s="5">
        <f t="shared" si="42"/>
        <v>0.50769230769230766</v>
      </c>
      <c r="AG77" s="5">
        <f t="shared" si="42"/>
        <v>0.46153846153846156</v>
      </c>
      <c r="AH77" s="5"/>
      <c r="AI77" s="83"/>
      <c r="AK77" s="5">
        <f t="shared" ca="1" si="43"/>
        <v>-0.11222926708189274</v>
      </c>
      <c r="AL77" s="5">
        <f t="shared" ca="1" si="44"/>
        <v>-0.2638551518512946</v>
      </c>
      <c r="AM77" s="5">
        <f t="shared" ca="1" si="44"/>
        <v>-0.70757799393195997</v>
      </c>
      <c r="AN77" s="5">
        <f t="shared" ca="1" si="34"/>
        <v>-0.99349044472347314</v>
      </c>
      <c r="AO77" s="5">
        <f t="shared" ca="1" si="45"/>
        <v>-1.3015015421450733</v>
      </c>
      <c r="AP77" s="5">
        <f t="shared" ca="1" si="36"/>
        <v>-2.4716742742261238E-2</v>
      </c>
      <c r="AQ77" s="5">
        <v>1</v>
      </c>
      <c r="AR77" s="5">
        <f t="shared" ca="1" si="34"/>
        <v>-0.17036372215107809</v>
      </c>
      <c r="AS77" s="5">
        <f t="shared" ca="1" si="34"/>
        <v>0.39908470242082839</v>
      </c>
      <c r="AU77" s="7">
        <f t="shared" ca="1" si="46"/>
        <v>19.387770732918106</v>
      </c>
      <c r="AV77" s="7">
        <f t="shared" ca="1" si="47"/>
        <v>8.7361448481487045</v>
      </c>
      <c r="AW77" s="7">
        <f t="shared" ca="1" si="48"/>
        <v>46.692422006068036</v>
      </c>
      <c r="AX77" s="7">
        <f t="shared" ca="1" si="49"/>
        <v>14.506509555276526</v>
      </c>
      <c r="AY77" s="7">
        <f t="shared" ca="1" si="50"/>
        <v>128.69849845785492</v>
      </c>
      <c r="AZ77" s="7">
        <f t="shared" ca="1" si="51"/>
        <v>138.10010922769581</v>
      </c>
      <c r="BA77" s="7">
        <f t="shared" si="52"/>
        <v>1.1400000000000001</v>
      </c>
      <c r="BB77" s="7">
        <f t="shared" ca="1" si="53"/>
        <v>9.7296362778489218</v>
      </c>
      <c r="BC77" s="7">
        <f t="shared" ca="1" si="54"/>
        <v>9.3990847024208293</v>
      </c>
      <c r="BF77" s="5">
        <f t="shared" ca="1" si="55"/>
        <v>1</v>
      </c>
      <c r="BG77" s="5">
        <f t="shared" ca="1" si="56"/>
        <v>0.45060079204030301</v>
      </c>
      <c r="BH77" s="5">
        <f t="shared" ca="1" si="57"/>
        <v>2.408344035489852</v>
      </c>
      <c r="BI77" s="5">
        <f t="shared" ca="1" si="58"/>
        <v>0.74822988961006309</v>
      </c>
      <c r="BJ77" s="5">
        <f t="shared" ca="1" si="59"/>
        <v>6.6381277265333205</v>
      </c>
      <c r="BK77" s="5">
        <f t="shared" ca="1" si="60"/>
        <v>7.1230525226512196</v>
      </c>
      <c r="BL77" s="5">
        <f t="shared" ca="1" si="61"/>
        <v>5.8799952594055439E-2</v>
      </c>
      <c r="BM77" s="5">
        <f t="shared" ca="1" si="62"/>
        <v>0.50184399289027948</v>
      </c>
      <c r="BN77" s="5">
        <f t="shared" ca="1" si="63"/>
        <v>0.48479450432443544</v>
      </c>
    </row>
    <row r="78" spans="3:66" ht="16" x14ac:dyDescent="0.2">
      <c r="C78" s="24" t="s">
        <v>36</v>
      </c>
      <c r="E78" s="1">
        <f t="shared" si="64"/>
        <v>68</v>
      </c>
      <c r="F78" s="98"/>
      <c r="H78" s="1">
        <v>74</v>
      </c>
      <c r="I78" s="1" t="s">
        <v>7</v>
      </c>
      <c r="J78" s="37">
        <v>31</v>
      </c>
      <c r="K78" s="37">
        <v>34.1</v>
      </c>
      <c r="L78" s="7">
        <f t="shared" si="37"/>
        <v>32.549999999999997</v>
      </c>
      <c r="M78" s="7">
        <v>37</v>
      </c>
      <c r="N78" s="7">
        <v>60.2</v>
      </c>
      <c r="O78" s="7">
        <v>23.5</v>
      </c>
      <c r="P78" s="7">
        <v>145.19999999999999</v>
      </c>
      <c r="Q78" s="7">
        <v>224.9</v>
      </c>
      <c r="R78" s="6" t="s">
        <v>12</v>
      </c>
      <c r="S78" s="6">
        <v>1.2</v>
      </c>
      <c r="T78" s="6" t="s">
        <v>12</v>
      </c>
      <c r="U78" s="36">
        <v>12</v>
      </c>
      <c r="V78" s="36">
        <v>9.5</v>
      </c>
      <c r="Y78" s="5">
        <f t="shared" si="39"/>
        <v>1</v>
      </c>
      <c r="Z78" s="5">
        <f t="shared" si="40"/>
        <v>1.1367127496159755</v>
      </c>
      <c r="AA78" s="5">
        <f t="shared" si="41"/>
        <v>1.8494623655913982</v>
      </c>
      <c r="AB78" s="5">
        <f t="shared" si="41"/>
        <v>0.72196620583717364</v>
      </c>
      <c r="AC78" s="5">
        <f t="shared" si="41"/>
        <v>4.4608294930875578</v>
      </c>
      <c r="AD78" s="5">
        <f t="shared" si="35"/>
        <v>6.9093701996927814</v>
      </c>
      <c r="AE78" s="5" t="e">
        <f t="shared" si="42"/>
        <v>#VALUE!</v>
      </c>
      <c r="AF78" s="5">
        <f t="shared" si="42"/>
        <v>0.3686635944700461</v>
      </c>
      <c r="AG78" s="5">
        <f t="shared" si="42"/>
        <v>0.2918586789554532</v>
      </c>
      <c r="AH78" s="5"/>
      <c r="AI78" s="83"/>
      <c r="AK78" s="5">
        <f t="shared" ca="1" si="43"/>
        <v>0.24417912676736231</v>
      </c>
      <c r="AL78" s="5">
        <f t="shared" ca="1" si="44"/>
        <v>0.17986543385635945</v>
      </c>
      <c r="AM78" s="5">
        <f t="shared" ca="1" si="44"/>
        <v>0.37584705987785849</v>
      </c>
      <c r="AN78" s="5">
        <f t="shared" ca="1" si="34"/>
        <v>-0.75064754185620775</v>
      </c>
      <c r="AO78" s="5">
        <f t="shared" ca="1" si="45"/>
        <v>-1.022818205156935</v>
      </c>
      <c r="AP78" s="5">
        <f t="shared" ca="1" si="36"/>
        <v>-8.8266825322854542E-3</v>
      </c>
      <c r="AQ78" s="5">
        <v>1</v>
      </c>
      <c r="AR78" s="5">
        <f t="shared" ca="1" si="34"/>
        <v>0.84424381270566085</v>
      </c>
      <c r="AS78" s="5">
        <f t="shared" ca="1" si="34"/>
        <v>0.18677164325980833</v>
      </c>
      <c r="AU78" s="7">
        <f t="shared" ca="1" si="46"/>
        <v>32.794179126767361</v>
      </c>
      <c r="AV78" s="7">
        <f t="shared" ca="1" si="47"/>
        <v>37.179865433856357</v>
      </c>
      <c r="AW78" s="7">
        <f t="shared" ca="1" si="48"/>
        <v>60.575847059877859</v>
      </c>
      <c r="AX78" s="7">
        <f t="shared" ca="1" si="49"/>
        <v>22.749352458143793</v>
      </c>
      <c r="AY78" s="7">
        <f t="shared" ca="1" si="50"/>
        <v>144.17718179484305</v>
      </c>
      <c r="AZ78" s="7">
        <f t="shared" ca="1" si="51"/>
        <v>222.914879098489</v>
      </c>
      <c r="BA78" s="7" t="e">
        <f t="shared" si="52"/>
        <v>#VALUE!</v>
      </c>
      <c r="BB78" s="7">
        <f t="shared" ca="1" si="53"/>
        <v>12.844243812705662</v>
      </c>
      <c r="BC78" s="7">
        <f t="shared" ca="1" si="54"/>
        <v>9.6867716432598083</v>
      </c>
      <c r="BF78" s="5">
        <f t="shared" ca="1" si="55"/>
        <v>1</v>
      </c>
      <c r="BG78" s="5">
        <f t="shared" ca="1" si="56"/>
        <v>1.1337336815212216</v>
      </c>
      <c r="BH78" s="5">
        <f t="shared" ca="1" si="57"/>
        <v>1.8471524115825317</v>
      </c>
      <c r="BI78" s="5">
        <f t="shared" ca="1" si="58"/>
        <v>0.69370092692990293</v>
      </c>
      <c r="BJ78" s="5">
        <f t="shared" ca="1" si="59"/>
        <v>4.3964260010143787</v>
      </c>
      <c r="BK78" s="5">
        <f t="shared" ca="1" si="60"/>
        <v>6.7973916418764926</v>
      </c>
      <c r="BL78" s="5" t="e">
        <f t="shared" ca="1" si="61"/>
        <v>#VALUE!</v>
      </c>
      <c r="BM78" s="5">
        <f t="shared" ca="1" si="62"/>
        <v>0.39166230577248679</v>
      </c>
      <c r="BN78" s="5">
        <f t="shared" ca="1" si="63"/>
        <v>0.29538082370701096</v>
      </c>
    </row>
    <row r="79" spans="3:66" ht="16" x14ac:dyDescent="0.2">
      <c r="C79" s="24" t="s">
        <v>36</v>
      </c>
      <c r="E79" s="1">
        <f t="shared" si="64"/>
        <v>69</v>
      </c>
      <c r="F79" s="98"/>
      <c r="H79" s="1">
        <v>75</v>
      </c>
      <c r="I79" s="1" t="s">
        <v>7</v>
      </c>
      <c r="J79" s="37">
        <v>23.4</v>
      </c>
      <c r="K79" s="37">
        <v>25.7</v>
      </c>
      <c r="L79" s="7">
        <f t="shared" si="37"/>
        <v>24.549999999999997</v>
      </c>
      <c r="M79" s="7">
        <v>20</v>
      </c>
      <c r="N79" s="7">
        <v>52.2</v>
      </c>
      <c r="O79" s="7">
        <v>16</v>
      </c>
      <c r="P79" s="7">
        <v>170</v>
      </c>
      <c r="Q79" s="7">
        <v>186.1</v>
      </c>
      <c r="R79" s="6">
        <v>1.28</v>
      </c>
      <c r="S79" s="6">
        <v>1.25</v>
      </c>
      <c r="T79" s="6">
        <f t="shared" si="38"/>
        <v>1.2650000000000001</v>
      </c>
      <c r="U79" s="36">
        <v>14.3</v>
      </c>
      <c r="V79" s="36">
        <v>14.7</v>
      </c>
      <c r="Y79" s="5">
        <f t="shared" si="39"/>
        <v>1</v>
      </c>
      <c r="Z79" s="5">
        <f t="shared" si="40"/>
        <v>0.81466395112016299</v>
      </c>
      <c r="AA79" s="5">
        <f t="shared" si="41"/>
        <v>2.1262729124236257</v>
      </c>
      <c r="AB79" s="5">
        <f t="shared" si="41"/>
        <v>0.65173116089613037</v>
      </c>
      <c r="AC79" s="5">
        <f t="shared" si="41"/>
        <v>6.9246435845213856</v>
      </c>
      <c r="AD79" s="5">
        <f t="shared" si="35"/>
        <v>7.5804480651731163</v>
      </c>
      <c r="AE79" s="5">
        <f t="shared" si="42"/>
        <v>5.1527494908350319E-2</v>
      </c>
      <c r="AF79" s="5">
        <f t="shared" si="42"/>
        <v>0.58248472505091664</v>
      </c>
      <c r="AG79" s="5">
        <f t="shared" si="42"/>
        <v>0.59877800407331983</v>
      </c>
      <c r="AH79" s="5"/>
      <c r="AI79" s="83"/>
      <c r="AK79" s="5">
        <f t="shared" ca="1" si="43"/>
        <v>0.76935664003360649</v>
      </c>
      <c r="AL79" s="5">
        <f t="shared" ca="1" si="44"/>
        <v>-0.32675269314181721</v>
      </c>
      <c r="AM79" s="5">
        <f t="shared" ca="1" si="44"/>
        <v>-0.41974890314460223</v>
      </c>
      <c r="AN79" s="5">
        <f t="shared" ca="1" si="34"/>
        <v>0.35048066300202385</v>
      </c>
      <c r="AO79" s="5">
        <f t="shared" ca="1" si="45"/>
        <v>2.0108812332938522</v>
      </c>
      <c r="AP79" s="5">
        <f t="shared" ca="1" si="36"/>
        <v>2.2602546811015173E-2</v>
      </c>
      <c r="AQ79" s="5">
        <v>1</v>
      </c>
      <c r="AR79" s="5">
        <f t="shared" ca="1" si="34"/>
        <v>-0.9256015391117578</v>
      </c>
      <c r="AS79" s="5">
        <f t="shared" ca="1" si="34"/>
        <v>0.69195659749551131</v>
      </c>
      <c r="AU79" s="7">
        <f t="shared" ca="1" si="46"/>
        <v>25.319356640033604</v>
      </c>
      <c r="AV79" s="7">
        <f t="shared" ca="1" si="47"/>
        <v>19.673247306858183</v>
      </c>
      <c r="AW79" s="7">
        <f t="shared" ca="1" si="48"/>
        <v>51.780251096855402</v>
      </c>
      <c r="AX79" s="7">
        <f t="shared" ca="1" si="49"/>
        <v>16.350480663002024</v>
      </c>
      <c r="AY79" s="7">
        <f t="shared" ca="1" si="50"/>
        <v>172.01088123329384</v>
      </c>
      <c r="AZ79" s="7">
        <f t="shared" ca="1" si="51"/>
        <v>190.3063339615299</v>
      </c>
      <c r="BA79" s="7">
        <f t="shared" si="52"/>
        <v>1.2650000000000001</v>
      </c>
      <c r="BB79" s="7">
        <f t="shared" ca="1" si="53"/>
        <v>13.374398460888242</v>
      </c>
      <c r="BC79" s="7">
        <f t="shared" ca="1" si="54"/>
        <v>15.391956597495511</v>
      </c>
      <c r="BF79" s="5">
        <f t="shared" ca="1" si="55"/>
        <v>1</v>
      </c>
      <c r="BG79" s="5">
        <f t="shared" ca="1" si="56"/>
        <v>0.77700423381816519</v>
      </c>
      <c r="BH79" s="5">
        <f t="shared" ca="1" si="57"/>
        <v>2.0450855775293775</v>
      </c>
      <c r="BI79" s="5">
        <f t="shared" ca="1" si="58"/>
        <v>0.64576998916115913</v>
      </c>
      <c r="BJ79" s="5">
        <f t="shared" ca="1" si="59"/>
        <v>6.7936513426774638</v>
      </c>
      <c r="BK79" s="5">
        <f t="shared" ca="1" si="60"/>
        <v>7.5162389260960829</v>
      </c>
      <c r="BL79" s="5">
        <f t="shared" ca="1" si="61"/>
        <v>4.9961775016030628E-2</v>
      </c>
      <c r="BM79" s="5">
        <f t="shared" ca="1" si="62"/>
        <v>0.52822821097047001</v>
      </c>
      <c r="BN79" s="5">
        <f t="shared" ca="1" si="63"/>
        <v>0.60791262654591227</v>
      </c>
    </row>
    <row r="80" spans="3:66" ht="16" x14ac:dyDescent="0.2">
      <c r="C80" s="24" t="s">
        <v>36</v>
      </c>
      <c r="E80" s="1">
        <f t="shared" si="64"/>
        <v>70</v>
      </c>
      <c r="F80" s="98"/>
      <c r="H80" s="1">
        <v>74</v>
      </c>
      <c r="I80" s="1" t="s">
        <v>7</v>
      </c>
      <c r="J80" s="37">
        <v>19.5</v>
      </c>
      <c r="K80" s="37">
        <v>21.5</v>
      </c>
      <c r="L80" s="7">
        <f t="shared" si="37"/>
        <v>20.5</v>
      </c>
      <c r="M80" s="7">
        <v>3</v>
      </c>
      <c r="N80" s="7">
        <v>44.9</v>
      </c>
      <c r="O80" s="7">
        <v>18.5</v>
      </c>
      <c r="P80" s="7">
        <v>128.9</v>
      </c>
      <c r="Q80" s="7">
        <v>94.9</v>
      </c>
      <c r="R80" s="6">
        <v>1.2</v>
      </c>
      <c r="S80" s="6">
        <v>1.2</v>
      </c>
      <c r="T80" s="6">
        <f t="shared" si="38"/>
        <v>1.2</v>
      </c>
      <c r="U80" s="36">
        <v>14.1</v>
      </c>
      <c r="V80" s="36">
        <v>13.2</v>
      </c>
      <c r="Y80" s="5">
        <f t="shared" si="39"/>
        <v>1</v>
      </c>
      <c r="Z80" s="5">
        <f t="shared" si="40"/>
        <v>0.14634146341463414</v>
      </c>
      <c r="AA80" s="5">
        <f t="shared" si="41"/>
        <v>2.1902439024390241</v>
      </c>
      <c r="AB80" s="5">
        <f t="shared" si="41"/>
        <v>0.90243902439024393</v>
      </c>
      <c r="AC80" s="5">
        <f t="shared" si="41"/>
        <v>6.2878048780487807</v>
      </c>
      <c r="AD80" s="5">
        <f t="shared" si="35"/>
        <v>4.6292682926829274</v>
      </c>
      <c r="AE80" s="5">
        <f t="shared" si="42"/>
        <v>5.8536585365853655E-2</v>
      </c>
      <c r="AF80" s="5">
        <f t="shared" si="42"/>
        <v>0.68780487804878043</v>
      </c>
      <c r="AG80" s="5">
        <f t="shared" si="42"/>
        <v>0.64390243902439026</v>
      </c>
      <c r="AH80" s="5"/>
      <c r="AI80" s="83"/>
      <c r="AK80" s="5">
        <f t="shared" ca="1" si="43"/>
        <v>0.70531507865050891</v>
      </c>
      <c r="AL80" s="5">
        <f t="shared" ca="1" si="44"/>
        <v>1.1914709567331805</v>
      </c>
      <c r="AM80" s="5">
        <f t="shared" ca="1" si="44"/>
        <v>-1.4449530648120681</v>
      </c>
      <c r="AN80" s="5">
        <f t="shared" ca="1" si="34"/>
        <v>0.82561216400328452</v>
      </c>
      <c r="AO80" s="5">
        <f t="shared" ca="1" si="45"/>
        <v>-0.47311908004162673</v>
      </c>
      <c r="AP80" s="5">
        <f t="shared" ca="1" si="36"/>
        <v>-5.8439561414829408E-3</v>
      </c>
      <c r="AQ80" s="5">
        <v>1</v>
      </c>
      <c r="AR80" s="5">
        <f t="shared" ca="1" si="34"/>
        <v>0.72432750817917602</v>
      </c>
      <c r="AS80" s="5">
        <f t="shared" ca="1" si="34"/>
        <v>0.44163356013308497</v>
      </c>
      <c r="AU80" s="7">
        <f t="shared" ca="1" si="46"/>
        <v>21.205315078650507</v>
      </c>
      <c r="AV80" s="7">
        <f t="shared" ca="1" si="47"/>
        <v>4.1914709567331805</v>
      </c>
      <c r="AW80" s="7">
        <f t="shared" ca="1" si="48"/>
        <v>43.45504693518793</v>
      </c>
      <c r="AX80" s="7">
        <f t="shared" ca="1" si="49"/>
        <v>19.325612164003285</v>
      </c>
      <c r="AY80" s="7">
        <f t="shared" ca="1" si="50"/>
        <v>128.42688091995839</v>
      </c>
      <c r="AZ80" s="7">
        <f t="shared" ca="1" si="51"/>
        <v>94.345408562173276</v>
      </c>
      <c r="BA80" s="7">
        <f t="shared" si="52"/>
        <v>1.2</v>
      </c>
      <c r="BB80" s="7">
        <f t="shared" ca="1" si="53"/>
        <v>14.824327508179175</v>
      </c>
      <c r="BC80" s="7">
        <f t="shared" ca="1" si="54"/>
        <v>13.641633560133084</v>
      </c>
      <c r="BF80" s="5">
        <f t="shared" ca="1" si="55"/>
        <v>1</v>
      </c>
      <c r="BG80" s="5">
        <f t="shared" ca="1" si="56"/>
        <v>0.19766133826293153</v>
      </c>
      <c r="BH80" s="5">
        <f t="shared" ca="1" si="57"/>
        <v>2.0492525941733559</v>
      </c>
      <c r="BI80" s="5">
        <f t="shared" ca="1" si="58"/>
        <v>0.91135699197699238</v>
      </c>
      <c r="BJ80" s="5">
        <f t="shared" ca="1" si="59"/>
        <v>6.0563533455467713</v>
      </c>
      <c r="BK80" s="5">
        <f t="shared" ca="1" si="60"/>
        <v>4.4491396714571882</v>
      </c>
      <c r="BL80" s="5">
        <f t="shared" ca="1" si="61"/>
        <v>5.6589585938676239E-2</v>
      </c>
      <c r="BM80" s="5">
        <f t="shared" ca="1" si="62"/>
        <v>0.69908546292265639</v>
      </c>
      <c r="BN80" s="5">
        <f t="shared" ca="1" si="63"/>
        <v>0.64331199557923424</v>
      </c>
    </row>
    <row r="81" spans="3:66" ht="16" x14ac:dyDescent="0.2">
      <c r="E81" s="1">
        <f t="shared" si="64"/>
        <v>71</v>
      </c>
      <c r="F81" s="98"/>
      <c r="H81" s="1">
        <v>68</v>
      </c>
      <c r="I81" s="1" t="s">
        <v>7</v>
      </c>
      <c r="J81" s="37">
        <v>21</v>
      </c>
      <c r="K81" s="37">
        <v>23.1</v>
      </c>
      <c r="L81" s="7">
        <f t="shared" si="37"/>
        <v>22.05</v>
      </c>
      <c r="M81" s="7">
        <v>46.7</v>
      </c>
      <c r="N81" s="7">
        <v>45.9</v>
      </c>
      <c r="O81" s="7">
        <v>19</v>
      </c>
      <c r="P81" s="7">
        <v>115.4</v>
      </c>
      <c r="Q81" s="7">
        <v>78.7</v>
      </c>
      <c r="R81" s="6">
        <v>1.29</v>
      </c>
      <c r="S81" s="6">
        <v>1.29</v>
      </c>
      <c r="T81" s="6">
        <f t="shared" si="38"/>
        <v>1.29</v>
      </c>
      <c r="U81" s="36">
        <v>14.9</v>
      </c>
      <c r="V81" s="36">
        <v>15.7</v>
      </c>
      <c r="Y81" s="5">
        <f t="shared" si="39"/>
        <v>1</v>
      </c>
      <c r="Z81" s="5">
        <f t="shared" si="40"/>
        <v>2.1179138321995468</v>
      </c>
      <c r="AA81" s="5">
        <f t="shared" si="41"/>
        <v>2.0816326530612241</v>
      </c>
      <c r="AB81" s="5">
        <f t="shared" si="41"/>
        <v>0.86167800453514731</v>
      </c>
      <c r="AC81" s="5">
        <f t="shared" si="41"/>
        <v>5.233560090702948</v>
      </c>
      <c r="AD81" s="5">
        <f t="shared" si="35"/>
        <v>3.5691609977324261</v>
      </c>
      <c r="AE81" s="5">
        <f t="shared" si="42"/>
        <v>5.8503401360544216E-2</v>
      </c>
      <c r="AF81" s="5">
        <f t="shared" si="42"/>
        <v>0.67573696145124718</v>
      </c>
      <c r="AG81" s="5">
        <f t="shared" si="42"/>
        <v>0.71201814058956914</v>
      </c>
      <c r="AH81" s="5"/>
      <c r="AI81" s="83"/>
      <c r="AK81" s="5">
        <f t="shared" ca="1" si="43"/>
        <v>0.55029298336701338</v>
      </c>
      <c r="AL81" s="5">
        <f t="shared" ca="1" si="44"/>
        <v>-1.1444443533773998</v>
      </c>
      <c r="AM81" s="5">
        <f t="shared" ca="1" si="44"/>
        <v>-1.1613896924735299</v>
      </c>
      <c r="AN81" s="5">
        <f t="shared" ca="1" si="34"/>
        <v>-0.47452336761022074</v>
      </c>
      <c r="AO81" s="5">
        <f t="shared" ca="1" si="45"/>
        <v>0.18334826571488083</v>
      </c>
      <c r="AP81" s="5">
        <f t="shared" ca="1" si="36"/>
        <v>-1.8604990613665877E-2</v>
      </c>
      <c r="AQ81" s="5">
        <v>1</v>
      </c>
      <c r="AR81" s="5">
        <f t="shared" ca="1" si="34"/>
        <v>-0.94533951162684215</v>
      </c>
      <c r="AS81" s="5">
        <f t="shared" ca="1" si="34"/>
        <v>-0.82773772650159461</v>
      </c>
      <c r="AU81" s="7">
        <f t="shared" ca="1" si="46"/>
        <v>22.600292983367012</v>
      </c>
      <c r="AV81" s="7">
        <f t="shared" ca="1" si="47"/>
        <v>45.555555646622601</v>
      </c>
      <c r="AW81" s="7">
        <f t="shared" ca="1" si="48"/>
        <v>44.738610307526471</v>
      </c>
      <c r="AX81" s="7">
        <f t="shared" ca="1" si="49"/>
        <v>18.525476632389779</v>
      </c>
      <c r="AY81" s="7">
        <f t="shared" ca="1" si="50"/>
        <v>115.58334826571489</v>
      </c>
      <c r="AZ81" s="7">
        <f t="shared" ca="1" si="51"/>
        <v>77.235787238704503</v>
      </c>
      <c r="BA81" s="7">
        <f t="shared" si="52"/>
        <v>1.29</v>
      </c>
      <c r="BB81" s="7">
        <f t="shared" ca="1" si="53"/>
        <v>13.954660488373158</v>
      </c>
      <c r="BC81" s="7">
        <f t="shared" ca="1" si="54"/>
        <v>14.872262273498405</v>
      </c>
      <c r="BF81" s="5">
        <f t="shared" ca="1" si="55"/>
        <v>1</v>
      </c>
      <c r="BG81" s="5">
        <f t="shared" ca="1" si="56"/>
        <v>2.0157064193880063</v>
      </c>
      <c r="BH81" s="5">
        <f t="shared" ca="1" si="57"/>
        <v>1.9795588641462503</v>
      </c>
      <c r="BI81" s="5">
        <f t="shared" ca="1" si="58"/>
        <v>0.81970072892523349</v>
      </c>
      <c r="BJ81" s="5">
        <f t="shared" ca="1" si="59"/>
        <v>5.1142411450497569</v>
      </c>
      <c r="BK81" s="5">
        <f t="shared" ca="1" si="60"/>
        <v>3.4174684060754084</v>
      </c>
      <c r="BL81" s="5">
        <f t="shared" ca="1" si="61"/>
        <v>5.7078906054421188E-2</v>
      </c>
      <c r="BM81" s="5">
        <f t="shared" ca="1" si="62"/>
        <v>0.61745484886604241</v>
      </c>
      <c r="BN81" s="5">
        <f t="shared" ca="1" si="63"/>
        <v>0.65805617141529293</v>
      </c>
    </row>
    <row r="82" spans="3:66" ht="16" x14ac:dyDescent="0.2">
      <c r="C82" s="24" t="s">
        <v>36</v>
      </c>
      <c r="E82" s="1">
        <f t="shared" si="64"/>
        <v>72</v>
      </c>
      <c r="F82" s="98"/>
      <c r="H82" s="1">
        <v>74</v>
      </c>
      <c r="I82" s="1" t="s">
        <v>7</v>
      </c>
      <c r="J82" s="37">
        <v>24</v>
      </c>
      <c r="K82" s="37">
        <v>26.4</v>
      </c>
      <c r="L82" s="7">
        <f t="shared" si="37"/>
        <v>25.2</v>
      </c>
      <c r="M82" s="7">
        <v>20</v>
      </c>
      <c r="N82" s="7">
        <v>58.4</v>
      </c>
      <c r="O82" s="7">
        <v>36.4</v>
      </c>
      <c r="P82" s="7">
        <v>113</v>
      </c>
      <c r="Q82" s="7">
        <v>186.9</v>
      </c>
      <c r="R82" s="6">
        <v>1.2</v>
      </c>
      <c r="S82" s="6">
        <v>1.1599999999999999</v>
      </c>
      <c r="T82" s="6">
        <f t="shared" si="38"/>
        <v>1.18</v>
      </c>
      <c r="U82" s="36">
        <v>27.1</v>
      </c>
      <c r="V82" s="36">
        <v>15.2</v>
      </c>
      <c r="Y82" s="5">
        <f t="shared" si="39"/>
        <v>1</v>
      </c>
      <c r="Z82" s="5">
        <f t="shared" si="40"/>
        <v>0.79365079365079372</v>
      </c>
      <c r="AA82" s="5">
        <f t="shared" si="41"/>
        <v>2.3174603174603177</v>
      </c>
      <c r="AB82" s="5">
        <f t="shared" si="41"/>
        <v>1.4444444444444444</v>
      </c>
      <c r="AC82" s="5">
        <f t="shared" si="41"/>
        <v>4.4841269841269842</v>
      </c>
      <c r="AD82" s="5">
        <f t="shared" si="35"/>
        <v>7.416666666666667</v>
      </c>
      <c r="AE82" s="5">
        <f t="shared" si="42"/>
        <v>4.6825396825396826E-2</v>
      </c>
      <c r="AF82" s="5">
        <f t="shared" si="42"/>
        <v>1.0753968253968256</v>
      </c>
      <c r="AG82" s="5">
        <f t="shared" si="42"/>
        <v>0.60317460317460314</v>
      </c>
      <c r="AH82" s="5"/>
      <c r="AI82" s="83"/>
      <c r="AK82" s="5">
        <f t="shared" ca="1" si="43"/>
        <v>2.6553876596204562E-2</v>
      </c>
      <c r="AL82" s="5">
        <f t="shared" ca="1" si="44"/>
        <v>-0.78075742394327996</v>
      </c>
      <c r="AM82" s="5">
        <f t="shared" ca="1" si="44"/>
        <v>0.11871399438217978</v>
      </c>
      <c r="AN82" s="5">
        <f t="shared" ca="1" si="34"/>
        <v>-2.3434275585874076E-3</v>
      </c>
      <c r="AO82" s="5">
        <f t="shared" ca="1" si="45"/>
        <v>1.8582240922848459</v>
      </c>
      <c r="AP82" s="5">
        <f t="shared" ca="1" si="36"/>
        <v>-5.539449256187351E-3</v>
      </c>
      <c r="AQ82" s="5">
        <v>1</v>
      </c>
      <c r="AR82" s="5">
        <f t="shared" ca="1" si="34"/>
        <v>-0.88369874145582705</v>
      </c>
      <c r="AS82" s="5">
        <f t="shared" ca="1" si="34"/>
        <v>-0.18276259604032452</v>
      </c>
      <c r="AU82" s="7">
        <f t="shared" ca="1" si="46"/>
        <v>25.226553876596203</v>
      </c>
      <c r="AV82" s="7">
        <f t="shared" ca="1" si="47"/>
        <v>19.219242576056722</v>
      </c>
      <c r="AW82" s="7">
        <f t="shared" ca="1" si="48"/>
        <v>58.518713994382182</v>
      </c>
      <c r="AX82" s="7">
        <f t="shared" ca="1" si="49"/>
        <v>36.397656572441413</v>
      </c>
      <c r="AY82" s="7">
        <f t="shared" ca="1" si="50"/>
        <v>114.85822409228484</v>
      </c>
      <c r="AZ82" s="7">
        <f t="shared" ca="1" si="51"/>
        <v>185.8646769340186</v>
      </c>
      <c r="BA82" s="7">
        <f t="shared" si="52"/>
        <v>1.18</v>
      </c>
      <c r="BB82" s="7">
        <f t="shared" ca="1" si="53"/>
        <v>26.216301258544174</v>
      </c>
      <c r="BC82" s="7">
        <f t="shared" ca="1" si="54"/>
        <v>15.017237403959674</v>
      </c>
      <c r="BF82" s="5">
        <f t="shared" ca="1" si="55"/>
        <v>1</v>
      </c>
      <c r="BG82" s="5">
        <f t="shared" ca="1" si="56"/>
        <v>0.76186555920693033</v>
      </c>
      <c r="BH82" s="5">
        <f t="shared" ca="1" si="57"/>
        <v>2.3197268354863403</v>
      </c>
      <c r="BI82" s="5">
        <f t="shared" ca="1" si="58"/>
        <v>1.4428311037049393</v>
      </c>
      <c r="BJ82" s="5">
        <f t="shared" ca="1" si="59"/>
        <v>4.5530683522668518</v>
      </c>
      <c r="BK82" s="5">
        <f t="shared" ca="1" si="60"/>
        <v>7.3678187612638419</v>
      </c>
      <c r="BL82" s="5">
        <f t="shared" ca="1" si="61"/>
        <v>4.6776107659109889E-2</v>
      </c>
      <c r="BM82" s="5">
        <f t="shared" ca="1" si="62"/>
        <v>1.0392343475367123</v>
      </c>
      <c r="BN82" s="5">
        <f t="shared" ca="1" si="63"/>
        <v>0.59529484199155058</v>
      </c>
    </row>
    <row r="83" spans="3:66" ht="16" x14ac:dyDescent="0.2">
      <c r="E83" s="1">
        <f t="shared" si="64"/>
        <v>73</v>
      </c>
      <c r="F83" s="98"/>
      <c r="H83" s="1">
        <v>65</v>
      </c>
      <c r="I83" s="1" t="s">
        <v>7</v>
      </c>
      <c r="J83" s="37">
        <v>21.2</v>
      </c>
      <c r="K83" s="37">
        <v>23.3</v>
      </c>
      <c r="L83" s="7">
        <f t="shared" si="37"/>
        <v>22.25</v>
      </c>
      <c r="M83" s="7">
        <v>25.8</v>
      </c>
      <c r="N83" s="7">
        <v>62.5</v>
      </c>
      <c r="O83" s="7">
        <v>16</v>
      </c>
      <c r="P83" s="7">
        <v>138.80000000000001</v>
      </c>
      <c r="Q83" s="7">
        <v>182.6</v>
      </c>
      <c r="R83" s="6">
        <v>1.19</v>
      </c>
      <c r="S83" s="6">
        <v>1.2</v>
      </c>
      <c r="T83" s="6">
        <f t="shared" si="38"/>
        <v>1.1949999999999998</v>
      </c>
      <c r="U83" s="36">
        <v>14.9</v>
      </c>
      <c r="V83" s="36">
        <v>14.4</v>
      </c>
      <c r="Y83" s="5">
        <f t="shared" si="39"/>
        <v>1</v>
      </c>
      <c r="Z83" s="5">
        <f t="shared" si="40"/>
        <v>1.1595505617977528</v>
      </c>
      <c r="AA83" s="5">
        <f t="shared" si="41"/>
        <v>2.808988764044944</v>
      </c>
      <c r="AB83" s="5">
        <f t="shared" si="41"/>
        <v>0.7191011235955056</v>
      </c>
      <c r="AC83" s="5">
        <f t="shared" si="41"/>
        <v>6.2382022471910119</v>
      </c>
      <c r="AD83" s="5">
        <f t="shared" si="35"/>
        <v>8.2067415730337068</v>
      </c>
      <c r="AE83" s="5">
        <f t="shared" si="42"/>
        <v>5.3707865168539322E-2</v>
      </c>
      <c r="AF83" s="5">
        <f t="shared" si="42"/>
        <v>0.66966292134831462</v>
      </c>
      <c r="AG83" s="5">
        <f t="shared" si="42"/>
        <v>0.64719101123595513</v>
      </c>
      <c r="AH83" s="5"/>
      <c r="AI83" s="83"/>
      <c r="AK83" s="5">
        <f t="shared" ca="1" si="43"/>
        <v>-0.30727511336559066</v>
      </c>
      <c r="AL83" s="5">
        <f t="shared" ca="1" si="44"/>
        <v>0.72198364043376273</v>
      </c>
      <c r="AM83" s="5">
        <f t="shared" ca="1" si="44"/>
        <v>1.144919571011183</v>
      </c>
      <c r="AN83" s="5">
        <f t="shared" ca="1" si="34"/>
        <v>0.4743879799455939</v>
      </c>
      <c r="AO83" s="5">
        <f t="shared" ca="1" si="45"/>
        <v>-1.1867306792444712</v>
      </c>
      <c r="AP83" s="5">
        <f t="shared" ca="1" si="36"/>
        <v>-2.4837022263428897E-2</v>
      </c>
      <c r="AQ83" s="5">
        <v>1</v>
      </c>
      <c r="AR83" s="5">
        <f t="shared" ca="1" si="34"/>
        <v>0.67918014011087036</v>
      </c>
      <c r="AS83" s="5">
        <f t="shared" ca="1" si="34"/>
        <v>8.9872712903804608E-2</v>
      </c>
      <c r="AU83" s="7">
        <f t="shared" ca="1" si="46"/>
        <v>21.942724886634409</v>
      </c>
      <c r="AV83" s="7">
        <f t="shared" ca="1" si="47"/>
        <v>26.521983640433763</v>
      </c>
      <c r="AW83" s="7">
        <f t="shared" ca="1" si="48"/>
        <v>63.644919571011187</v>
      </c>
      <c r="AX83" s="7">
        <f t="shared" ca="1" si="49"/>
        <v>16.474387979945593</v>
      </c>
      <c r="AY83" s="7">
        <f t="shared" ca="1" si="50"/>
        <v>137.61326932075553</v>
      </c>
      <c r="AZ83" s="7">
        <f t="shared" ca="1" si="51"/>
        <v>178.06475973469787</v>
      </c>
      <c r="BA83" s="7">
        <f t="shared" si="52"/>
        <v>1.1949999999999998</v>
      </c>
      <c r="BB83" s="7">
        <f t="shared" ca="1" si="53"/>
        <v>15.579180140110871</v>
      </c>
      <c r="BC83" s="7">
        <f t="shared" ca="1" si="54"/>
        <v>14.489872712903805</v>
      </c>
      <c r="BF83" s="5">
        <f t="shared" ca="1" si="55"/>
        <v>1</v>
      </c>
      <c r="BG83" s="5">
        <f t="shared" ca="1" si="56"/>
        <v>1.2086914354282698</v>
      </c>
      <c r="BH83" s="5">
        <f t="shared" ca="1" si="57"/>
        <v>2.9005020980679621</v>
      </c>
      <c r="BI83" s="5">
        <f t="shared" ca="1" si="58"/>
        <v>0.75079043578495352</v>
      </c>
      <c r="BJ83" s="5">
        <f t="shared" ca="1" si="59"/>
        <v>6.2714758550601672</v>
      </c>
      <c r="BK83" s="5">
        <f t="shared" ca="1" si="60"/>
        <v>8.1149793680893012</v>
      </c>
      <c r="BL83" s="5">
        <f t="shared" ca="1" si="61"/>
        <v>5.445996366330462E-2</v>
      </c>
      <c r="BM83" s="5">
        <f t="shared" ca="1" si="62"/>
        <v>0.70999295760210468</v>
      </c>
      <c r="BN83" s="5">
        <f t="shared" ca="1" si="63"/>
        <v>0.66034974178297112</v>
      </c>
    </row>
    <row r="84" spans="3:66" ht="16" x14ac:dyDescent="0.2">
      <c r="C84" s="24" t="s">
        <v>36</v>
      </c>
      <c r="E84" s="1">
        <f t="shared" si="64"/>
        <v>74</v>
      </c>
      <c r="F84" s="98"/>
      <c r="H84" s="1">
        <v>69</v>
      </c>
      <c r="I84" s="1" t="s">
        <v>7</v>
      </c>
      <c r="J84" s="37">
        <v>26.2</v>
      </c>
      <c r="K84" s="37">
        <v>28.8</v>
      </c>
      <c r="L84" s="7">
        <f t="shared" si="37"/>
        <v>27.5</v>
      </c>
      <c r="M84" s="7">
        <v>8</v>
      </c>
      <c r="N84" s="7">
        <v>62.1</v>
      </c>
      <c r="O84" s="7">
        <v>15</v>
      </c>
      <c r="P84" s="7">
        <v>119</v>
      </c>
      <c r="Q84" s="7">
        <v>176.9</v>
      </c>
      <c r="R84" s="6">
        <v>1.1399999999999999</v>
      </c>
      <c r="S84" s="6">
        <v>1.1599999999999999</v>
      </c>
      <c r="T84" s="6">
        <f t="shared" si="38"/>
        <v>1.1499999999999999</v>
      </c>
      <c r="U84" s="36">
        <v>13</v>
      </c>
      <c r="V84" s="36">
        <v>13</v>
      </c>
      <c r="Y84" s="5">
        <f t="shared" si="39"/>
        <v>1</v>
      </c>
      <c r="Z84" s="5">
        <f t="shared" si="40"/>
        <v>0.29090909090909089</v>
      </c>
      <c r="AA84" s="5">
        <f t="shared" si="41"/>
        <v>2.2581818181818183</v>
      </c>
      <c r="AB84" s="5">
        <f t="shared" si="41"/>
        <v>0.54545454545454541</v>
      </c>
      <c r="AC84" s="5">
        <f t="shared" si="41"/>
        <v>4.3272727272727272</v>
      </c>
      <c r="AD84" s="5">
        <f t="shared" si="35"/>
        <v>6.4327272727272726</v>
      </c>
      <c r="AE84" s="5">
        <f t="shared" si="42"/>
        <v>4.1818181818181817E-2</v>
      </c>
      <c r="AF84" s="5">
        <f t="shared" si="42"/>
        <v>0.47272727272727272</v>
      </c>
      <c r="AG84" s="5">
        <f t="shared" si="42"/>
        <v>0.47272727272727272</v>
      </c>
      <c r="AH84" s="5"/>
      <c r="AI84" s="83"/>
      <c r="AK84" s="5">
        <f t="shared" ca="1" si="43"/>
        <v>0.33018634941325398</v>
      </c>
      <c r="AL84" s="5">
        <f t="shared" ca="1" si="44"/>
        <v>0.51688374497230416</v>
      </c>
      <c r="AM84" s="5">
        <f t="shared" ca="1" si="44"/>
        <v>0.90204710786289843</v>
      </c>
      <c r="AN84" s="5">
        <f t="shared" ca="1" si="34"/>
        <v>0.94437747811931616</v>
      </c>
      <c r="AO84" s="5">
        <f t="shared" ca="1" si="45"/>
        <v>0.77749152161478818</v>
      </c>
      <c r="AP84" s="5">
        <f t="shared" ca="1" si="36"/>
        <v>1.4104658326338521E-2</v>
      </c>
      <c r="AQ84" s="5">
        <v>1</v>
      </c>
      <c r="AR84" s="5">
        <f t="shared" ca="1" si="34"/>
        <v>-0.11780013992047755</v>
      </c>
      <c r="AS84" s="5">
        <f t="shared" ca="1" si="34"/>
        <v>0.6144143016029382</v>
      </c>
      <c r="AU84" s="7">
        <f t="shared" ca="1" si="46"/>
        <v>27.830186349413253</v>
      </c>
      <c r="AV84" s="7">
        <f t="shared" ca="1" si="47"/>
        <v>8.5168837449723043</v>
      </c>
      <c r="AW84" s="7">
        <f t="shared" ca="1" si="48"/>
        <v>63.0020471078629</v>
      </c>
      <c r="AX84" s="7">
        <f t="shared" ca="1" si="49"/>
        <v>15.944377478119316</v>
      </c>
      <c r="AY84" s="7">
        <f t="shared" ca="1" si="50"/>
        <v>119.77749152161479</v>
      </c>
      <c r="AZ84" s="7">
        <f t="shared" ca="1" si="51"/>
        <v>179.39511405792928</v>
      </c>
      <c r="BA84" s="7">
        <f t="shared" si="52"/>
        <v>1.1499999999999999</v>
      </c>
      <c r="BB84" s="7">
        <f t="shared" ca="1" si="53"/>
        <v>12.882199860079522</v>
      </c>
      <c r="BC84" s="7">
        <f t="shared" ca="1" si="54"/>
        <v>13.614414301602938</v>
      </c>
      <c r="BF84" s="5">
        <f t="shared" ca="1" si="55"/>
        <v>1</v>
      </c>
      <c r="BG84" s="5">
        <f t="shared" ca="1" si="56"/>
        <v>0.30603042459152868</v>
      </c>
      <c r="BH84" s="5">
        <f t="shared" ca="1" si="57"/>
        <v>2.2638025601719041</v>
      </c>
      <c r="BI84" s="5">
        <f t="shared" ca="1" si="58"/>
        <v>0.57291666243030648</v>
      </c>
      <c r="BJ84" s="5">
        <f t="shared" ca="1" si="59"/>
        <v>4.3038695471810984</v>
      </c>
      <c r="BK84" s="5">
        <f t="shared" ca="1" si="60"/>
        <v>6.4460622651098953</v>
      </c>
      <c r="BL84" s="5">
        <f t="shared" ca="1" si="61"/>
        <v>4.1322037357620696E-2</v>
      </c>
      <c r="BM84" s="5">
        <f t="shared" ca="1" si="62"/>
        <v>0.46288586423177575</v>
      </c>
      <c r="BN84" s="5">
        <f t="shared" ca="1" si="63"/>
        <v>0.48919594467214095</v>
      </c>
    </row>
    <row r="85" spans="3:66" ht="16" x14ac:dyDescent="0.2">
      <c r="E85" s="1">
        <f t="shared" si="64"/>
        <v>75</v>
      </c>
      <c r="F85" s="98"/>
      <c r="H85" s="1">
        <v>59</v>
      </c>
      <c r="I85" s="1" t="s">
        <v>7</v>
      </c>
      <c r="J85" s="37">
        <v>21.5</v>
      </c>
      <c r="K85" s="37">
        <v>23.7</v>
      </c>
      <c r="L85" s="7">
        <f t="shared" si="37"/>
        <v>22.6</v>
      </c>
      <c r="M85" s="7">
        <v>20</v>
      </c>
      <c r="N85" s="7">
        <v>45.9</v>
      </c>
      <c r="O85" s="7">
        <v>16.3</v>
      </c>
      <c r="P85" s="7">
        <v>101.3</v>
      </c>
      <c r="Q85" s="7">
        <v>83</v>
      </c>
      <c r="R85" s="6">
        <v>1.2</v>
      </c>
      <c r="S85" s="6">
        <v>1.2</v>
      </c>
      <c r="T85" s="6">
        <f t="shared" si="38"/>
        <v>1.2</v>
      </c>
      <c r="U85" s="36">
        <v>13.5</v>
      </c>
      <c r="V85" s="36">
        <v>12</v>
      </c>
      <c r="Y85" s="5">
        <f t="shared" si="39"/>
        <v>1</v>
      </c>
      <c r="Z85" s="5">
        <f t="shared" si="40"/>
        <v>0.88495575221238931</v>
      </c>
      <c r="AA85" s="5">
        <f t="shared" si="41"/>
        <v>2.0309734513274336</v>
      </c>
      <c r="AB85" s="5">
        <f t="shared" si="41"/>
        <v>0.72123893805309736</v>
      </c>
      <c r="AC85" s="5">
        <f t="shared" si="41"/>
        <v>4.4823008849557517</v>
      </c>
      <c r="AD85" s="5">
        <f t="shared" si="35"/>
        <v>3.6725663716814156</v>
      </c>
      <c r="AE85" s="5">
        <f t="shared" si="42"/>
        <v>5.3097345132743355E-2</v>
      </c>
      <c r="AF85" s="5">
        <f t="shared" si="42"/>
        <v>0.59734513274336276</v>
      </c>
      <c r="AG85" s="5">
        <f t="shared" si="42"/>
        <v>0.53097345132743357</v>
      </c>
      <c r="AH85" s="5"/>
      <c r="AI85" s="83"/>
      <c r="AK85" s="5">
        <f t="shared" ca="1" si="43"/>
        <v>0.38455233068759109</v>
      </c>
      <c r="AL85" s="5">
        <f t="shared" ca="1" si="44"/>
        <v>-0.42636860704061363</v>
      </c>
      <c r="AM85" s="5">
        <f t="shared" ca="1" si="44"/>
        <v>-1.2844530920697319</v>
      </c>
      <c r="AN85" s="5">
        <f t="shared" ca="1" si="34"/>
        <v>0.92896669464591564</v>
      </c>
      <c r="AO85" s="5">
        <f t="shared" ca="1" si="45"/>
        <v>-0.40119897165884399</v>
      </c>
      <c r="AP85" s="5">
        <f t="shared" ca="1" si="36"/>
        <v>3.6534246547874696E-4</v>
      </c>
      <c r="AQ85" s="5">
        <v>1</v>
      </c>
      <c r="AR85" s="5">
        <f t="shared" ca="1" si="34"/>
        <v>-0.94324814222570863</v>
      </c>
      <c r="AS85" s="5">
        <f t="shared" ca="1" si="34"/>
        <v>0.53896237218972387</v>
      </c>
      <c r="AU85" s="7">
        <f t="shared" ca="1" si="46"/>
        <v>22.984552330687592</v>
      </c>
      <c r="AV85" s="7">
        <f t="shared" ca="1" si="47"/>
        <v>19.573631392959385</v>
      </c>
      <c r="AW85" s="7">
        <f t="shared" ca="1" si="48"/>
        <v>44.615546907930266</v>
      </c>
      <c r="AX85" s="7">
        <f t="shared" ca="1" si="49"/>
        <v>17.228966694645916</v>
      </c>
      <c r="AY85" s="7">
        <f t="shared" ca="1" si="50"/>
        <v>100.89880102834115</v>
      </c>
      <c r="AZ85" s="7">
        <f t="shared" ca="1" si="51"/>
        <v>83.030323424634744</v>
      </c>
      <c r="BA85" s="7">
        <f t="shared" si="52"/>
        <v>1.2</v>
      </c>
      <c r="BB85" s="7">
        <f t="shared" ca="1" si="53"/>
        <v>12.556751857774291</v>
      </c>
      <c r="BC85" s="7">
        <f t="shared" ca="1" si="54"/>
        <v>12.538962372189724</v>
      </c>
      <c r="BF85" s="5">
        <f t="shared" ca="1" si="55"/>
        <v>1</v>
      </c>
      <c r="BG85" s="5">
        <f t="shared" ca="1" si="56"/>
        <v>0.85159941822429364</v>
      </c>
      <c r="BH85" s="5">
        <f t="shared" ca="1" si="57"/>
        <v>1.941110110217908</v>
      </c>
      <c r="BI85" s="5">
        <f t="shared" ca="1" si="58"/>
        <v>0.74958896074050729</v>
      </c>
      <c r="BJ85" s="5">
        <f t="shared" ca="1" si="59"/>
        <v>4.389852783585745</v>
      </c>
      <c r="BK85" s="5">
        <f t="shared" ca="1" si="60"/>
        <v>3.6124403133916014</v>
      </c>
      <c r="BL85" s="5">
        <f t="shared" ca="1" si="61"/>
        <v>5.2208978566784268E-2</v>
      </c>
      <c r="BM85" s="5">
        <f t="shared" ca="1" si="62"/>
        <v>0.54631265717580546</v>
      </c>
      <c r="BN85" s="5">
        <f t="shared" ca="1" si="63"/>
        <v>0.54553868144947315</v>
      </c>
    </row>
    <row r="86" spans="3:66" ht="16" x14ac:dyDescent="0.2">
      <c r="E86" s="1">
        <f t="shared" si="64"/>
        <v>76</v>
      </c>
      <c r="F86" s="98" t="s">
        <v>9</v>
      </c>
      <c r="H86" s="1">
        <v>76</v>
      </c>
      <c r="I86" s="1" t="s">
        <v>7</v>
      </c>
      <c r="J86" s="37">
        <v>23</v>
      </c>
      <c r="K86" s="37">
        <v>25.3</v>
      </c>
      <c r="L86" s="7">
        <f t="shared" si="37"/>
        <v>24.15</v>
      </c>
      <c r="M86" s="7">
        <v>27</v>
      </c>
      <c r="N86" s="7">
        <v>57.4</v>
      </c>
      <c r="O86" s="7">
        <v>21</v>
      </c>
      <c r="P86" s="7">
        <v>110</v>
      </c>
      <c r="Q86" s="7">
        <v>137.30000000000001</v>
      </c>
      <c r="R86" s="6">
        <v>1.33</v>
      </c>
      <c r="S86" s="6">
        <v>1.38</v>
      </c>
      <c r="T86" s="6">
        <f t="shared" si="38"/>
        <v>1.355</v>
      </c>
      <c r="U86" s="36">
        <v>21</v>
      </c>
      <c r="V86" s="36">
        <v>20.5</v>
      </c>
      <c r="Y86" s="5">
        <f t="shared" si="39"/>
        <v>1</v>
      </c>
      <c r="Z86" s="5">
        <f t="shared" si="40"/>
        <v>1.1180124223602486</v>
      </c>
      <c r="AA86" s="5">
        <f t="shared" si="41"/>
        <v>2.3768115942028984</v>
      </c>
      <c r="AB86" s="5">
        <f t="shared" si="41"/>
        <v>0.86956521739130443</v>
      </c>
      <c r="AC86" s="5">
        <f t="shared" si="41"/>
        <v>4.5548654244306421</v>
      </c>
      <c r="AD86" s="5">
        <f t="shared" si="35"/>
        <v>5.6853002070393384</v>
      </c>
      <c r="AE86" s="5">
        <f t="shared" si="42"/>
        <v>5.6107660455486548E-2</v>
      </c>
      <c r="AF86" s="5">
        <f t="shared" si="42"/>
        <v>0.86956521739130443</v>
      </c>
      <c r="AG86" s="5">
        <f t="shared" si="42"/>
        <v>0.84886128364389235</v>
      </c>
      <c r="AH86" s="5"/>
      <c r="AI86" s="83"/>
      <c r="AK86" s="5">
        <f t="shared" ca="1" si="43"/>
        <v>0.30206305242873444</v>
      </c>
      <c r="AL86" s="5">
        <f t="shared" ca="1" si="44"/>
        <v>-0.42141437091754064</v>
      </c>
      <c r="AM86" s="5">
        <f t="shared" ca="1" si="44"/>
        <v>-1.34993305019387</v>
      </c>
      <c r="AN86" s="5">
        <f t="shared" ca="1" si="34"/>
        <v>-0.16452531741855903</v>
      </c>
      <c r="AO86" s="5">
        <f t="shared" ca="1" si="45"/>
        <v>0.41435016570728278</v>
      </c>
      <c r="AP86" s="5">
        <f t="shared" ca="1" si="36"/>
        <v>-6.1236581018232032E-3</v>
      </c>
      <c r="AQ86" s="5">
        <v>1</v>
      </c>
      <c r="AR86" s="5">
        <f t="shared" ca="1" si="34"/>
        <v>-0.93988316219705026</v>
      </c>
      <c r="AS86" s="5">
        <f t="shared" ca="1" si="34"/>
        <v>-0.63412262727256508</v>
      </c>
      <c r="AU86" s="7">
        <f t="shared" ca="1" si="46"/>
        <v>24.452063052428734</v>
      </c>
      <c r="AV86" s="7">
        <f t="shared" ca="1" si="47"/>
        <v>26.578585629082461</v>
      </c>
      <c r="AW86" s="7">
        <f t="shared" ca="1" si="48"/>
        <v>56.05006694980613</v>
      </c>
      <c r="AX86" s="7">
        <f t="shared" ca="1" si="49"/>
        <v>20.835474682581442</v>
      </c>
      <c r="AY86" s="7">
        <f t="shared" ca="1" si="50"/>
        <v>110.41435016570728</v>
      </c>
      <c r="AZ86" s="7">
        <f t="shared" ca="1" si="51"/>
        <v>136.45922174261969</v>
      </c>
      <c r="BA86" s="7">
        <f t="shared" si="52"/>
        <v>1.355</v>
      </c>
      <c r="BB86" s="7">
        <f t="shared" ca="1" si="53"/>
        <v>20.060116837802951</v>
      </c>
      <c r="BC86" s="7">
        <f t="shared" ca="1" si="54"/>
        <v>19.865877372727436</v>
      </c>
      <c r="BF86" s="5">
        <f t="shared" ca="1" si="55"/>
        <v>1</v>
      </c>
      <c r="BG86" s="5">
        <f t="shared" ca="1" si="56"/>
        <v>1.0869670003751486</v>
      </c>
      <c r="BH86" s="5">
        <f t="shared" ca="1" si="57"/>
        <v>2.2922428602292877</v>
      </c>
      <c r="BI86" s="5">
        <f t="shared" ca="1" si="58"/>
        <v>0.85209475527309053</v>
      </c>
      <c r="BJ86" s="5">
        <f t="shared" ca="1" si="59"/>
        <v>4.5155433277332495</v>
      </c>
      <c r="BK86" s="5">
        <f t="shared" ca="1" si="60"/>
        <v>5.5806833742425548</v>
      </c>
      <c r="BL86" s="5">
        <f t="shared" ca="1" si="61"/>
        <v>5.5414547111819784E-2</v>
      </c>
      <c r="BM86" s="5">
        <f t="shared" ca="1" si="62"/>
        <v>0.8203854535623919</v>
      </c>
      <c r="BN86" s="5">
        <f t="shared" ca="1" si="63"/>
        <v>0.81244176943811008</v>
      </c>
    </row>
    <row r="87" spans="3:66" ht="16" x14ac:dyDescent="0.2">
      <c r="E87" s="1">
        <f t="shared" si="64"/>
        <v>77</v>
      </c>
      <c r="F87" s="98"/>
      <c r="H87" s="1">
        <v>72</v>
      </c>
      <c r="I87" s="1" t="s">
        <v>7</v>
      </c>
      <c r="J87" s="37">
        <v>19</v>
      </c>
      <c r="K87" s="37">
        <v>20.9</v>
      </c>
      <c r="L87" s="7">
        <f t="shared" si="37"/>
        <v>19.95</v>
      </c>
      <c r="M87" s="7">
        <v>6</v>
      </c>
      <c r="N87" s="7">
        <v>48.6</v>
      </c>
      <c r="O87" s="7">
        <v>16.5</v>
      </c>
      <c r="P87" s="7">
        <v>148</v>
      </c>
      <c r="Q87" s="7">
        <v>118.5</v>
      </c>
      <c r="R87" s="6">
        <v>1.27</v>
      </c>
      <c r="S87" s="6">
        <v>1.28</v>
      </c>
      <c r="T87" s="6">
        <f t="shared" si="38"/>
        <v>1.2749999999999999</v>
      </c>
      <c r="U87" s="36">
        <v>12.7</v>
      </c>
      <c r="V87" s="36">
        <v>15.8</v>
      </c>
      <c r="Y87" s="5">
        <f t="shared" si="39"/>
        <v>1</v>
      </c>
      <c r="Z87" s="5">
        <f t="shared" si="40"/>
        <v>0.3007518796992481</v>
      </c>
      <c r="AA87" s="5">
        <f t="shared" si="41"/>
        <v>2.4360902255639099</v>
      </c>
      <c r="AB87" s="5">
        <f t="shared" si="41"/>
        <v>0.8270676691729324</v>
      </c>
      <c r="AC87" s="5">
        <f t="shared" si="41"/>
        <v>7.4185463659147874</v>
      </c>
      <c r="AD87" s="5">
        <f t="shared" si="35"/>
        <v>5.9398496240601508</v>
      </c>
      <c r="AE87" s="5">
        <f t="shared" si="42"/>
        <v>6.3909774436090222E-2</v>
      </c>
      <c r="AF87" s="5">
        <f t="shared" si="42"/>
        <v>0.63659147869674182</v>
      </c>
      <c r="AG87" s="5">
        <f t="shared" si="42"/>
        <v>0.79197994987468678</v>
      </c>
      <c r="AH87" s="5"/>
      <c r="AI87" s="83"/>
      <c r="AK87" s="5">
        <f t="shared" ca="1" si="43"/>
        <v>0.83934617449874649</v>
      </c>
      <c r="AL87" s="5">
        <f t="shared" ca="1" si="44"/>
        <v>-0.31855805612211063</v>
      </c>
      <c r="AM87" s="5">
        <f t="shared" ca="1" si="44"/>
        <v>0.98410964649355981</v>
      </c>
      <c r="AN87" s="5">
        <f t="shared" ca="1" si="34"/>
        <v>-1.6716972416516818E-2</v>
      </c>
      <c r="AO87" s="5">
        <f t="shared" ca="1" si="45"/>
        <v>-0.65637011361738473</v>
      </c>
      <c r="AP87" s="5">
        <f t="shared" ca="1" si="36"/>
        <v>1.1031943800335571E-2</v>
      </c>
      <c r="AQ87" s="5">
        <v>1</v>
      </c>
      <c r="AR87" s="5">
        <f t="shared" ca="1" si="34"/>
        <v>-0.39732127012760587</v>
      </c>
      <c r="AS87" s="5">
        <f t="shared" ca="1" si="34"/>
        <v>0.99610339256093905</v>
      </c>
      <c r="AU87" s="7">
        <f t="shared" ca="1" si="46"/>
        <v>20.789346174498746</v>
      </c>
      <c r="AV87" s="7">
        <f t="shared" ca="1" si="47"/>
        <v>5.6814419438778891</v>
      </c>
      <c r="AW87" s="7">
        <f t="shared" ca="1" si="48"/>
        <v>49.584109646493559</v>
      </c>
      <c r="AX87" s="7">
        <f t="shared" ca="1" si="49"/>
        <v>16.483283027583482</v>
      </c>
      <c r="AY87" s="7">
        <f t="shared" ca="1" si="50"/>
        <v>147.34362988638262</v>
      </c>
      <c r="AZ87" s="7">
        <f t="shared" ca="1" si="51"/>
        <v>119.80728534033977</v>
      </c>
      <c r="BA87" s="7">
        <f t="shared" si="52"/>
        <v>1.2749999999999999</v>
      </c>
      <c r="BB87" s="7">
        <f t="shared" ca="1" si="53"/>
        <v>12.302678729872394</v>
      </c>
      <c r="BC87" s="7">
        <f t="shared" ca="1" si="54"/>
        <v>16.796103392560941</v>
      </c>
      <c r="BF87" s="5">
        <f t="shared" ca="1" si="55"/>
        <v>1</v>
      </c>
      <c r="BG87" s="5">
        <f t="shared" ca="1" si="56"/>
        <v>0.27328622536705993</v>
      </c>
      <c r="BH87" s="5">
        <f t="shared" ca="1" si="57"/>
        <v>2.3850730672480656</v>
      </c>
      <c r="BI87" s="5">
        <f t="shared" ca="1" si="58"/>
        <v>0.79287164152390244</v>
      </c>
      <c r="BJ87" s="5">
        <f t="shared" ca="1" si="59"/>
        <v>7.0874585785252684</v>
      </c>
      <c r="BK87" s="5">
        <f t="shared" ca="1" si="60"/>
        <v>5.7629174258159885</v>
      </c>
      <c r="BL87" s="5">
        <f t="shared" ca="1" si="61"/>
        <v>6.1329490081029045E-2</v>
      </c>
      <c r="BM87" s="5">
        <f t="shared" ca="1" si="62"/>
        <v>0.59177804951670276</v>
      </c>
      <c r="BN87" s="5">
        <f t="shared" ca="1" si="63"/>
        <v>0.80791878934431727</v>
      </c>
    </row>
    <row r="88" spans="3:66" ht="16" x14ac:dyDescent="0.2">
      <c r="E88" s="1">
        <f t="shared" si="64"/>
        <v>78</v>
      </c>
      <c r="F88" s="98"/>
      <c r="H88" s="1">
        <v>83</v>
      </c>
      <c r="I88" s="1" t="s">
        <v>7</v>
      </c>
      <c r="J88" s="37">
        <v>20.9</v>
      </c>
      <c r="K88" s="37">
        <v>23</v>
      </c>
      <c r="L88" s="7">
        <f t="shared" si="37"/>
        <v>21.95</v>
      </c>
      <c r="M88" s="7">
        <v>37.9</v>
      </c>
      <c r="N88" s="7">
        <v>55.2</v>
      </c>
      <c r="O88" s="7">
        <v>14.6</v>
      </c>
      <c r="P88" s="7">
        <v>144.19999999999999</v>
      </c>
      <c r="Q88" s="7">
        <v>171.6</v>
      </c>
      <c r="R88" s="6">
        <v>1.1299999999999999</v>
      </c>
      <c r="S88" s="6">
        <v>1.17</v>
      </c>
      <c r="T88" s="6">
        <f t="shared" si="38"/>
        <v>1.1499999999999999</v>
      </c>
      <c r="U88" s="36">
        <v>14.5</v>
      </c>
      <c r="V88" s="36">
        <v>13.3</v>
      </c>
      <c r="Y88" s="5">
        <f t="shared" si="39"/>
        <v>1</v>
      </c>
      <c r="Z88" s="5">
        <f t="shared" si="40"/>
        <v>1.7266514806378133</v>
      </c>
      <c r="AA88" s="5">
        <f t="shared" si="41"/>
        <v>2.5148063781321186</v>
      </c>
      <c r="AB88" s="5">
        <f t="shared" si="41"/>
        <v>0.66514806378132119</v>
      </c>
      <c r="AC88" s="5">
        <f t="shared" si="41"/>
        <v>6.5694760820045559</v>
      </c>
      <c r="AD88" s="5">
        <f t="shared" si="35"/>
        <v>7.8177676537585423</v>
      </c>
      <c r="AE88" s="5">
        <f t="shared" si="42"/>
        <v>5.2391799544419131E-2</v>
      </c>
      <c r="AF88" s="5">
        <f t="shared" si="42"/>
        <v>0.66059225512528474</v>
      </c>
      <c r="AG88" s="5">
        <f t="shared" si="42"/>
        <v>0.60592255125284744</v>
      </c>
      <c r="AH88" s="5"/>
      <c r="AI88" s="83"/>
      <c r="AK88" s="5">
        <f t="shared" ca="1" si="43"/>
        <v>-0.80591778217301124</v>
      </c>
      <c r="AL88" s="5">
        <f t="shared" ca="1" si="44"/>
        <v>0.47610853171934986</v>
      </c>
      <c r="AM88" s="5">
        <f t="shared" ca="1" si="44"/>
        <v>-6.1051075997937243E-2</v>
      </c>
      <c r="AN88" s="5">
        <f t="shared" ca="1" si="34"/>
        <v>0.28004880534258514</v>
      </c>
      <c r="AO88" s="5">
        <f t="shared" ca="1" si="45"/>
        <v>1.144737125700902</v>
      </c>
      <c r="AP88" s="5">
        <f t="shared" ca="1" si="36"/>
        <v>1.4530601810455469E-2</v>
      </c>
      <c r="AQ88" s="5">
        <v>1</v>
      </c>
      <c r="AR88" s="5">
        <f t="shared" ca="1" si="34"/>
        <v>-0.99804094580594627</v>
      </c>
      <c r="AS88" s="5">
        <f t="shared" ca="1" si="34"/>
        <v>-0.82597414060266794</v>
      </c>
      <c r="AU88" s="7">
        <f t="shared" ca="1" si="46"/>
        <v>21.144082217826988</v>
      </c>
      <c r="AV88" s="7">
        <f t="shared" ca="1" si="47"/>
        <v>38.376108531719346</v>
      </c>
      <c r="AW88" s="7">
        <f t="shared" ca="1" si="48"/>
        <v>55.138948924002065</v>
      </c>
      <c r="AX88" s="7">
        <f t="shared" ca="1" si="49"/>
        <v>14.880048805342584</v>
      </c>
      <c r="AY88" s="7">
        <f t="shared" ca="1" si="50"/>
        <v>145.3447371257009</v>
      </c>
      <c r="AZ88" s="7">
        <f t="shared" ca="1" si="51"/>
        <v>174.09345127067414</v>
      </c>
      <c r="BA88" s="7">
        <f t="shared" si="52"/>
        <v>1.1499999999999999</v>
      </c>
      <c r="BB88" s="7">
        <f t="shared" ca="1" si="53"/>
        <v>13.501959054194053</v>
      </c>
      <c r="BC88" s="7">
        <f t="shared" ca="1" si="54"/>
        <v>12.474025859397333</v>
      </c>
      <c r="BF88" s="5">
        <f t="shared" ca="1" si="55"/>
        <v>1</v>
      </c>
      <c r="BG88" s="5">
        <f t="shared" ca="1" si="56"/>
        <v>1.814981049371994</v>
      </c>
      <c r="BH88" s="5">
        <f t="shared" ca="1" si="57"/>
        <v>2.6077721584677409</v>
      </c>
      <c r="BI88" s="5">
        <f t="shared" ca="1" si="58"/>
        <v>0.70374531521623218</v>
      </c>
      <c r="BJ88" s="5">
        <f t="shared" ca="1" si="59"/>
        <v>6.8740149432051449</v>
      </c>
      <c r="BK88" s="5">
        <f t="shared" ca="1" si="60"/>
        <v>8.2336726407492193</v>
      </c>
      <c r="BL88" s="5">
        <f t="shared" ca="1" si="61"/>
        <v>5.4388740459513182E-2</v>
      </c>
      <c r="BM88" s="5">
        <f t="shared" ca="1" si="62"/>
        <v>0.63856917103785604</v>
      </c>
      <c r="BN88" s="5">
        <f t="shared" ca="1" si="63"/>
        <v>0.58995352604523255</v>
      </c>
    </row>
    <row r="89" spans="3:66" ht="16" x14ac:dyDescent="0.2">
      <c r="C89" s="24" t="s">
        <v>36</v>
      </c>
      <c r="E89" s="1">
        <f t="shared" si="64"/>
        <v>79</v>
      </c>
      <c r="F89" s="98"/>
      <c r="H89" s="1">
        <v>84</v>
      </c>
      <c r="I89" s="1" t="s">
        <v>9</v>
      </c>
      <c r="J89" s="37">
        <v>20</v>
      </c>
      <c r="K89" s="37">
        <v>22</v>
      </c>
      <c r="L89" s="7">
        <f t="shared" si="37"/>
        <v>21</v>
      </c>
      <c r="M89" s="7">
        <v>6</v>
      </c>
      <c r="N89" s="7">
        <v>57.5</v>
      </c>
      <c r="O89" s="7">
        <v>16.5</v>
      </c>
      <c r="P89" s="7">
        <v>134</v>
      </c>
      <c r="Q89" s="7">
        <v>125</v>
      </c>
      <c r="R89" s="6">
        <v>1.21</v>
      </c>
      <c r="S89" s="6">
        <v>1.26</v>
      </c>
      <c r="T89" s="6">
        <f t="shared" si="38"/>
        <v>1.2349999999999999</v>
      </c>
      <c r="U89" s="36">
        <v>13.5</v>
      </c>
      <c r="V89" s="36">
        <v>14.5</v>
      </c>
      <c r="Y89" s="5">
        <f t="shared" si="39"/>
        <v>1</v>
      </c>
      <c r="Z89" s="5">
        <f t="shared" si="40"/>
        <v>0.2857142857142857</v>
      </c>
      <c r="AA89" s="5">
        <f t="shared" si="41"/>
        <v>2.7380952380952381</v>
      </c>
      <c r="AB89" s="5">
        <f t="shared" si="41"/>
        <v>0.7857142857142857</v>
      </c>
      <c r="AC89" s="5">
        <f t="shared" si="41"/>
        <v>6.3809523809523814</v>
      </c>
      <c r="AD89" s="5">
        <f t="shared" si="35"/>
        <v>5.9523809523809526</v>
      </c>
      <c r="AE89" s="5">
        <f t="shared" si="42"/>
        <v>5.8809523809523805E-2</v>
      </c>
      <c r="AF89" s="5">
        <f t="shared" si="42"/>
        <v>0.6428571428571429</v>
      </c>
      <c r="AG89" s="5">
        <f t="shared" si="42"/>
        <v>0.69047619047619047</v>
      </c>
      <c r="AH89" s="5"/>
      <c r="AI89" s="83"/>
      <c r="AK89" s="5">
        <f t="shared" ca="1" si="43"/>
        <v>0.55002049551592203</v>
      </c>
      <c r="AL89" s="5">
        <f t="shared" ca="1" si="44"/>
        <v>-0.66485270575613686</v>
      </c>
      <c r="AM89" s="5">
        <f t="shared" ca="1" si="44"/>
        <v>-0.49417582431845819</v>
      </c>
      <c r="AN89" s="5">
        <f t="shared" ca="1" si="34"/>
        <v>-0.58753861624055492</v>
      </c>
      <c r="AO89" s="5">
        <f t="shared" ca="1" si="45"/>
        <v>-2.3814597840249183</v>
      </c>
      <c r="AP89" s="5">
        <f t="shared" ca="1" si="36"/>
        <v>2.1506472510092318E-2</v>
      </c>
      <c r="AQ89" s="5">
        <v>1</v>
      </c>
      <c r="AR89" s="5">
        <f t="shared" ca="1" si="34"/>
        <v>0.51109170024035944</v>
      </c>
      <c r="AS89" s="5">
        <f t="shared" ca="1" si="34"/>
        <v>-0.36021401342622972</v>
      </c>
      <c r="AU89" s="7">
        <f t="shared" ca="1" si="46"/>
        <v>21.550020495515923</v>
      </c>
      <c r="AV89" s="7">
        <f t="shared" ca="1" si="47"/>
        <v>5.3351472942438631</v>
      </c>
      <c r="AW89" s="7">
        <f t="shared" ca="1" si="48"/>
        <v>57.005824175681539</v>
      </c>
      <c r="AX89" s="7">
        <f t="shared" ca="1" si="49"/>
        <v>15.912461383759446</v>
      </c>
      <c r="AY89" s="7">
        <f t="shared" ca="1" si="50"/>
        <v>131.61854021597509</v>
      </c>
      <c r="AZ89" s="7">
        <f t="shared" ca="1" si="51"/>
        <v>127.68830906376155</v>
      </c>
      <c r="BA89" s="7">
        <f t="shared" si="52"/>
        <v>1.2349999999999999</v>
      </c>
      <c r="BB89" s="7">
        <f t="shared" ca="1" si="53"/>
        <v>14.01109170024036</v>
      </c>
      <c r="BC89" s="7">
        <f t="shared" ca="1" si="54"/>
        <v>14.13978598657377</v>
      </c>
      <c r="BF89" s="5">
        <f t="shared" ca="1" si="55"/>
        <v>1</v>
      </c>
      <c r="BG89" s="5">
        <f t="shared" ca="1" si="56"/>
        <v>0.24757040464782795</v>
      </c>
      <c r="BH89" s="5">
        <f t="shared" ca="1" si="57"/>
        <v>2.6452793484601638</v>
      </c>
      <c r="BI89" s="5">
        <f t="shared" ca="1" si="58"/>
        <v>0.73839657772346312</v>
      </c>
      <c r="BJ89" s="5">
        <f t="shared" ca="1" si="59"/>
        <v>6.1075830644041362</v>
      </c>
      <c r="BK89" s="5">
        <f t="shared" ca="1" si="60"/>
        <v>5.925205922209245</v>
      </c>
      <c r="BL89" s="5">
        <f t="shared" ca="1" si="61"/>
        <v>5.7308530182464359E-2</v>
      </c>
      <c r="BM89" s="5">
        <f t="shared" ca="1" si="62"/>
        <v>0.65016604987247018</v>
      </c>
      <c r="BN89" s="5">
        <f t="shared" ca="1" si="63"/>
        <v>0.65613793683008059</v>
      </c>
    </row>
    <row r="90" spans="3:66" ht="16" x14ac:dyDescent="0.2">
      <c r="C90" s="24" t="s">
        <v>36</v>
      </c>
      <c r="E90" s="1">
        <f t="shared" si="64"/>
        <v>80</v>
      </c>
      <c r="F90" s="98"/>
      <c r="H90" s="1">
        <v>69</v>
      </c>
      <c r="I90" s="1" t="s">
        <v>7</v>
      </c>
      <c r="J90" s="37">
        <v>23</v>
      </c>
      <c r="K90" s="37">
        <v>25.3</v>
      </c>
      <c r="L90" s="7">
        <f t="shared" si="37"/>
        <v>24.15</v>
      </c>
      <c r="M90" s="7">
        <v>4.9000000000000004</v>
      </c>
      <c r="N90" s="7">
        <v>54.6</v>
      </c>
      <c r="O90" s="7">
        <v>20.5</v>
      </c>
      <c r="P90" s="7">
        <v>96.7</v>
      </c>
      <c r="Q90" s="7">
        <v>137</v>
      </c>
      <c r="R90" s="6">
        <v>1.27</v>
      </c>
      <c r="S90" s="6">
        <v>1.33</v>
      </c>
      <c r="T90" s="6">
        <f t="shared" si="38"/>
        <v>1.3</v>
      </c>
      <c r="U90" s="36">
        <v>17.899999999999999</v>
      </c>
      <c r="V90" s="36">
        <v>14.3</v>
      </c>
      <c r="Y90" s="5">
        <f t="shared" si="39"/>
        <v>1</v>
      </c>
      <c r="Z90" s="5">
        <f t="shared" si="40"/>
        <v>0.20289855072463769</v>
      </c>
      <c r="AA90" s="5">
        <f t="shared" si="41"/>
        <v>2.2608695652173916</v>
      </c>
      <c r="AB90" s="5">
        <f t="shared" si="41"/>
        <v>0.84886128364389235</v>
      </c>
      <c r="AC90" s="5">
        <f t="shared" si="41"/>
        <v>4.0041407867494829</v>
      </c>
      <c r="AD90" s="5">
        <f t="shared" si="35"/>
        <v>5.6728778467908905</v>
      </c>
      <c r="AE90" s="5">
        <f t="shared" si="42"/>
        <v>5.3830227743271224E-2</v>
      </c>
      <c r="AF90" s="5">
        <f t="shared" si="42"/>
        <v>0.74120082815734989</v>
      </c>
      <c r="AG90" s="5">
        <f t="shared" si="42"/>
        <v>0.59213250517598348</v>
      </c>
      <c r="AH90" s="5"/>
      <c r="AI90" s="83"/>
      <c r="AK90" s="5">
        <f t="shared" ca="1" si="43"/>
        <v>-0.88455065485707762</v>
      </c>
      <c r="AL90" s="5">
        <f t="shared" ca="1" si="44"/>
        <v>1.0425353586253219</v>
      </c>
      <c r="AM90" s="5">
        <f t="shared" ca="1" si="44"/>
        <v>0.44065961081181082</v>
      </c>
      <c r="AN90" s="5">
        <f t="shared" ca="1" si="34"/>
        <v>0.67319156064482466</v>
      </c>
      <c r="AO90" s="5">
        <f t="shared" ca="1" si="45"/>
        <v>2.0112589114059509</v>
      </c>
      <c r="AP90" s="5">
        <f t="shared" ca="1" si="36"/>
        <v>2.1664310403956739E-2</v>
      </c>
      <c r="AQ90" s="5">
        <v>1</v>
      </c>
      <c r="AR90" s="5">
        <f t="shared" ca="1" si="34"/>
        <v>-0.54665021085355381</v>
      </c>
      <c r="AS90" s="5">
        <f t="shared" ca="1" si="34"/>
        <v>-0.41822335896114415</v>
      </c>
      <c r="AU90" s="7">
        <f t="shared" ca="1" si="46"/>
        <v>23.265449345142923</v>
      </c>
      <c r="AV90" s="7">
        <f t="shared" ca="1" si="47"/>
        <v>5.9425353586253227</v>
      </c>
      <c r="AW90" s="7">
        <f t="shared" ca="1" si="48"/>
        <v>55.040659610811815</v>
      </c>
      <c r="AX90" s="7">
        <f t="shared" ca="1" si="49"/>
        <v>21.173191560644824</v>
      </c>
      <c r="AY90" s="7">
        <f t="shared" ca="1" si="50"/>
        <v>98.711258911405949</v>
      </c>
      <c r="AZ90" s="7">
        <f t="shared" ca="1" si="51"/>
        <v>139.96801052534207</v>
      </c>
      <c r="BA90" s="7">
        <f t="shared" si="52"/>
        <v>1.3</v>
      </c>
      <c r="BB90" s="7">
        <f t="shared" ca="1" si="53"/>
        <v>17.353349789146446</v>
      </c>
      <c r="BC90" s="7">
        <f t="shared" ca="1" si="54"/>
        <v>13.881776641038856</v>
      </c>
      <c r="BF90" s="5">
        <f t="shared" ca="1" si="55"/>
        <v>1</v>
      </c>
      <c r="BG90" s="5">
        <f t="shared" ca="1" si="56"/>
        <v>0.25542319301328831</v>
      </c>
      <c r="BH90" s="5">
        <f t="shared" ca="1" si="57"/>
        <v>2.365768173839399</v>
      </c>
      <c r="BI90" s="5">
        <f t="shared" ca="1" si="58"/>
        <v>0.91007017515718458</v>
      </c>
      <c r="BJ90" s="5">
        <f t="shared" ca="1" si="59"/>
        <v>4.2428262376120269</v>
      </c>
      <c r="BK90" s="5">
        <f t="shared" ca="1" si="60"/>
        <v>6.016131837770109</v>
      </c>
      <c r="BL90" s="5">
        <f t="shared" ca="1" si="61"/>
        <v>5.5876849001044469E-2</v>
      </c>
      <c r="BM90" s="5">
        <f t="shared" ca="1" si="62"/>
        <v>0.74588500448495598</v>
      </c>
      <c r="BN90" s="5">
        <f t="shared" ca="1" si="63"/>
        <v>0.59666918249042655</v>
      </c>
    </row>
    <row r="91" spans="3:66" ht="16" x14ac:dyDescent="0.2">
      <c r="E91" s="1">
        <f t="shared" si="64"/>
        <v>81</v>
      </c>
      <c r="F91" s="98"/>
      <c r="H91" s="1">
        <v>70</v>
      </c>
      <c r="I91" s="1" t="s">
        <v>7</v>
      </c>
      <c r="J91" s="37">
        <v>21</v>
      </c>
      <c r="K91" s="37">
        <v>23.1</v>
      </c>
      <c r="L91" s="7">
        <f t="shared" si="37"/>
        <v>22.05</v>
      </c>
      <c r="M91" s="7">
        <v>18</v>
      </c>
      <c r="N91" s="7">
        <v>58</v>
      </c>
      <c r="O91" s="7">
        <v>13.5</v>
      </c>
      <c r="P91" s="7">
        <v>112</v>
      </c>
      <c r="Q91" s="7">
        <v>142.6</v>
      </c>
      <c r="R91" s="6">
        <v>1.19</v>
      </c>
      <c r="S91" s="6">
        <v>1.1100000000000001</v>
      </c>
      <c r="T91" s="6">
        <f t="shared" si="38"/>
        <v>1.1499999999999999</v>
      </c>
      <c r="U91" s="36">
        <v>11.5</v>
      </c>
      <c r="V91" s="36">
        <v>10.3</v>
      </c>
      <c r="Y91" s="5">
        <f t="shared" si="39"/>
        <v>1</v>
      </c>
      <c r="Z91" s="5">
        <f t="shared" si="40"/>
        <v>0.81632653061224492</v>
      </c>
      <c r="AA91" s="5">
        <f t="shared" si="41"/>
        <v>2.6303854875283448</v>
      </c>
      <c r="AB91" s="5">
        <f t="shared" si="41"/>
        <v>0.61224489795918369</v>
      </c>
      <c r="AC91" s="5">
        <f t="shared" si="41"/>
        <v>5.0793650793650791</v>
      </c>
      <c r="AD91" s="5">
        <f t="shared" si="35"/>
        <v>6.4671201814058952</v>
      </c>
      <c r="AE91" s="5">
        <f t="shared" si="42"/>
        <v>5.2154195011337862E-2</v>
      </c>
      <c r="AF91" s="5">
        <f t="shared" si="42"/>
        <v>0.52154195011337867</v>
      </c>
      <c r="AG91" s="5">
        <f t="shared" si="42"/>
        <v>0.46712018140589573</v>
      </c>
      <c r="AH91" s="5"/>
      <c r="AI91" s="83"/>
      <c r="AK91" s="5">
        <f t="shared" ca="1" si="43"/>
        <v>-0.39480452885032569</v>
      </c>
      <c r="AL91" s="5">
        <f t="shared" ca="1" si="44"/>
        <v>1.024710960969017</v>
      </c>
      <c r="AM91" s="5">
        <f t="shared" ca="1" si="44"/>
        <v>-9.9967575836932721E-2</v>
      </c>
      <c r="AN91" s="5">
        <f t="shared" ref="AN91:AS154" ca="1" si="65">1-2*RAND()</f>
        <v>0.24051959466818817</v>
      </c>
      <c r="AO91" s="5">
        <f t="shared" ca="1" si="45"/>
        <v>1.360900539720558</v>
      </c>
      <c r="AP91" s="5">
        <f t="shared" ca="1" si="36"/>
        <v>2.9120331167259497E-3</v>
      </c>
      <c r="AQ91" s="5">
        <v>1</v>
      </c>
      <c r="AR91" s="5">
        <f t="shared" ca="1" si="65"/>
        <v>-0.1582457396875494</v>
      </c>
      <c r="AS91" s="5">
        <f t="shared" ca="1" si="65"/>
        <v>-9.1412615925038798E-2</v>
      </c>
      <c r="AU91" s="7">
        <f t="shared" ca="1" si="46"/>
        <v>21.655195471149675</v>
      </c>
      <c r="AV91" s="7">
        <f t="shared" ca="1" si="47"/>
        <v>19.024710960969017</v>
      </c>
      <c r="AW91" s="7">
        <f t="shared" ca="1" si="48"/>
        <v>57.900032424163065</v>
      </c>
      <c r="AX91" s="7">
        <f t="shared" ca="1" si="49"/>
        <v>13.740519594668188</v>
      </c>
      <c r="AY91" s="7">
        <f t="shared" ca="1" si="50"/>
        <v>113.36090053972056</v>
      </c>
      <c r="AZ91" s="7">
        <f t="shared" ca="1" si="51"/>
        <v>143.01525592244514</v>
      </c>
      <c r="BA91" s="7">
        <f t="shared" si="52"/>
        <v>1.1499999999999999</v>
      </c>
      <c r="BB91" s="7">
        <f t="shared" ca="1" si="53"/>
        <v>11.341754260312451</v>
      </c>
      <c r="BC91" s="7">
        <f t="shared" ca="1" si="54"/>
        <v>10.208587384074962</v>
      </c>
      <c r="BF91" s="5">
        <f t="shared" ca="1" si="55"/>
        <v>1</v>
      </c>
      <c r="BG91" s="5">
        <f t="shared" ca="1" si="56"/>
        <v>0.87852871087286444</v>
      </c>
      <c r="BH91" s="5">
        <f t="shared" ca="1" si="57"/>
        <v>2.6737247650939424</v>
      </c>
      <c r="BI91" s="5">
        <f t="shared" ca="1" si="58"/>
        <v>0.63451376428229966</v>
      </c>
      <c r="BJ91" s="5">
        <f t="shared" ca="1" si="59"/>
        <v>5.2348130817265828</v>
      </c>
      <c r="BK91" s="5">
        <f t="shared" ca="1" si="60"/>
        <v>6.6042006461210878</v>
      </c>
      <c r="BL91" s="5">
        <f t="shared" ca="1" si="61"/>
        <v>5.3105038997782197E-2</v>
      </c>
      <c r="BM91" s="5">
        <f t="shared" ca="1" si="62"/>
        <v>0.52374287156274357</v>
      </c>
      <c r="BN91" s="5">
        <f t="shared" ca="1" si="63"/>
        <v>0.47141515751614627</v>
      </c>
    </row>
    <row r="92" spans="3:66" ht="16" x14ac:dyDescent="0.2">
      <c r="E92" s="1">
        <f t="shared" si="64"/>
        <v>82</v>
      </c>
      <c r="F92" s="98"/>
      <c r="H92" s="1">
        <v>79</v>
      </c>
      <c r="I92" s="1" t="s">
        <v>7</v>
      </c>
      <c r="J92" s="37">
        <v>20.7</v>
      </c>
      <c r="K92" s="37">
        <v>22.8</v>
      </c>
      <c r="L92" s="7">
        <f t="shared" si="37"/>
        <v>21.75</v>
      </c>
      <c r="M92" s="7">
        <v>13</v>
      </c>
      <c r="N92" s="7">
        <v>43.3</v>
      </c>
      <c r="O92" s="7">
        <v>25.5</v>
      </c>
      <c r="P92" s="7">
        <v>110.9</v>
      </c>
      <c r="Q92" s="7">
        <v>90.2</v>
      </c>
      <c r="R92" s="6">
        <v>1.17</v>
      </c>
      <c r="S92" s="6">
        <v>1.21</v>
      </c>
      <c r="T92" s="6">
        <f t="shared" si="38"/>
        <v>1.19</v>
      </c>
      <c r="U92" s="36">
        <v>17.600000000000001</v>
      </c>
      <c r="V92" s="36">
        <v>17.2</v>
      </c>
      <c r="Y92" s="5">
        <f t="shared" si="39"/>
        <v>1</v>
      </c>
      <c r="Z92" s="5">
        <f t="shared" si="40"/>
        <v>0.5977011494252874</v>
      </c>
      <c r="AA92" s="5">
        <f t="shared" si="41"/>
        <v>1.9908045977011493</v>
      </c>
      <c r="AB92" s="5">
        <f t="shared" si="41"/>
        <v>1.1724137931034482</v>
      </c>
      <c r="AC92" s="5">
        <f t="shared" si="41"/>
        <v>5.0988505747126442</v>
      </c>
      <c r="AD92" s="5">
        <f t="shared" si="35"/>
        <v>4.1471264367816092</v>
      </c>
      <c r="AE92" s="5">
        <f t="shared" si="42"/>
        <v>5.4712643678160915E-2</v>
      </c>
      <c r="AF92" s="5">
        <f t="shared" si="42"/>
        <v>0.80919540229885067</v>
      </c>
      <c r="AG92" s="5">
        <f t="shared" si="42"/>
        <v>0.79080459770114941</v>
      </c>
      <c r="AH92" s="5"/>
      <c r="AI92" s="83"/>
      <c r="AK92" s="5">
        <f t="shared" ca="1" si="43"/>
        <v>0.5136340315411525</v>
      </c>
      <c r="AL92" s="5">
        <f t="shared" ca="1" si="44"/>
        <v>0.90740611618497813</v>
      </c>
      <c r="AM92" s="5">
        <f t="shared" ca="1" si="44"/>
        <v>1.1958428287852305</v>
      </c>
      <c r="AN92" s="5">
        <f t="shared" ca="1" si="65"/>
        <v>0.67543918016233717</v>
      </c>
      <c r="AO92" s="5">
        <f t="shared" ca="1" si="45"/>
        <v>0.38044592551704071</v>
      </c>
      <c r="AP92" s="5">
        <f t="shared" ca="1" si="36"/>
        <v>-9.2485243266820921E-3</v>
      </c>
      <c r="AQ92" s="5">
        <v>1</v>
      </c>
      <c r="AR92" s="5">
        <f t="shared" ca="1" si="65"/>
        <v>-0.49205808678926344</v>
      </c>
      <c r="AS92" s="5">
        <f t="shared" ca="1" si="65"/>
        <v>0.63517886847677274</v>
      </c>
      <c r="AU92" s="7">
        <f t="shared" ca="1" si="46"/>
        <v>22.263634031541152</v>
      </c>
      <c r="AV92" s="7">
        <f t="shared" ca="1" si="47"/>
        <v>13.907406116184978</v>
      </c>
      <c r="AW92" s="7">
        <f t="shared" ca="1" si="48"/>
        <v>44.495842828785229</v>
      </c>
      <c r="AX92" s="7">
        <f t="shared" ca="1" si="49"/>
        <v>26.175439180162336</v>
      </c>
      <c r="AY92" s="7">
        <f t="shared" ca="1" si="50"/>
        <v>111.28044592551704</v>
      </c>
      <c r="AZ92" s="7">
        <f t="shared" ca="1" si="51"/>
        <v>89.365783105733271</v>
      </c>
      <c r="BA92" s="7">
        <f t="shared" si="52"/>
        <v>1.19</v>
      </c>
      <c r="BB92" s="7">
        <f t="shared" ca="1" si="53"/>
        <v>17.107941913210738</v>
      </c>
      <c r="BC92" s="7">
        <f t="shared" ca="1" si="54"/>
        <v>17.83517886847677</v>
      </c>
      <c r="BF92" s="5">
        <f t="shared" ca="1" si="55"/>
        <v>1</v>
      </c>
      <c r="BG92" s="5">
        <f t="shared" ca="1" si="56"/>
        <v>0.62466918457616549</v>
      </c>
      <c r="BH92" s="5">
        <f t="shared" ca="1" si="57"/>
        <v>1.9985884948408443</v>
      </c>
      <c r="BI92" s="5">
        <f t="shared" ca="1" si="58"/>
        <v>1.1757038021321804</v>
      </c>
      <c r="BJ92" s="5">
        <f t="shared" ca="1" si="59"/>
        <v>4.9983055671803056</v>
      </c>
      <c r="BK92" s="5">
        <f t="shared" ca="1" si="60"/>
        <v>4.0139800617961878</v>
      </c>
      <c r="BL92" s="5">
        <f t="shared" ca="1" si="61"/>
        <v>5.3450393512313087E-2</v>
      </c>
      <c r="BM92" s="5">
        <f t="shared" ca="1" si="62"/>
        <v>0.76842540121588931</v>
      </c>
      <c r="BN92" s="5">
        <f t="shared" ca="1" si="63"/>
        <v>0.8010901923382977</v>
      </c>
    </row>
    <row r="93" spans="3:66" ht="16" x14ac:dyDescent="0.2">
      <c r="C93" s="24" t="s">
        <v>36</v>
      </c>
      <c r="E93" s="1">
        <f t="shared" si="64"/>
        <v>83</v>
      </c>
      <c r="F93" s="98"/>
      <c r="H93" s="1">
        <v>78</v>
      </c>
      <c r="I93" s="1" t="s">
        <v>7</v>
      </c>
      <c r="J93" s="37">
        <v>23.5</v>
      </c>
      <c r="K93" s="37">
        <v>25.9</v>
      </c>
      <c r="L93" s="7">
        <f t="shared" si="37"/>
        <v>24.7</v>
      </c>
      <c r="M93" s="7">
        <v>18</v>
      </c>
      <c r="N93" s="7">
        <v>48.2</v>
      </c>
      <c r="O93" s="7">
        <v>16.5</v>
      </c>
      <c r="P93" s="7">
        <v>131.69999999999999</v>
      </c>
      <c r="Q93" s="7">
        <v>125.3</v>
      </c>
      <c r="R93" s="6">
        <v>1.1599999999999999</v>
      </c>
      <c r="S93" s="6">
        <v>1.19</v>
      </c>
      <c r="T93" s="6">
        <f t="shared" si="38"/>
        <v>1.1749999999999998</v>
      </c>
      <c r="U93" s="36">
        <v>17.2</v>
      </c>
      <c r="V93" s="36">
        <v>17.3</v>
      </c>
      <c r="Y93" s="5">
        <f t="shared" si="39"/>
        <v>1</v>
      </c>
      <c r="Z93" s="5">
        <f t="shared" si="40"/>
        <v>0.72874493927125505</v>
      </c>
      <c r="AA93" s="5">
        <f t="shared" si="41"/>
        <v>1.9514170040485832</v>
      </c>
      <c r="AB93" s="5">
        <f t="shared" si="41"/>
        <v>0.66801619433198378</v>
      </c>
      <c r="AC93" s="5">
        <f t="shared" si="41"/>
        <v>5.331983805668016</v>
      </c>
      <c r="AD93" s="5">
        <f t="shared" si="35"/>
        <v>5.0728744939271255</v>
      </c>
      <c r="AE93" s="5">
        <f t="shared" si="42"/>
        <v>4.7570850202429141E-2</v>
      </c>
      <c r="AF93" s="5">
        <f t="shared" si="42"/>
        <v>0.69635627530364375</v>
      </c>
      <c r="AG93" s="5">
        <f t="shared" si="42"/>
        <v>0.7004048582995952</v>
      </c>
      <c r="AH93" s="5"/>
      <c r="AI93" s="83"/>
      <c r="AK93" s="5">
        <f t="shared" ca="1" si="43"/>
        <v>0.7310440149242643</v>
      </c>
      <c r="AL93" s="5">
        <f t="shared" ca="1" si="44"/>
        <v>-0.31922000594762379</v>
      </c>
      <c r="AM93" s="5">
        <f t="shared" ca="1" si="44"/>
        <v>0.32472229207277348</v>
      </c>
      <c r="AN93" s="5">
        <f t="shared" ca="1" si="65"/>
        <v>-0.98756277388071068</v>
      </c>
      <c r="AO93" s="5">
        <f t="shared" ca="1" si="45"/>
        <v>1.7451186840510919</v>
      </c>
      <c r="AP93" s="5">
        <f t="shared" ca="1" si="36"/>
        <v>-2.4514776312093194E-2</v>
      </c>
      <c r="AQ93" s="5">
        <v>1</v>
      </c>
      <c r="AR93" s="5">
        <f t="shared" ca="1" si="65"/>
        <v>-0.54847740905127562</v>
      </c>
      <c r="AS93" s="5">
        <f t="shared" ca="1" si="65"/>
        <v>-0.37747253170053363</v>
      </c>
      <c r="AU93" s="7">
        <f t="shared" ca="1" si="46"/>
        <v>25.431044014924264</v>
      </c>
      <c r="AV93" s="7">
        <f t="shared" ca="1" si="47"/>
        <v>17.680779994052376</v>
      </c>
      <c r="AW93" s="7">
        <f t="shared" ca="1" si="48"/>
        <v>48.524722292072774</v>
      </c>
      <c r="AX93" s="7">
        <f t="shared" ca="1" si="49"/>
        <v>15.512437226119289</v>
      </c>
      <c r="AY93" s="7">
        <f t="shared" ca="1" si="50"/>
        <v>133.44511868405107</v>
      </c>
      <c r="AZ93" s="7">
        <f t="shared" ca="1" si="51"/>
        <v>122.22829852809473</v>
      </c>
      <c r="BA93" s="7">
        <f t="shared" si="52"/>
        <v>1.1749999999999998</v>
      </c>
      <c r="BB93" s="7">
        <f t="shared" ca="1" si="53"/>
        <v>16.651522590948723</v>
      </c>
      <c r="BC93" s="7">
        <f t="shared" ca="1" si="54"/>
        <v>16.922527468299467</v>
      </c>
      <c r="BF93" s="5">
        <f t="shared" ca="1" si="55"/>
        <v>1</v>
      </c>
      <c r="BG93" s="5">
        <f t="shared" ca="1" si="56"/>
        <v>0.69524396968037849</v>
      </c>
      <c r="BH93" s="5">
        <f t="shared" ca="1" si="57"/>
        <v>1.9080900596765094</v>
      </c>
      <c r="BI93" s="5">
        <f t="shared" ca="1" si="58"/>
        <v>0.60998035381543048</v>
      </c>
      <c r="BJ93" s="5">
        <f t="shared" ca="1" si="59"/>
        <v>5.2473315136310763</v>
      </c>
      <c r="BK93" s="5">
        <f t="shared" ca="1" si="60"/>
        <v>4.8062634965503097</v>
      </c>
      <c r="BL93" s="5">
        <f t="shared" ca="1" si="61"/>
        <v>4.6203372512369077E-2</v>
      </c>
      <c r="BM93" s="5">
        <f t="shared" ca="1" si="62"/>
        <v>0.6547714903555174</v>
      </c>
      <c r="BN93" s="5">
        <f t="shared" ca="1" si="63"/>
        <v>0.66542794933501137</v>
      </c>
    </row>
    <row r="94" spans="3:66" ht="16" x14ac:dyDescent="0.2">
      <c r="E94" s="1">
        <f t="shared" si="64"/>
        <v>84</v>
      </c>
      <c r="F94" s="98"/>
      <c r="H94" s="1">
        <v>72</v>
      </c>
      <c r="I94" s="1" t="s">
        <v>7</v>
      </c>
      <c r="J94" s="37">
        <v>23.5</v>
      </c>
      <c r="K94" s="37">
        <v>25.5</v>
      </c>
      <c r="L94" s="7">
        <f t="shared" si="37"/>
        <v>24.5</v>
      </c>
      <c r="M94" s="7">
        <v>27</v>
      </c>
      <c r="N94" s="7">
        <v>54.9</v>
      </c>
      <c r="O94" s="7">
        <v>13.5</v>
      </c>
      <c r="P94" s="7">
        <v>120.2</v>
      </c>
      <c r="Q94" s="7">
        <v>133.80000000000001</v>
      </c>
      <c r="R94" s="6">
        <v>1.24</v>
      </c>
      <c r="S94" s="6">
        <v>1.25</v>
      </c>
      <c r="T94" s="6">
        <f t="shared" si="38"/>
        <v>1.2450000000000001</v>
      </c>
      <c r="U94" s="36">
        <v>9</v>
      </c>
      <c r="V94" s="36">
        <v>12.5</v>
      </c>
      <c r="Y94" s="5">
        <f t="shared" si="39"/>
        <v>1</v>
      </c>
      <c r="Z94" s="5">
        <f t="shared" si="40"/>
        <v>1.1020408163265305</v>
      </c>
      <c r="AA94" s="5">
        <f t="shared" si="41"/>
        <v>2.240816326530612</v>
      </c>
      <c r="AB94" s="5">
        <f t="shared" si="41"/>
        <v>0.55102040816326525</v>
      </c>
      <c r="AC94" s="5">
        <f t="shared" si="41"/>
        <v>4.906122448979592</v>
      </c>
      <c r="AD94" s="5">
        <f t="shared" si="35"/>
        <v>5.461224489795919</v>
      </c>
      <c r="AE94" s="5">
        <f t="shared" si="42"/>
        <v>5.0816326530612251E-2</v>
      </c>
      <c r="AF94" s="5">
        <f t="shared" si="42"/>
        <v>0.36734693877551022</v>
      </c>
      <c r="AG94" s="5">
        <f t="shared" si="42"/>
        <v>0.51020408163265307</v>
      </c>
      <c r="AH94" s="5"/>
      <c r="AI94" s="83"/>
      <c r="AK94" s="5">
        <f t="shared" ca="1" si="43"/>
        <v>0.65509522903957662</v>
      </c>
      <c r="AL94" s="5">
        <f t="shared" ca="1" si="44"/>
        <v>0.67168299869078452</v>
      </c>
      <c r="AM94" s="5">
        <f t="shared" ca="1" si="44"/>
        <v>-1.2474616971576649</v>
      </c>
      <c r="AN94" s="5">
        <f t="shared" ca="1" si="65"/>
        <v>-0.15698742368492358</v>
      </c>
      <c r="AO94" s="5">
        <f t="shared" ca="1" si="45"/>
        <v>-0.11382889214217196</v>
      </c>
      <c r="AP94" s="5">
        <f t="shared" ca="1" si="36"/>
        <v>-3.842155855414503E-3</v>
      </c>
      <c r="AQ94" s="5">
        <v>1</v>
      </c>
      <c r="AR94" s="5">
        <f t="shared" ca="1" si="65"/>
        <v>0.69493073780032089</v>
      </c>
      <c r="AS94" s="5">
        <f t="shared" ca="1" si="65"/>
        <v>-0.26867137001828767</v>
      </c>
      <c r="AU94" s="7">
        <f t="shared" ca="1" si="46"/>
        <v>25.155095229039578</v>
      </c>
      <c r="AV94" s="7">
        <f t="shared" ca="1" si="47"/>
        <v>27.671682998690784</v>
      </c>
      <c r="AW94" s="7">
        <f t="shared" ca="1" si="48"/>
        <v>53.652538302842331</v>
      </c>
      <c r="AX94" s="7">
        <f t="shared" ca="1" si="49"/>
        <v>13.343012576315076</v>
      </c>
      <c r="AY94" s="7">
        <f t="shared" ca="1" si="50"/>
        <v>120.08617110785784</v>
      </c>
      <c r="AZ94" s="7">
        <f t="shared" ca="1" si="51"/>
        <v>133.28591954654556</v>
      </c>
      <c r="BA94" s="7">
        <f t="shared" si="52"/>
        <v>1.2450000000000001</v>
      </c>
      <c r="BB94" s="7">
        <f t="shared" ca="1" si="53"/>
        <v>9.6949307378003216</v>
      </c>
      <c r="BC94" s="7">
        <f t="shared" ca="1" si="54"/>
        <v>12.231328629981713</v>
      </c>
      <c r="BF94" s="5">
        <f t="shared" ca="1" si="55"/>
        <v>1</v>
      </c>
      <c r="BG94" s="5">
        <f t="shared" ca="1" si="56"/>
        <v>1.1000428639501234</v>
      </c>
      <c r="BH94" s="5">
        <f t="shared" ca="1" si="57"/>
        <v>2.1328696160491849</v>
      </c>
      <c r="BI94" s="5">
        <f t="shared" ca="1" si="58"/>
        <v>0.53042981769004072</v>
      </c>
      <c r="BJ94" s="5">
        <f t="shared" ca="1" si="59"/>
        <v>4.7738309083890016</v>
      </c>
      <c r="BK94" s="5">
        <f t="shared" ca="1" si="60"/>
        <v>5.2985654927148698</v>
      </c>
      <c r="BL94" s="5">
        <f t="shared" ca="1" si="61"/>
        <v>4.9492955151397941E-2</v>
      </c>
      <c r="BM94" s="5">
        <f t="shared" ca="1" si="62"/>
        <v>0.38540624273241814</v>
      </c>
      <c r="BN94" s="5">
        <f t="shared" ca="1" si="63"/>
        <v>0.48623662596441319</v>
      </c>
    </row>
    <row r="95" spans="3:66" ht="16" x14ac:dyDescent="0.2">
      <c r="E95" s="1">
        <f t="shared" si="64"/>
        <v>85</v>
      </c>
      <c r="F95" s="98"/>
      <c r="H95" s="1">
        <v>75</v>
      </c>
      <c r="I95" s="1" t="s">
        <v>9</v>
      </c>
      <c r="J95" s="37">
        <v>20</v>
      </c>
      <c r="K95" s="37">
        <v>22</v>
      </c>
      <c r="L95" s="7">
        <f t="shared" si="37"/>
        <v>21</v>
      </c>
      <c r="M95" s="7">
        <v>10</v>
      </c>
      <c r="N95" s="7">
        <v>55.3</v>
      </c>
      <c r="O95" s="7">
        <v>15.5</v>
      </c>
      <c r="P95" s="7">
        <v>121.4</v>
      </c>
      <c r="Q95" s="7">
        <v>142.1</v>
      </c>
      <c r="R95" s="6">
        <v>1.1399999999999999</v>
      </c>
      <c r="S95" s="6">
        <v>1.1299999999999999</v>
      </c>
      <c r="T95" s="6">
        <f t="shared" si="38"/>
        <v>1.1349999999999998</v>
      </c>
      <c r="U95" s="36">
        <v>11</v>
      </c>
      <c r="V95" s="36">
        <v>10.5</v>
      </c>
      <c r="Y95" s="5">
        <f t="shared" si="39"/>
        <v>1</v>
      </c>
      <c r="Z95" s="5">
        <f t="shared" si="40"/>
        <v>0.47619047619047616</v>
      </c>
      <c r="AA95" s="5">
        <f t="shared" si="41"/>
        <v>2.6333333333333333</v>
      </c>
      <c r="AB95" s="5">
        <f t="shared" si="41"/>
        <v>0.73809523809523814</v>
      </c>
      <c r="AC95" s="5">
        <f t="shared" si="41"/>
        <v>5.7809523809523808</v>
      </c>
      <c r="AD95" s="5">
        <f t="shared" si="35"/>
        <v>6.7666666666666666</v>
      </c>
      <c r="AE95" s="5">
        <f t="shared" si="42"/>
        <v>5.4047619047619039E-2</v>
      </c>
      <c r="AF95" s="5">
        <f t="shared" si="42"/>
        <v>0.52380952380952384</v>
      </c>
      <c r="AG95" s="5">
        <f t="shared" si="42"/>
        <v>0.5</v>
      </c>
      <c r="AH95" s="5"/>
      <c r="AI95" s="83"/>
      <c r="AK95" s="5">
        <f t="shared" ca="1" si="43"/>
        <v>0.38838022426876773</v>
      </c>
      <c r="AL95" s="5">
        <f t="shared" ca="1" si="44"/>
        <v>-0.99050264379809771</v>
      </c>
      <c r="AM95" s="5">
        <f t="shared" ca="1" si="44"/>
        <v>-1.0403108331556985</v>
      </c>
      <c r="AN95" s="5">
        <f t="shared" ca="1" si="65"/>
        <v>-0.21815290228690598</v>
      </c>
      <c r="AO95" s="5">
        <f t="shared" ca="1" si="45"/>
        <v>-2.0212202445603031</v>
      </c>
      <c r="AP95" s="5">
        <f t="shared" ca="1" si="36"/>
        <v>2.0426758100801842E-3</v>
      </c>
      <c r="AQ95" s="5">
        <v>1</v>
      </c>
      <c r="AR95" s="5">
        <f t="shared" ca="1" si="65"/>
        <v>0.94145102718599039</v>
      </c>
      <c r="AS95" s="5">
        <f t="shared" ca="1" si="65"/>
        <v>0.35697275643812287</v>
      </c>
      <c r="AU95" s="7">
        <f t="shared" ca="1" si="46"/>
        <v>21.388380224268769</v>
      </c>
      <c r="AV95" s="7">
        <f t="shared" ca="1" si="47"/>
        <v>9.0094973562019014</v>
      </c>
      <c r="AW95" s="7">
        <f t="shared" ca="1" si="48"/>
        <v>54.259689166844296</v>
      </c>
      <c r="AX95" s="7">
        <f t="shared" ca="1" si="49"/>
        <v>15.281847097713094</v>
      </c>
      <c r="AY95" s="7">
        <f t="shared" ca="1" si="50"/>
        <v>119.37877975543971</v>
      </c>
      <c r="AZ95" s="7">
        <f t="shared" ca="1" si="51"/>
        <v>142.3902642326124</v>
      </c>
      <c r="BA95" s="7">
        <f t="shared" si="52"/>
        <v>1.1349999999999998</v>
      </c>
      <c r="BB95" s="7">
        <f t="shared" ca="1" si="53"/>
        <v>11.941451027185991</v>
      </c>
      <c r="BC95" s="7">
        <f t="shared" ca="1" si="54"/>
        <v>10.856972756438124</v>
      </c>
      <c r="BF95" s="5">
        <f t="shared" ca="1" si="55"/>
        <v>1</v>
      </c>
      <c r="BG95" s="5">
        <f t="shared" ca="1" si="56"/>
        <v>0.42123327066998223</v>
      </c>
      <c r="BH95" s="5">
        <f t="shared" ca="1" si="57"/>
        <v>2.536876967676001</v>
      </c>
      <c r="BI95" s="5">
        <f t="shared" ca="1" si="58"/>
        <v>0.71449296007807217</v>
      </c>
      <c r="BJ95" s="5">
        <f t="shared" ca="1" si="59"/>
        <v>5.5814782841752599</v>
      </c>
      <c r="BK95" s="5">
        <f t="shared" ca="1" si="60"/>
        <v>6.6573654825458144</v>
      </c>
      <c r="BL95" s="5">
        <f t="shared" ca="1" si="61"/>
        <v>5.3066197070507873E-2</v>
      </c>
      <c r="BM95" s="5">
        <f t="shared" ca="1" si="62"/>
        <v>0.5583148841554807</v>
      </c>
      <c r="BN95" s="5">
        <f t="shared" ca="1" si="63"/>
        <v>0.50761079813416798</v>
      </c>
    </row>
    <row r="96" spans="3:66" ht="16" x14ac:dyDescent="0.2">
      <c r="C96" s="24" t="s">
        <v>36</v>
      </c>
      <c r="E96" s="1">
        <f t="shared" si="64"/>
        <v>86</v>
      </c>
      <c r="F96" s="98"/>
      <c r="H96" s="1">
        <v>87</v>
      </c>
      <c r="I96" s="1" t="s">
        <v>7</v>
      </c>
      <c r="J96" s="37">
        <v>20.5</v>
      </c>
      <c r="K96" s="37">
        <v>22.6</v>
      </c>
      <c r="L96" s="7">
        <f t="shared" si="37"/>
        <v>21.55</v>
      </c>
      <c r="M96" s="7">
        <v>27</v>
      </c>
      <c r="N96" s="7">
        <v>74.599999999999994</v>
      </c>
      <c r="O96" s="7">
        <v>32.5</v>
      </c>
      <c r="P96" s="7">
        <v>144.30000000000001</v>
      </c>
      <c r="Q96" s="7">
        <v>316.2</v>
      </c>
      <c r="R96" s="6">
        <v>1.4</v>
      </c>
      <c r="S96" s="6">
        <v>1.42</v>
      </c>
      <c r="T96" s="6">
        <f t="shared" si="38"/>
        <v>1.41</v>
      </c>
      <c r="U96" s="36">
        <v>17.2</v>
      </c>
      <c r="V96" s="36">
        <v>13.9</v>
      </c>
      <c r="Y96" s="5">
        <f t="shared" si="39"/>
        <v>1</v>
      </c>
      <c r="Z96" s="5">
        <f t="shared" si="40"/>
        <v>1.2529002320185614</v>
      </c>
      <c r="AA96" s="5">
        <f t="shared" si="41"/>
        <v>3.4617169373549879</v>
      </c>
      <c r="AB96" s="5">
        <f t="shared" si="41"/>
        <v>1.5081206496519721</v>
      </c>
      <c r="AC96" s="5">
        <f t="shared" si="41"/>
        <v>6.6960556844547563</v>
      </c>
      <c r="AD96" s="5">
        <f t="shared" si="35"/>
        <v>14.672853828306263</v>
      </c>
      <c r="AE96" s="5">
        <f t="shared" si="42"/>
        <v>6.5429234338747089E-2</v>
      </c>
      <c r="AF96" s="5">
        <f t="shared" si="42"/>
        <v>0.79814385150812062</v>
      </c>
      <c r="AG96" s="5">
        <f t="shared" si="42"/>
        <v>0.64501160092807419</v>
      </c>
      <c r="AH96" s="5"/>
      <c r="AI96" s="83"/>
      <c r="AK96" s="5">
        <f t="shared" ca="1" si="43"/>
        <v>-0.38634690128227822</v>
      </c>
      <c r="AL96" s="5">
        <f t="shared" ca="1" si="44"/>
        <v>-1.0614407924631299</v>
      </c>
      <c r="AM96" s="5">
        <f t="shared" ca="1" si="44"/>
        <v>-0.33210322207741694</v>
      </c>
      <c r="AN96" s="5">
        <f t="shared" ca="1" si="65"/>
        <v>-0.25926831251257498</v>
      </c>
      <c r="AO96" s="5">
        <f t="shared" ca="1" si="45"/>
        <v>-6.6436545479775955E-2</v>
      </c>
      <c r="AP96" s="5">
        <f t="shared" ca="1" si="36"/>
        <v>-2.2727768305818463E-2</v>
      </c>
      <c r="AQ96" s="5">
        <v>1</v>
      </c>
      <c r="AR96" s="5">
        <f t="shared" ca="1" si="65"/>
        <v>-0.28705287196968032</v>
      </c>
      <c r="AS96" s="5">
        <f t="shared" ca="1" si="65"/>
        <v>-0.37914636499818166</v>
      </c>
      <c r="AU96" s="7">
        <f t="shared" ca="1" si="46"/>
        <v>21.163653098717724</v>
      </c>
      <c r="AV96" s="7">
        <f t="shared" ca="1" si="47"/>
        <v>25.938559207536869</v>
      </c>
      <c r="AW96" s="7">
        <f t="shared" ca="1" si="48"/>
        <v>74.267896777922573</v>
      </c>
      <c r="AX96" s="7">
        <f t="shared" ca="1" si="49"/>
        <v>32.240731687487425</v>
      </c>
      <c r="AY96" s="7">
        <f t="shared" ca="1" si="50"/>
        <v>144.23356345452024</v>
      </c>
      <c r="AZ96" s="7">
        <f t="shared" ca="1" si="51"/>
        <v>309.01347966170022</v>
      </c>
      <c r="BA96" s="7">
        <f t="shared" si="52"/>
        <v>1.41</v>
      </c>
      <c r="BB96" s="7">
        <f t="shared" ca="1" si="53"/>
        <v>16.912947128030318</v>
      </c>
      <c r="BC96" s="7">
        <f t="shared" ca="1" si="54"/>
        <v>13.520853635001819</v>
      </c>
      <c r="BF96" s="5">
        <f t="shared" ca="1" si="55"/>
        <v>1</v>
      </c>
      <c r="BG96" s="5">
        <f t="shared" ca="1" si="56"/>
        <v>1.2256182373877811</v>
      </c>
      <c r="BH96" s="5">
        <f t="shared" ca="1" si="57"/>
        <v>3.5092191518874576</v>
      </c>
      <c r="BI96" s="5">
        <f t="shared" ca="1" si="58"/>
        <v>1.5234010658321009</v>
      </c>
      <c r="BJ96" s="5">
        <f t="shared" ca="1" si="59"/>
        <v>6.8151543961594774</v>
      </c>
      <c r="BK96" s="5">
        <f t="shared" ca="1" si="60"/>
        <v>14.601140843705425</v>
      </c>
      <c r="BL96" s="5">
        <f t="shared" ca="1" si="61"/>
        <v>6.6623658657749871E-2</v>
      </c>
      <c r="BM96" s="5">
        <f t="shared" ca="1" si="62"/>
        <v>0.79915064989678219</v>
      </c>
      <c r="BN96" s="5">
        <f t="shared" ca="1" si="63"/>
        <v>0.63887144492181402</v>
      </c>
    </row>
    <row r="97" spans="3:66" ht="16" x14ac:dyDescent="0.2">
      <c r="E97" s="1">
        <f t="shared" si="64"/>
        <v>87</v>
      </c>
      <c r="F97" s="98"/>
      <c r="H97" s="1">
        <v>62</v>
      </c>
      <c r="I97" s="1" t="s">
        <v>7</v>
      </c>
      <c r="J97" s="37">
        <v>25.5</v>
      </c>
      <c r="K97" s="37">
        <v>28.1</v>
      </c>
      <c r="L97" s="7">
        <f t="shared" si="37"/>
        <v>26.8</v>
      </c>
      <c r="M97" s="7">
        <v>36</v>
      </c>
      <c r="N97" s="7">
        <v>46.7</v>
      </c>
      <c r="O97" s="7">
        <v>16</v>
      </c>
      <c r="P97" s="7">
        <v>121.9</v>
      </c>
      <c r="Q97" s="7">
        <v>117.6</v>
      </c>
      <c r="R97" s="6">
        <v>1.1100000000000001</v>
      </c>
      <c r="S97" s="6">
        <v>1.1200000000000001</v>
      </c>
      <c r="T97" s="6">
        <f t="shared" si="38"/>
        <v>1.1150000000000002</v>
      </c>
      <c r="U97" s="36">
        <v>9.5</v>
      </c>
      <c r="V97" s="36">
        <v>10.5</v>
      </c>
      <c r="Y97" s="5">
        <f t="shared" si="39"/>
        <v>1</v>
      </c>
      <c r="Z97" s="5">
        <f t="shared" si="40"/>
        <v>1.3432835820895521</v>
      </c>
      <c r="AA97" s="5">
        <f t="shared" si="41"/>
        <v>1.7425373134328359</v>
      </c>
      <c r="AB97" s="5">
        <f t="shared" si="41"/>
        <v>0.59701492537313428</v>
      </c>
      <c r="AC97" s="5">
        <f t="shared" si="41"/>
        <v>4.5485074626865671</v>
      </c>
      <c r="AD97" s="5">
        <f t="shared" si="35"/>
        <v>4.3880597014925371</v>
      </c>
      <c r="AE97" s="5">
        <f t="shared" si="42"/>
        <v>4.1604477611940305E-2</v>
      </c>
      <c r="AF97" s="5">
        <f t="shared" si="42"/>
        <v>0.35447761194029848</v>
      </c>
      <c r="AG97" s="5">
        <f t="shared" si="42"/>
        <v>0.39179104477611937</v>
      </c>
      <c r="AH97" s="5"/>
      <c r="AI97" s="83"/>
      <c r="AK97" s="5">
        <f t="shared" ca="1" si="43"/>
        <v>0.86273279276889947</v>
      </c>
      <c r="AL97" s="5">
        <f t="shared" ca="1" si="44"/>
        <v>-0.75974919240592165</v>
      </c>
      <c r="AM97" s="5">
        <f t="shared" ca="1" si="44"/>
        <v>-0.88682746005373714</v>
      </c>
      <c r="AN97" s="5">
        <f t="shared" ca="1" si="65"/>
        <v>0.54843798365189533</v>
      </c>
      <c r="AO97" s="5">
        <f t="shared" ca="1" si="45"/>
        <v>-1.8542704390446554</v>
      </c>
      <c r="AP97" s="5">
        <f t="shared" ca="1" si="36"/>
        <v>8.2309364777818188E-3</v>
      </c>
      <c r="AQ97" s="5">
        <v>1</v>
      </c>
      <c r="AR97" s="5">
        <f t="shared" ca="1" si="65"/>
        <v>0.5871469303132526</v>
      </c>
      <c r="AS97" s="5">
        <f t="shared" ca="1" si="65"/>
        <v>-0.99083682758918767</v>
      </c>
      <c r="AU97" s="7">
        <f t="shared" ca="1" si="46"/>
        <v>27.6627327927689</v>
      </c>
      <c r="AV97" s="7">
        <f t="shared" ca="1" si="47"/>
        <v>35.24025080759408</v>
      </c>
      <c r="AW97" s="7">
        <f t="shared" ca="1" si="48"/>
        <v>45.813172539946265</v>
      </c>
      <c r="AX97" s="7">
        <f t="shared" ca="1" si="49"/>
        <v>16.548437983651894</v>
      </c>
      <c r="AY97" s="7">
        <f t="shared" ca="1" si="50"/>
        <v>120.04572956095535</v>
      </c>
      <c r="AZ97" s="7">
        <f t="shared" ca="1" si="51"/>
        <v>118.56795812978713</v>
      </c>
      <c r="BA97" s="7">
        <f t="shared" si="52"/>
        <v>1.1150000000000002</v>
      </c>
      <c r="BB97" s="7">
        <f t="shared" ca="1" si="53"/>
        <v>10.087146930313253</v>
      </c>
      <c r="BC97" s="7">
        <f t="shared" ca="1" si="54"/>
        <v>9.5091631724108119</v>
      </c>
      <c r="BF97" s="5">
        <f t="shared" ca="1" si="55"/>
        <v>1</v>
      </c>
      <c r="BG97" s="5">
        <f t="shared" ca="1" si="56"/>
        <v>1.2739251422334514</v>
      </c>
      <c r="BH97" s="5">
        <f t="shared" ca="1" si="57"/>
        <v>1.6561332852812696</v>
      </c>
      <c r="BI97" s="5">
        <f t="shared" ca="1" si="58"/>
        <v>0.59822137269018094</v>
      </c>
      <c r="BJ97" s="5">
        <f t="shared" ca="1" si="59"/>
        <v>4.3396193160039331</v>
      </c>
      <c r="BK97" s="5">
        <f t="shared" ca="1" si="60"/>
        <v>4.286198294941455</v>
      </c>
      <c r="BL97" s="5">
        <f t="shared" ca="1" si="61"/>
        <v>4.0306935990484051E-2</v>
      </c>
      <c r="BM97" s="5">
        <f t="shared" ca="1" si="62"/>
        <v>0.36464752075941159</v>
      </c>
      <c r="BN97" s="5">
        <f t="shared" ca="1" si="63"/>
        <v>0.34375357068469131</v>
      </c>
    </row>
    <row r="98" spans="3:66" ht="16" x14ac:dyDescent="0.2">
      <c r="E98" s="1">
        <f t="shared" si="64"/>
        <v>88</v>
      </c>
      <c r="F98" s="98"/>
      <c r="H98" s="1">
        <v>60</v>
      </c>
      <c r="I98" s="1" t="s">
        <v>9</v>
      </c>
      <c r="J98" s="37">
        <v>22.5</v>
      </c>
      <c r="K98" s="37">
        <v>24.8</v>
      </c>
      <c r="L98" s="7">
        <f t="shared" si="37"/>
        <v>23.65</v>
      </c>
      <c r="M98" s="7">
        <v>11</v>
      </c>
      <c r="N98" s="7">
        <v>53.3</v>
      </c>
      <c r="O98" s="7">
        <v>19</v>
      </c>
      <c r="P98" s="7">
        <v>108.7</v>
      </c>
      <c r="Q98" s="7">
        <v>91</v>
      </c>
      <c r="R98" s="6">
        <v>1.21</v>
      </c>
      <c r="S98" s="6">
        <v>1.18</v>
      </c>
      <c r="T98" s="6">
        <f t="shared" si="38"/>
        <v>1.1949999999999998</v>
      </c>
      <c r="U98" s="36">
        <v>10.7</v>
      </c>
      <c r="V98" s="36">
        <v>12.7</v>
      </c>
      <c r="Y98" s="5">
        <f t="shared" si="39"/>
        <v>1</v>
      </c>
      <c r="Z98" s="5">
        <f t="shared" si="40"/>
        <v>0.46511627906976749</v>
      </c>
      <c r="AA98" s="5">
        <f t="shared" si="41"/>
        <v>2.2536997885835097</v>
      </c>
      <c r="AB98" s="5">
        <f t="shared" si="41"/>
        <v>0.80338266384778012</v>
      </c>
      <c r="AC98" s="5">
        <f t="shared" si="41"/>
        <v>4.5961945031712474</v>
      </c>
      <c r="AD98" s="5">
        <f t="shared" si="35"/>
        <v>3.8477801268498943</v>
      </c>
      <c r="AE98" s="5">
        <f t="shared" si="42"/>
        <v>5.052854122621564E-2</v>
      </c>
      <c r="AF98" s="5">
        <f t="shared" si="42"/>
        <v>0.45243128964059198</v>
      </c>
      <c r="AG98" s="5">
        <f t="shared" si="42"/>
        <v>0.53699788583509511</v>
      </c>
      <c r="AH98" s="5"/>
      <c r="AI98" s="83"/>
      <c r="AK98" s="5">
        <f t="shared" ca="1" si="43"/>
        <v>-0.85151918508082081</v>
      </c>
      <c r="AL98" s="5">
        <f t="shared" ca="1" si="44"/>
        <v>-0.76810213376711189</v>
      </c>
      <c r="AM98" s="5">
        <f t="shared" ca="1" si="44"/>
        <v>-8.1185644549663483E-2</v>
      </c>
      <c r="AN98" s="5">
        <f t="shared" ca="1" si="65"/>
        <v>-0.40528762758197256</v>
      </c>
      <c r="AO98" s="5">
        <f t="shared" ca="1" si="45"/>
        <v>-1.076821245405402</v>
      </c>
      <c r="AP98" s="5">
        <f t="shared" ca="1" si="36"/>
        <v>2.3642259808280386E-2</v>
      </c>
      <c r="AQ98" s="5">
        <v>1</v>
      </c>
      <c r="AR98" s="5">
        <f t="shared" ca="1" si="65"/>
        <v>0.2476131932909289</v>
      </c>
      <c r="AS98" s="5">
        <f t="shared" ca="1" si="65"/>
        <v>0.24519161138407197</v>
      </c>
      <c r="AU98" s="7">
        <f t="shared" ca="1" si="46"/>
        <v>22.798480814919177</v>
      </c>
      <c r="AV98" s="7">
        <f t="shared" ca="1" si="47"/>
        <v>10.231897866232888</v>
      </c>
      <c r="AW98" s="7">
        <f t="shared" ca="1" si="48"/>
        <v>53.218814355450334</v>
      </c>
      <c r="AX98" s="7">
        <f t="shared" ca="1" si="49"/>
        <v>18.594712372418027</v>
      </c>
      <c r="AY98" s="7">
        <f t="shared" ca="1" si="50"/>
        <v>107.6231787545946</v>
      </c>
      <c r="AZ98" s="7">
        <f t="shared" ca="1" si="51"/>
        <v>93.151445642553512</v>
      </c>
      <c r="BA98" s="7">
        <f t="shared" si="52"/>
        <v>1.1949999999999998</v>
      </c>
      <c r="BB98" s="7">
        <f t="shared" ca="1" si="53"/>
        <v>10.947613193290929</v>
      </c>
      <c r="BC98" s="7">
        <f t="shared" ca="1" si="54"/>
        <v>12.945191611384072</v>
      </c>
      <c r="BF98" s="5">
        <f t="shared" ca="1" si="55"/>
        <v>1</v>
      </c>
      <c r="BG98" s="5">
        <f t="shared" ca="1" si="56"/>
        <v>0.44879735405602994</v>
      </c>
      <c r="BH98" s="5">
        <f t="shared" ca="1" si="57"/>
        <v>2.3343140618660998</v>
      </c>
      <c r="BI98" s="5">
        <f t="shared" ca="1" si="58"/>
        <v>0.81561190516912718</v>
      </c>
      <c r="BJ98" s="5">
        <f t="shared" ca="1" si="59"/>
        <v>4.7206293975590992</v>
      </c>
      <c r="BK98" s="5">
        <f t="shared" ca="1" si="60"/>
        <v>4.0858619659251953</v>
      </c>
      <c r="BL98" s="5">
        <f t="shared" ca="1" si="61"/>
        <v>5.2415773213187064E-2</v>
      </c>
      <c r="BM98" s="5">
        <f t="shared" ca="1" si="62"/>
        <v>0.48019046892488038</v>
      </c>
      <c r="BN98" s="5">
        <f t="shared" ca="1" si="63"/>
        <v>0.56780939556783194</v>
      </c>
    </row>
    <row r="99" spans="3:66" ht="16" x14ac:dyDescent="0.2">
      <c r="D99" s="24" t="s">
        <v>36</v>
      </c>
      <c r="E99" s="1">
        <f t="shared" si="64"/>
        <v>89</v>
      </c>
      <c r="F99" s="98" t="s">
        <v>15</v>
      </c>
      <c r="H99" s="1">
        <v>67</v>
      </c>
      <c r="I99" s="1" t="s">
        <v>7</v>
      </c>
      <c r="J99" s="37">
        <v>17</v>
      </c>
      <c r="K99" s="37">
        <v>18.7</v>
      </c>
      <c r="L99" s="7">
        <f t="shared" si="37"/>
        <v>17.850000000000001</v>
      </c>
      <c r="M99" s="7">
        <v>42</v>
      </c>
      <c r="N99" s="7">
        <v>67.7</v>
      </c>
      <c r="O99" s="7">
        <v>41</v>
      </c>
      <c r="P99" s="7">
        <v>126</v>
      </c>
      <c r="Q99" s="7">
        <v>156.80000000000001</v>
      </c>
      <c r="R99" s="6">
        <v>1.22</v>
      </c>
      <c r="S99" s="6">
        <v>1.19</v>
      </c>
      <c r="T99" s="6">
        <f t="shared" si="38"/>
        <v>1.2050000000000001</v>
      </c>
      <c r="U99" s="36">
        <v>13.5</v>
      </c>
      <c r="V99" s="36">
        <v>14</v>
      </c>
      <c r="Y99" s="5">
        <f t="shared" si="39"/>
        <v>1</v>
      </c>
      <c r="Z99" s="5">
        <f t="shared" si="40"/>
        <v>2.3529411764705879</v>
      </c>
      <c r="AA99" s="5">
        <f t="shared" si="41"/>
        <v>3.7927170868347337</v>
      </c>
      <c r="AB99" s="5">
        <f t="shared" si="41"/>
        <v>2.2969187675070026</v>
      </c>
      <c r="AC99" s="5">
        <f t="shared" si="41"/>
        <v>7.0588235294117645</v>
      </c>
      <c r="AD99" s="5">
        <f t="shared" si="35"/>
        <v>8.7843137254901968</v>
      </c>
      <c r="AE99" s="5">
        <f t="shared" si="42"/>
        <v>6.7507002801120444E-2</v>
      </c>
      <c r="AF99" s="5">
        <f t="shared" si="42"/>
        <v>0.75630252100840334</v>
      </c>
      <c r="AG99" s="5">
        <f t="shared" si="42"/>
        <v>0.78431372549019607</v>
      </c>
      <c r="AH99" s="5"/>
      <c r="AI99" s="83"/>
      <c r="AK99" s="5">
        <f t="shared" ca="1" si="43"/>
        <v>-0.20106145040695345</v>
      </c>
      <c r="AL99" s="5">
        <f t="shared" ca="1" si="44"/>
        <v>-1.3389594945163319</v>
      </c>
      <c r="AM99" s="5">
        <f t="shared" ca="1" si="44"/>
        <v>1.202675557708041</v>
      </c>
      <c r="AN99" s="5">
        <f t="shared" ca="1" si="65"/>
        <v>-0.49107977984797668</v>
      </c>
      <c r="AO99" s="5">
        <f t="shared" ca="1" si="45"/>
        <v>-1.235080560454707</v>
      </c>
      <c r="AP99" s="5">
        <f t="shared" ca="1" si="36"/>
        <v>1.7967648944142791E-2</v>
      </c>
      <c r="AQ99" s="5">
        <v>1</v>
      </c>
      <c r="AR99" s="5">
        <f t="shared" ca="1" si="65"/>
        <v>0.84217904663703913</v>
      </c>
      <c r="AS99" s="5">
        <f t="shared" ca="1" si="65"/>
        <v>-0.20660413285172807</v>
      </c>
      <c r="AU99" s="7">
        <f t="shared" ca="1" si="46"/>
        <v>17.648938549593048</v>
      </c>
      <c r="AV99" s="7">
        <f t="shared" ca="1" si="47"/>
        <v>40.661040505483669</v>
      </c>
      <c r="AW99" s="7">
        <f t="shared" ca="1" si="48"/>
        <v>68.902675557708051</v>
      </c>
      <c r="AX99" s="7">
        <f t="shared" ca="1" si="49"/>
        <v>40.508920220152021</v>
      </c>
      <c r="AY99" s="7">
        <f t="shared" ca="1" si="50"/>
        <v>124.7649194395453</v>
      </c>
      <c r="AZ99" s="7">
        <f t="shared" ca="1" si="51"/>
        <v>159.61732735444158</v>
      </c>
      <c r="BA99" s="7">
        <f t="shared" si="52"/>
        <v>1.2050000000000001</v>
      </c>
      <c r="BB99" s="7">
        <f t="shared" ca="1" si="53"/>
        <v>14.342179046637039</v>
      </c>
      <c r="BC99" s="7">
        <f t="shared" ca="1" si="54"/>
        <v>13.793395867148272</v>
      </c>
      <c r="BF99" s="5">
        <f t="shared" ca="1" si="55"/>
        <v>1</v>
      </c>
      <c r="BG99" s="5">
        <f t="shared" ca="1" si="56"/>
        <v>2.3038802243674446</v>
      </c>
      <c r="BH99" s="5">
        <f t="shared" ca="1" si="57"/>
        <v>3.9040690953789299</v>
      </c>
      <c r="BI99" s="5">
        <f t="shared" ca="1" si="58"/>
        <v>2.2952609929669725</v>
      </c>
      <c r="BJ99" s="5">
        <f t="shared" ca="1" si="59"/>
        <v>7.0692590995746967</v>
      </c>
      <c r="BK99" s="5">
        <f t="shared" ca="1" si="60"/>
        <v>9.0440185343680106</v>
      </c>
      <c r="BL99" s="5">
        <f t="shared" ca="1" si="61"/>
        <v>6.827606071685173E-2</v>
      </c>
      <c r="BM99" s="5">
        <f t="shared" ca="1" si="62"/>
        <v>0.81263691900427315</v>
      </c>
      <c r="BN99" s="5">
        <f t="shared" ca="1" si="63"/>
        <v>0.78154251760745819</v>
      </c>
    </row>
    <row r="100" spans="3:66" ht="16" x14ac:dyDescent="0.2">
      <c r="E100" s="1">
        <f t="shared" si="64"/>
        <v>90</v>
      </c>
      <c r="F100" s="98"/>
      <c r="H100" s="1">
        <v>73</v>
      </c>
      <c r="I100" s="1" t="s">
        <v>7</v>
      </c>
      <c r="J100" s="37">
        <v>22.5</v>
      </c>
      <c r="K100" s="37">
        <v>24.5</v>
      </c>
      <c r="L100" s="7">
        <f t="shared" si="37"/>
        <v>23.5</v>
      </c>
      <c r="M100" s="7">
        <v>30</v>
      </c>
      <c r="N100" s="7">
        <v>49.1</v>
      </c>
      <c r="O100" s="7">
        <v>18</v>
      </c>
      <c r="P100" s="7">
        <v>124.9</v>
      </c>
      <c r="Q100" s="7">
        <v>121.2</v>
      </c>
      <c r="R100" s="6">
        <v>1.26</v>
      </c>
      <c r="S100" s="6">
        <v>1.37</v>
      </c>
      <c r="T100" s="6">
        <f t="shared" si="38"/>
        <v>1.3149999999999999</v>
      </c>
      <c r="U100" s="36">
        <v>13.9</v>
      </c>
      <c r="V100" s="36">
        <v>17</v>
      </c>
      <c r="Y100" s="5">
        <f t="shared" si="39"/>
        <v>1</v>
      </c>
      <c r="Z100" s="5">
        <f t="shared" si="40"/>
        <v>1.2765957446808511</v>
      </c>
      <c r="AA100" s="5">
        <f t="shared" si="41"/>
        <v>2.0893617021276598</v>
      </c>
      <c r="AB100" s="5">
        <f t="shared" si="41"/>
        <v>0.76595744680851063</v>
      </c>
      <c r="AC100" s="5">
        <f t="shared" si="41"/>
        <v>5.3148936170212773</v>
      </c>
      <c r="AD100" s="5">
        <f t="shared" si="35"/>
        <v>5.1574468085106382</v>
      </c>
      <c r="AE100" s="5">
        <f t="shared" si="42"/>
        <v>5.5957446808510634E-2</v>
      </c>
      <c r="AF100" s="5">
        <f t="shared" si="42"/>
        <v>0.59148936170212763</v>
      </c>
      <c r="AG100" s="5">
        <f t="shared" si="42"/>
        <v>0.72340425531914898</v>
      </c>
      <c r="AH100" s="5"/>
      <c r="AI100" s="83"/>
      <c r="AK100" s="5">
        <f t="shared" ca="1" si="43"/>
        <v>0.52151136284547861</v>
      </c>
      <c r="AL100" s="5">
        <f t="shared" ca="1" si="44"/>
        <v>-1.4340443504728873</v>
      </c>
      <c r="AM100" s="5">
        <f t="shared" ca="1" si="44"/>
        <v>0.5661959470984772</v>
      </c>
      <c r="AN100" s="5">
        <f t="shared" ca="1" si="65"/>
        <v>-0.52341103754089913</v>
      </c>
      <c r="AO100" s="5">
        <f t="shared" ca="1" si="45"/>
        <v>-1.6856603624369937</v>
      </c>
      <c r="AP100" s="5">
        <f t="shared" ca="1" si="36"/>
        <v>-8.5527862868926136E-3</v>
      </c>
      <c r="AQ100" s="5">
        <v>1</v>
      </c>
      <c r="AR100" s="5">
        <f t="shared" ca="1" si="65"/>
        <v>0.25791297676992975</v>
      </c>
      <c r="AS100" s="5">
        <f t="shared" ca="1" si="65"/>
        <v>-0.35521957361306011</v>
      </c>
      <c r="AU100" s="7">
        <f t="shared" ca="1" si="46"/>
        <v>24.02151136284548</v>
      </c>
      <c r="AV100" s="7">
        <f t="shared" ca="1" si="47"/>
        <v>28.565955649527112</v>
      </c>
      <c r="AW100" s="7">
        <f t="shared" ca="1" si="48"/>
        <v>49.66619594709848</v>
      </c>
      <c r="AX100" s="7">
        <f t="shared" ca="1" si="49"/>
        <v>17.4765889624591</v>
      </c>
      <c r="AY100" s="7">
        <f t="shared" ca="1" si="50"/>
        <v>123.21433963756301</v>
      </c>
      <c r="AZ100" s="7">
        <f t="shared" ca="1" si="51"/>
        <v>120.16340230202862</v>
      </c>
      <c r="BA100" s="7">
        <f t="shared" si="52"/>
        <v>1.3149999999999999</v>
      </c>
      <c r="BB100" s="7">
        <f t="shared" ca="1" si="53"/>
        <v>14.15791297676993</v>
      </c>
      <c r="BC100" s="7">
        <f t="shared" ca="1" si="54"/>
        <v>16.644780426386941</v>
      </c>
      <c r="BF100" s="5">
        <f t="shared" ca="1" si="55"/>
        <v>1</v>
      </c>
      <c r="BG100" s="5">
        <f t="shared" ca="1" si="56"/>
        <v>1.1891822799172664</v>
      </c>
      <c r="BH100" s="5">
        <f t="shared" ca="1" si="57"/>
        <v>2.0675716526279073</v>
      </c>
      <c r="BI100" s="5">
        <f t="shared" ca="1" si="58"/>
        <v>0.7275391085296351</v>
      </c>
      <c r="BJ100" s="5">
        <f t="shared" ca="1" si="59"/>
        <v>5.1293333619357915</v>
      </c>
      <c r="BK100" s="5">
        <f t="shared" ca="1" si="60"/>
        <v>5.0023248115806567</v>
      </c>
      <c r="BL100" s="5">
        <f t="shared" ca="1" si="61"/>
        <v>5.4742600502395322E-2</v>
      </c>
      <c r="BM100" s="5">
        <f t="shared" ca="1" si="62"/>
        <v>0.58938477112927368</v>
      </c>
      <c r="BN100" s="5">
        <f t="shared" ca="1" si="63"/>
        <v>0.69291145652607578</v>
      </c>
    </row>
    <row r="101" spans="3:66" ht="16" x14ac:dyDescent="0.2">
      <c r="E101" s="1">
        <f t="shared" si="64"/>
        <v>91</v>
      </c>
      <c r="F101" s="98"/>
      <c r="H101" s="1">
        <v>67</v>
      </c>
      <c r="I101" s="1" t="s">
        <v>7</v>
      </c>
      <c r="J101" s="37">
        <v>24.5</v>
      </c>
      <c r="K101" s="37">
        <v>29.4</v>
      </c>
      <c r="L101" s="7">
        <f t="shared" si="37"/>
        <v>26.95</v>
      </c>
      <c r="M101" s="7">
        <v>39</v>
      </c>
      <c r="N101" s="7">
        <v>47.7</v>
      </c>
      <c r="O101" s="7">
        <v>17</v>
      </c>
      <c r="P101" s="7">
        <v>111</v>
      </c>
      <c r="Q101" s="7">
        <v>83.2</v>
      </c>
      <c r="R101" s="6">
        <v>1.1399999999999999</v>
      </c>
      <c r="S101" s="6">
        <v>1.1499999999999999</v>
      </c>
      <c r="T101" s="6">
        <f t="shared" si="38"/>
        <v>1.145</v>
      </c>
      <c r="U101" s="36">
        <v>13.5</v>
      </c>
      <c r="V101" s="36">
        <v>12</v>
      </c>
      <c r="Y101" s="5">
        <f t="shared" si="39"/>
        <v>1</v>
      </c>
      <c r="Z101" s="5">
        <f t="shared" si="40"/>
        <v>1.4471243042671615</v>
      </c>
      <c r="AA101" s="5">
        <f t="shared" si="41"/>
        <v>1.769944341372913</v>
      </c>
      <c r="AB101" s="5">
        <f t="shared" si="41"/>
        <v>0.63079777365491652</v>
      </c>
      <c r="AC101" s="5">
        <f t="shared" si="41"/>
        <v>4.1187384044526905</v>
      </c>
      <c r="AD101" s="5">
        <f t="shared" si="35"/>
        <v>3.0871985157699444</v>
      </c>
      <c r="AE101" s="5">
        <f t="shared" si="42"/>
        <v>4.2486085343228203E-2</v>
      </c>
      <c r="AF101" s="5">
        <f t="shared" si="42"/>
        <v>0.5009276437847866</v>
      </c>
      <c r="AG101" s="5">
        <f t="shared" si="42"/>
        <v>0.44526901669758812</v>
      </c>
      <c r="AH101" s="5"/>
      <c r="AI101" s="83"/>
      <c r="AK101" s="5">
        <f t="shared" ca="1" si="43"/>
        <v>-0.78963789398482809</v>
      </c>
      <c r="AL101" s="5">
        <f t="shared" ca="1" si="44"/>
        <v>1.4506731198195373</v>
      </c>
      <c r="AM101" s="5">
        <f t="shared" ca="1" si="44"/>
        <v>1.2608450630404078</v>
      </c>
      <c r="AN101" s="5">
        <f t="shared" ca="1" si="65"/>
        <v>-0.3350731404023426</v>
      </c>
      <c r="AO101" s="5">
        <f t="shared" ca="1" si="45"/>
        <v>0.35153051262775348</v>
      </c>
      <c r="AP101" s="5">
        <f t="shared" ca="1" si="36"/>
        <v>2.8860584267868424E-3</v>
      </c>
      <c r="AQ101" s="5">
        <v>1</v>
      </c>
      <c r="AR101" s="5">
        <f t="shared" ca="1" si="65"/>
        <v>-0.27203904243662635</v>
      </c>
      <c r="AS101" s="5">
        <f t="shared" ca="1" si="65"/>
        <v>-0.72144637036186654</v>
      </c>
      <c r="AU101" s="7">
        <f t="shared" ca="1" si="46"/>
        <v>26.160362106015171</v>
      </c>
      <c r="AV101" s="7">
        <f t="shared" ca="1" si="47"/>
        <v>40.450673119819534</v>
      </c>
      <c r="AW101" s="7">
        <f t="shared" ca="1" si="48"/>
        <v>48.960845063040409</v>
      </c>
      <c r="AX101" s="7">
        <f t="shared" ca="1" si="49"/>
        <v>16.664926859597657</v>
      </c>
      <c r="AY101" s="7">
        <f t="shared" ca="1" si="50"/>
        <v>111.35153051262775</v>
      </c>
      <c r="AZ101" s="7">
        <f t="shared" ca="1" si="51"/>
        <v>83.440120061108672</v>
      </c>
      <c r="BA101" s="7">
        <f t="shared" si="52"/>
        <v>1.145</v>
      </c>
      <c r="BB101" s="7">
        <f t="shared" ca="1" si="53"/>
        <v>13.227960957563374</v>
      </c>
      <c r="BC101" s="7">
        <f t="shared" ca="1" si="54"/>
        <v>11.278553629638134</v>
      </c>
      <c r="BF101" s="5">
        <f t="shared" ca="1" si="55"/>
        <v>1</v>
      </c>
      <c r="BG101" s="5">
        <f t="shared" ca="1" si="56"/>
        <v>1.5462581502462662</v>
      </c>
      <c r="BH101" s="5">
        <f t="shared" ca="1" si="57"/>
        <v>1.8715660304939976</v>
      </c>
      <c r="BI101" s="5">
        <f t="shared" ca="1" si="58"/>
        <v>0.6370296707691907</v>
      </c>
      <c r="BJ101" s="5">
        <f t="shared" ca="1" si="59"/>
        <v>4.2564980584509637</v>
      </c>
      <c r="BK101" s="5">
        <f t="shared" ca="1" si="60"/>
        <v>3.1895628861315686</v>
      </c>
      <c r="BL101" s="5">
        <f t="shared" ca="1" si="61"/>
        <v>4.3768507307348201E-2</v>
      </c>
      <c r="BM101" s="5">
        <f t="shared" ca="1" si="62"/>
        <v>0.50564900072701247</v>
      </c>
      <c r="BN101" s="5">
        <f t="shared" ca="1" si="63"/>
        <v>0.43113140345426659</v>
      </c>
    </row>
    <row r="102" spans="3:66" ht="16" x14ac:dyDescent="0.2">
      <c r="E102" s="1">
        <f t="shared" si="64"/>
        <v>92</v>
      </c>
      <c r="F102" s="98"/>
      <c r="H102" s="1">
        <v>70</v>
      </c>
      <c r="I102" s="1" t="s">
        <v>7</v>
      </c>
      <c r="J102" s="37">
        <v>26.6</v>
      </c>
      <c r="K102" s="37">
        <v>29.3</v>
      </c>
      <c r="L102" s="7">
        <f t="shared" si="37"/>
        <v>27.950000000000003</v>
      </c>
      <c r="M102" s="7">
        <v>18.8</v>
      </c>
      <c r="N102" s="7">
        <v>56.6</v>
      </c>
      <c r="O102" s="7">
        <v>21.8</v>
      </c>
      <c r="P102" s="7">
        <v>119.4</v>
      </c>
      <c r="Q102" s="7">
        <v>176.4</v>
      </c>
      <c r="R102" s="6">
        <v>1.17</v>
      </c>
      <c r="S102" s="6">
        <v>1.1299999999999999</v>
      </c>
      <c r="T102" s="6">
        <f t="shared" si="38"/>
        <v>1.1499999999999999</v>
      </c>
      <c r="U102" s="36">
        <v>14.5</v>
      </c>
      <c r="V102" s="36">
        <v>16.5</v>
      </c>
      <c r="Y102" s="5">
        <f t="shared" si="39"/>
        <v>1</v>
      </c>
      <c r="Z102" s="5">
        <f t="shared" si="40"/>
        <v>0.6726296958855098</v>
      </c>
      <c r="AA102" s="5">
        <f t="shared" si="41"/>
        <v>2.0250447227191413</v>
      </c>
      <c r="AB102" s="5">
        <f t="shared" si="41"/>
        <v>0.77996422182468683</v>
      </c>
      <c r="AC102" s="5">
        <f t="shared" si="41"/>
        <v>4.2719141323792487</v>
      </c>
      <c r="AD102" s="5">
        <f t="shared" si="35"/>
        <v>6.3112701252236132</v>
      </c>
      <c r="AE102" s="5">
        <f t="shared" si="42"/>
        <v>4.1144901610017881E-2</v>
      </c>
      <c r="AF102" s="5">
        <f t="shared" si="42"/>
        <v>0.51878354203935595</v>
      </c>
      <c r="AG102" s="5">
        <f t="shared" si="42"/>
        <v>0.59033989266547404</v>
      </c>
      <c r="AH102" s="5"/>
      <c r="AI102" s="83"/>
      <c r="AK102" s="5">
        <f t="shared" ca="1" si="43"/>
        <v>-0.38397890311196425</v>
      </c>
      <c r="AL102" s="5">
        <f t="shared" ca="1" si="44"/>
        <v>0.32364664727193015</v>
      </c>
      <c r="AM102" s="5">
        <f t="shared" ca="1" si="44"/>
        <v>-1.0957480533774246</v>
      </c>
      <c r="AN102" s="5">
        <f t="shared" ca="1" si="65"/>
        <v>0.43764349043307016</v>
      </c>
      <c r="AO102" s="5">
        <f t="shared" ca="1" si="45"/>
        <v>5.9425285644613801E-2</v>
      </c>
      <c r="AP102" s="5">
        <f t="shared" ca="1" si="36"/>
        <v>-1.6925540702135609E-2</v>
      </c>
      <c r="AQ102" s="5">
        <v>1</v>
      </c>
      <c r="AR102" s="5">
        <f t="shared" ca="1" si="65"/>
        <v>-0.11446736446644734</v>
      </c>
      <c r="AS102" s="5">
        <f t="shared" ca="1" si="65"/>
        <v>0.58906115139107773</v>
      </c>
      <c r="AU102" s="7">
        <f t="shared" ca="1" si="46"/>
        <v>27.56602109688804</v>
      </c>
      <c r="AV102" s="7">
        <f t="shared" ca="1" si="47"/>
        <v>19.123646647271929</v>
      </c>
      <c r="AW102" s="7">
        <f t="shared" ca="1" si="48"/>
        <v>55.504251946622574</v>
      </c>
      <c r="AX102" s="7">
        <f t="shared" ca="1" si="49"/>
        <v>22.237643490433072</v>
      </c>
      <c r="AY102" s="7">
        <f t="shared" ca="1" si="50"/>
        <v>119.45942528564461</v>
      </c>
      <c r="AZ102" s="7">
        <f t="shared" ca="1" si="51"/>
        <v>173.41433462014328</v>
      </c>
      <c r="BA102" s="7">
        <f t="shared" si="52"/>
        <v>1.1499999999999999</v>
      </c>
      <c r="BB102" s="7">
        <f t="shared" ca="1" si="53"/>
        <v>14.385532635533552</v>
      </c>
      <c r="BC102" s="7">
        <f t="shared" ca="1" si="54"/>
        <v>17.089061151391078</v>
      </c>
      <c r="BF102" s="5">
        <f t="shared" ca="1" si="55"/>
        <v>1</v>
      </c>
      <c r="BG102" s="5">
        <f t="shared" ca="1" si="56"/>
        <v>0.69373982483931351</v>
      </c>
      <c r="BH102" s="5">
        <f t="shared" ca="1" si="57"/>
        <v>2.013502483783868</v>
      </c>
      <c r="BI102" s="5">
        <f t="shared" ca="1" si="58"/>
        <v>0.80670487090875465</v>
      </c>
      <c r="BJ102" s="5">
        <f t="shared" ca="1" si="59"/>
        <v>4.3335751962814291</v>
      </c>
      <c r="BK102" s="5">
        <f t="shared" ca="1" si="60"/>
        <v>6.2908728833455116</v>
      </c>
      <c r="BL102" s="5">
        <f t="shared" ca="1" si="61"/>
        <v>4.1718026550078523E-2</v>
      </c>
      <c r="BM102" s="5">
        <f t="shared" ca="1" si="62"/>
        <v>0.52185741950105202</v>
      </c>
      <c r="BN102" s="5">
        <f t="shared" ca="1" si="63"/>
        <v>0.61993209289534656</v>
      </c>
    </row>
    <row r="103" spans="3:66" ht="16" x14ac:dyDescent="0.2">
      <c r="E103" s="1">
        <f t="shared" si="64"/>
        <v>93</v>
      </c>
      <c r="F103" s="98"/>
      <c r="H103" s="1">
        <v>56</v>
      </c>
      <c r="I103" s="1" t="s">
        <v>7</v>
      </c>
      <c r="J103" s="37">
        <v>19.5</v>
      </c>
      <c r="K103" s="37">
        <v>21.5</v>
      </c>
      <c r="L103" s="7">
        <f t="shared" si="37"/>
        <v>20.5</v>
      </c>
      <c r="M103" s="7">
        <v>39</v>
      </c>
      <c r="N103" s="7">
        <v>50.3</v>
      </c>
      <c r="O103" s="7">
        <v>16.5</v>
      </c>
      <c r="P103" s="7">
        <v>121</v>
      </c>
      <c r="Q103" s="7">
        <v>109.6</v>
      </c>
      <c r="R103" s="6">
        <v>1.1299999999999999</v>
      </c>
      <c r="S103" s="6">
        <v>1.1000000000000001</v>
      </c>
      <c r="T103" s="6">
        <f t="shared" si="38"/>
        <v>1.115</v>
      </c>
      <c r="U103" s="36">
        <v>17.399999999999999</v>
      </c>
      <c r="V103" s="36">
        <v>11.6</v>
      </c>
      <c r="Y103" s="5">
        <f t="shared" si="39"/>
        <v>1</v>
      </c>
      <c r="Z103" s="5">
        <f t="shared" si="40"/>
        <v>1.9024390243902438</v>
      </c>
      <c r="AA103" s="5">
        <f t="shared" si="41"/>
        <v>2.4536585365853658</v>
      </c>
      <c r="AB103" s="5">
        <f t="shared" si="41"/>
        <v>0.80487804878048785</v>
      </c>
      <c r="AC103" s="5">
        <f t="shared" si="41"/>
        <v>5.9024390243902438</v>
      </c>
      <c r="AD103" s="5">
        <f t="shared" si="35"/>
        <v>5.3463414634146336</v>
      </c>
      <c r="AE103" s="5">
        <f t="shared" si="42"/>
        <v>5.4390243902439024E-2</v>
      </c>
      <c r="AF103" s="5">
        <f t="shared" si="42"/>
        <v>0.84878048780487803</v>
      </c>
      <c r="AG103" s="5">
        <f t="shared" si="42"/>
        <v>0.56585365853658531</v>
      </c>
      <c r="AH103" s="5"/>
      <c r="AI103" s="83"/>
      <c r="AK103" s="5">
        <f t="shared" ca="1" si="43"/>
        <v>-0.9903684707611895</v>
      </c>
      <c r="AL103" s="5">
        <f t="shared" ca="1" si="44"/>
        <v>-0.45603520413470044</v>
      </c>
      <c r="AM103" s="5">
        <f t="shared" ca="1" si="44"/>
        <v>0.371834466977365</v>
      </c>
      <c r="AN103" s="5">
        <f t="shared" ca="1" si="65"/>
        <v>0.42062086238203467</v>
      </c>
      <c r="AO103" s="5">
        <f t="shared" ca="1" si="45"/>
        <v>1.1488885734575831</v>
      </c>
      <c r="AP103" s="5">
        <f t="shared" ca="1" si="36"/>
        <v>1.4830765954963871E-2</v>
      </c>
      <c r="AQ103" s="5">
        <v>1</v>
      </c>
      <c r="AR103" s="5">
        <f t="shared" ca="1" si="65"/>
        <v>-0.28479212980875324</v>
      </c>
      <c r="AS103" s="5">
        <f t="shared" ca="1" si="65"/>
        <v>-0.87810324082037305</v>
      </c>
      <c r="AU103" s="7">
        <f t="shared" ca="1" si="46"/>
        <v>19.50963152923881</v>
      </c>
      <c r="AV103" s="7">
        <f t="shared" ca="1" si="47"/>
        <v>38.5439647958653</v>
      </c>
      <c r="AW103" s="7">
        <f t="shared" ca="1" si="48"/>
        <v>50.671834466977359</v>
      </c>
      <c r="AX103" s="7">
        <f t="shared" ca="1" si="49"/>
        <v>16.920620862382034</v>
      </c>
      <c r="AY103" s="7">
        <f t="shared" ca="1" si="50"/>
        <v>122.14888857345758</v>
      </c>
      <c r="AZ103" s="7">
        <f t="shared" ca="1" si="51"/>
        <v>111.22545194866403</v>
      </c>
      <c r="BA103" s="7">
        <f t="shared" si="52"/>
        <v>1.115</v>
      </c>
      <c r="BB103" s="7">
        <f t="shared" ca="1" si="53"/>
        <v>17.115207870191245</v>
      </c>
      <c r="BC103" s="7">
        <f t="shared" ca="1" si="54"/>
        <v>10.721896759179627</v>
      </c>
      <c r="BF103" s="5">
        <f t="shared" ca="1" si="55"/>
        <v>1</v>
      </c>
      <c r="BG103" s="5">
        <f t="shared" ca="1" si="56"/>
        <v>1.9756377632299207</v>
      </c>
      <c r="BH103" s="5">
        <f t="shared" ca="1" si="57"/>
        <v>2.5972727568450584</v>
      </c>
      <c r="BI103" s="5">
        <f t="shared" ca="1" si="58"/>
        <v>0.867295768093997</v>
      </c>
      <c r="BJ103" s="5">
        <f t="shared" ca="1" si="59"/>
        <v>6.2609531292477136</v>
      </c>
      <c r="BK103" s="5">
        <f t="shared" ca="1" si="60"/>
        <v>5.7010534402954773</v>
      </c>
      <c r="BL103" s="5">
        <f t="shared" ca="1" si="61"/>
        <v>5.7151258768212268E-2</v>
      </c>
      <c r="BM103" s="5">
        <f t="shared" ca="1" si="62"/>
        <v>0.87726966265564388</v>
      </c>
      <c r="BN103" s="5">
        <f t="shared" ca="1" si="63"/>
        <v>0.54956941360531952</v>
      </c>
    </row>
    <row r="104" spans="3:66" ht="16" x14ac:dyDescent="0.2">
      <c r="E104" s="1">
        <f t="shared" si="64"/>
        <v>94</v>
      </c>
      <c r="F104" s="98"/>
      <c r="H104" s="1">
        <v>73</v>
      </c>
      <c r="I104" s="1" t="s">
        <v>7</v>
      </c>
      <c r="J104" s="37">
        <v>23.8</v>
      </c>
      <c r="K104" s="37">
        <v>26.2</v>
      </c>
      <c r="L104" s="7">
        <f t="shared" si="37"/>
        <v>25</v>
      </c>
      <c r="M104" s="7">
        <v>37.9</v>
      </c>
      <c r="N104" s="7">
        <v>60.6</v>
      </c>
      <c r="O104" s="7">
        <v>22.5</v>
      </c>
      <c r="P104" s="7">
        <v>143.69999999999999</v>
      </c>
      <c r="Q104" s="7">
        <v>197.2</v>
      </c>
      <c r="R104" s="6">
        <v>1.37</v>
      </c>
      <c r="S104" s="6">
        <v>1.41</v>
      </c>
      <c r="T104" s="6">
        <f t="shared" si="38"/>
        <v>1.3900000000000001</v>
      </c>
      <c r="U104" s="36">
        <v>13.5</v>
      </c>
      <c r="V104" s="36">
        <v>12.5</v>
      </c>
      <c r="Y104" s="5">
        <f t="shared" si="39"/>
        <v>1</v>
      </c>
      <c r="Z104" s="5">
        <f t="shared" si="40"/>
        <v>1.516</v>
      </c>
      <c r="AA104" s="5">
        <f t="shared" si="41"/>
        <v>2.4239999999999999</v>
      </c>
      <c r="AB104" s="5">
        <f t="shared" si="41"/>
        <v>0.9</v>
      </c>
      <c r="AC104" s="5">
        <f t="shared" si="41"/>
        <v>5.7479999999999993</v>
      </c>
      <c r="AD104" s="5">
        <f t="shared" si="35"/>
        <v>7.8879999999999999</v>
      </c>
      <c r="AE104" s="5">
        <f t="shared" si="42"/>
        <v>5.5600000000000004E-2</v>
      </c>
      <c r="AF104" s="5">
        <f t="shared" si="42"/>
        <v>0.54</v>
      </c>
      <c r="AG104" s="5">
        <f t="shared" si="42"/>
        <v>0.5</v>
      </c>
      <c r="AH104" s="5"/>
      <c r="AI104" s="83"/>
      <c r="AK104" s="5">
        <f t="shared" ca="1" si="43"/>
        <v>-0.66789460344550555</v>
      </c>
      <c r="AL104" s="5">
        <f t="shared" ca="1" si="44"/>
        <v>-0.38188573853861407</v>
      </c>
      <c r="AM104" s="5">
        <f t="shared" ca="1" si="44"/>
        <v>1.152065661008391</v>
      </c>
      <c r="AN104" s="5">
        <f t="shared" ca="1" si="65"/>
        <v>-0.34693227003779725</v>
      </c>
      <c r="AO104" s="5">
        <f t="shared" ca="1" si="45"/>
        <v>1.3397367677992078</v>
      </c>
      <c r="AP104" s="5">
        <f t="shared" ca="1" si="36"/>
        <v>4.2679279814617499E-3</v>
      </c>
      <c r="AQ104" s="5">
        <v>1</v>
      </c>
      <c r="AR104" s="5">
        <f t="shared" ca="1" si="65"/>
        <v>-0.49227471235558129</v>
      </c>
      <c r="AS104" s="5">
        <f t="shared" ca="1" si="65"/>
        <v>0.3982387014821922</v>
      </c>
      <c r="AU104" s="7">
        <f t="shared" ca="1" si="46"/>
        <v>24.332105396554496</v>
      </c>
      <c r="AV104" s="7">
        <f t="shared" ca="1" si="47"/>
        <v>37.518114261461385</v>
      </c>
      <c r="AW104" s="7">
        <f t="shared" ca="1" si="48"/>
        <v>61.752065661008395</v>
      </c>
      <c r="AX104" s="7">
        <f t="shared" ca="1" si="49"/>
        <v>22.153067729962203</v>
      </c>
      <c r="AY104" s="7">
        <f t="shared" ca="1" si="50"/>
        <v>145.03973676779918</v>
      </c>
      <c r="AZ104" s="7">
        <f t="shared" ca="1" si="51"/>
        <v>198.04163539794425</v>
      </c>
      <c r="BA104" s="7">
        <f t="shared" si="52"/>
        <v>1.3900000000000001</v>
      </c>
      <c r="BB104" s="7">
        <f t="shared" ca="1" si="53"/>
        <v>13.007725287644419</v>
      </c>
      <c r="BC104" s="7">
        <f t="shared" ca="1" si="54"/>
        <v>12.898238701482192</v>
      </c>
      <c r="BF104" s="5">
        <f t="shared" ca="1" si="55"/>
        <v>1</v>
      </c>
      <c r="BG104" s="5">
        <f t="shared" ca="1" si="56"/>
        <v>1.5419181221685021</v>
      </c>
      <c r="BH104" s="5">
        <f t="shared" ca="1" si="57"/>
        <v>2.5378841926992757</v>
      </c>
      <c r="BI104" s="5">
        <f t="shared" ca="1" si="58"/>
        <v>0.91044598767434026</v>
      </c>
      <c r="BJ104" s="5">
        <f t="shared" ca="1" si="59"/>
        <v>5.9608379301339571</v>
      </c>
      <c r="BK104" s="5">
        <f t="shared" ca="1" si="60"/>
        <v>8.139108070195503</v>
      </c>
      <c r="BL104" s="5">
        <f t="shared" ca="1" si="61"/>
        <v>5.7126170438043085E-2</v>
      </c>
      <c r="BM104" s="5">
        <f t="shared" ca="1" si="62"/>
        <v>0.53459103006706332</v>
      </c>
      <c r="BN104" s="5">
        <f t="shared" ca="1" si="63"/>
        <v>0.53009135425283105</v>
      </c>
    </row>
    <row r="105" spans="3:66" ht="16" x14ac:dyDescent="0.2">
      <c r="E105" s="1">
        <f t="shared" si="64"/>
        <v>95</v>
      </c>
      <c r="F105" s="98"/>
      <c r="H105" s="1">
        <v>74</v>
      </c>
      <c r="I105" s="1" t="s">
        <v>7</v>
      </c>
      <c r="J105" s="37">
        <v>27.5</v>
      </c>
      <c r="K105" s="37">
        <v>26</v>
      </c>
      <c r="L105" s="7">
        <f t="shared" si="37"/>
        <v>26.75</v>
      </c>
      <c r="M105" s="7">
        <v>50</v>
      </c>
      <c r="N105" s="7">
        <v>50.4</v>
      </c>
      <c r="O105" s="7">
        <v>16.5</v>
      </c>
      <c r="P105" s="7">
        <v>121</v>
      </c>
      <c r="Q105" s="7">
        <v>102.2</v>
      </c>
      <c r="R105" s="6">
        <v>1.26</v>
      </c>
      <c r="S105" s="6">
        <v>1.31</v>
      </c>
      <c r="T105" s="6">
        <f t="shared" si="38"/>
        <v>1.2850000000000001</v>
      </c>
      <c r="U105" s="36">
        <v>12</v>
      </c>
      <c r="V105" s="36">
        <v>11</v>
      </c>
      <c r="Y105" s="5">
        <f t="shared" si="39"/>
        <v>1</v>
      </c>
      <c r="Z105" s="5">
        <f t="shared" si="40"/>
        <v>1.8691588785046729</v>
      </c>
      <c r="AA105" s="5">
        <f t="shared" si="41"/>
        <v>1.8841121495327102</v>
      </c>
      <c r="AB105" s="5">
        <f t="shared" si="41"/>
        <v>0.61682242990654201</v>
      </c>
      <c r="AC105" s="5">
        <f t="shared" si="41"/>
        <v>4.5233644859813085</v>
      </c>
      <c r="AD105" s="5">
        <f t="shared" si="35"/>
        <v>3.8205607476635515</v>
      </c>
      <c r="AE105" s="5">
        <f t="shared" si="42"/>
        <v>4.80373831775701E-2</v>
      </c>
      <c r="AF105" s="5">
        <f t="shared" si="42"/>
        <v>0.44859813084112149</v>
      </c>
      <c r="AG105" s="5">
        <f t="shared" si="42"/>
        <v>0.41121495327102803</v>
      </c>
      <c r="AH105" s="5"/>
      <c r="AI105" s="83"/>
      <c r="AK105" s="5">
        <f t="shared" ca="1" si="43"/>
        <v>-9.4175653333196552E-2</v>
      </c>
      <c r="AL105" s="5">
        <f t="shared" ca="1" si="44"/>
        <v>0.42389646570880402</v>
      </c>
      <c r="AM105" s="5">
        <f t="shared" ca="1" si="44"/>
        <v>1.2254065642714669</v>
      </c>
      <c r="AN105" s="5">
        <f t="shared" ca="1" si="65"/>
        <v>-0.73548537323158203</v>
      </c>
      <c r="AO105" s="5">
        <f t="shared" ca="1" si="45"/>
        <v>-0.70952766314942339</v>
      </c>
      <c r="AP105" s="5">
        <f t="shared" ca="1" si="36"/>
        <v>-1.5853266571672221E-2</v>
      </c>
      <c r="AQ105" s="5">
        <v>1</v>
      </c>
      <c r="AR105" s="5">
        <f t="shared" ca="1" si="65"/>
        <v>0.36108651618203336</v>
      </c>
      <c r="AS105" s="5">
        <f t="shared" ca="1" si="65"/>
        <v>0.12076814589714169</v>
      </c>
      <c r="AU105" s="7">
        <f t="shared" ca="1" si="46"/>
        <v>26.655824346666805</v>
      </c>
      <c r="AV105" s="7">
        <f t="shared" ca="1" si="47"/>
        <v>50.423896465708808</v>
      </c>
      <c r="AW105" s="7">
        <f t="shared" ca="1" si="48"/>
        <v>51.625406564271465</v>
      </c>
      <c r="AX105" s="7">
        <f t="shared" ca="1" si="49"/>
        <v>15.764514626768419</v>
      </c>
      <c r="AY105" s="7">
        <f t="shared" ca="1" si="50"/>
        <v>120.29047233685057</v>
      </c>
      <c r="AZ105" s="7">
        <f t="shared" ca="1" si="51"/>
        <v>100.57979615637511</v>
      </c>
      <c r="BA105" s="7">
        <f t="shared" si="52"/>
        <v>1.2850000000000001</v>
      </c>
      <c r="BB105" s="7">
        <f t="shared" ca="1" si="53"/>
        <v>12.361086516182034</v>
      </c>
      <c r="BC105" s="7">
        <f t="shared" ca="1" si="54"/>
        <v>11.120768145897141</v>
      </c>
      <c r="BF105" s="5">
        <f t="shared" ca="1" si="55"/>
        <v>1</v>
      </c>
      <c r="BG105" s="5">
        <f t="shared" ca="1" si="56"/>
        <v>1.8916652439606167</v>
      </c>
      <c r="BH105" s="5">
        <f t="shared" ca="1" si="57"/>
        <v>1.9367401995476834</v>
      </c>
      <c r="BI105" s="5">
        <f t="shared" ca="1" si="58"/>
        <v>0.59140975802309803</v>
      </c>
      <c r="BJ105" s="5">
        <f t="shared" ca="1" si="59"/>
        <v>4.5127275289796982</v>
      </c>
      <c r="BK105" s="5">
        <f t="shared" ca="1" si="60"/>
        <v>3.7732765210449091</v>
      </c>
      <c r="BL105" s="5">
        <f t="shared" ca="1" si="61"/>
        <v>4.8207100380322089E-2</v>
      </c>
      <c r="BM105" s="5">
        <f t="shared" ca="1" si="62"/>
        <v>0.46372929065792462</v>
      </c>
      <c r="BN105" s="5">
        <f t="shared" ca="1" si="63"/>
        <v>0.41719843293039049</v>
      </c>
    </row>
    <row r="106" spans="3:66" ht="16" x14ac:dyDescent="0.2">
      <c r="C106" s="24" t="s">
        <v>36</v>
      </c>
      <c r="E106" s="1">
        <f t="shared" si="64"/>
        <v>96</v>
      </c>
      <c r="F106" s="98"/>
      <c r="H106" s="1">
        <v>66</v>
      </c>
      <c r="I106" s="1" t="s">
        <v>7</v>
      </c>
      <c r="J106" s="37">
        <v>24</v>
      </c>
      <c r="K106" s="37">
        <v>26.3</v>
      </c>
      <c r="L106" s="7">
        <f t="shared" si="37"/>
        <v>25.15</v>
      </c>
      <c r="M106" s="7">
        <v>47</v>
      </c>
      <c r="N106" s="7">
        <v>44.8</v>
      </c>
      <c r="O106" s="7">
        <v>18</v>
      </c>
      <c r="P106" s="7">
        <v>124</v>
      </c>
      <c r="Q106" s="7">
        <v>102.2</v>
      </c>
      <c r="R106" s="6">
        <v>1.1299999999999999</v>
      </c>
      <c r="S106" s="6">
        <v>1.1100000000000001</v>
      </c>
      <c r="T106" s="6">
        <f t="shared" si="38"/>
        <v>1.1200000000000001</v>
      </c>
      <c r="U106" s="36">
        <v>9.1999999999999993</v>
      </c>
      <c r="V106" s="36">
        <v>6.7</v>
      </c>
      <c r="Y106" s="5">
        <f t="shared" si="39"/>
        <v>1</v>
      </c>
      <c r="Z106" s="5">
        <f t="shared" si="40"/>
        <v>1.8687872763419484</v>
      </c>
      <c r="AA106" s="5">
        <f t="shared" si="41"/>
        <v>1.7813121272365806</v>
      </c>
      <c r="AB106" s="5">
        <f t="shared" si="41"/>
        <v>0.71570576540755471</v>
      </c>
      <c r="AC106" s="5">
        <f t="shared" si="41"/>
        <v>4.930417495029821</v>
      </c>
      <c r="AD106" s="5">
        <f t="shared" si="35"/>
        <v>4.0636182902584492</v>
      </c>
      <c r="AE106" s="5">
        <f t="shared" si="42"/>
        <v>4.4532803180914522E-2</v>
      </c>
      <c r="AF106" s="5">
        <f t="shared" si="42"/>
        <v>0.36580516898608351</v>
      </c>
      <c r="AG106" s="5">
        <f t="shared" si="42"/>
        <v>0.26640159045725648</v>
      </c>
      <c r="AH106" s="5"/>
      <c r="AI106" s="83"/>
      <c r="AK106" s="5">
        <f t="shared" ca="1" si="43"/>
        <v>-0.69528587061675773</v>
      </c>
      <c r="AL106" s="5">
        <f t="shared" ca="1" si="44"/>
        <v>1.4786687272512964</v>
      </c>
      <c r="AM106" s="5">
        <f t="shared" ca="1" si="44"/>
        <v>1.2266072874481195</v>
      </c>
      <c r="AN106" s="5">
        <f t="shared" ca="1" si="65"/>
        <v>-0.23491782105405545</v>
      </c>
      <c r="AO106" s="5">
        <f t="shared" ca="1" si="45"/>
        <v>-1.8868873091522813</v>
      </c>
      <c r="AP106" s="5">
        <f t="shared" ca="1" si="36"/>
        <v>1.942983999227002E-2</v>
      </c>
      <c r="AQ106" s="5">
        <v>1</v>
      </c>
      <c r="AR106" s="5">
        <f t="shared" ca="1" si="65"/>
        <v>-0.68703314565392248</v>
      </c>
      <c r="AS106" s="5">
        <f t="shared" ca="1" si="65"/>
        <v>0.15220608471850761</v>
      </c>
      <c r="AU106" s="7">
        <f t="shared" ca="1" si="46"/>
        <v>24.454714129383241</v>
      </c>
      <c r="AV106" s="7">
        <f t="shared" ca="1" si="47"/>
        <v>48.478668727251296</v>
      </c>
      <c r="AW106" s="7">
        <f t="shared" ca="1" si="48"/>
        <v>46.026607287448115</v>
      </c>
      <c r="AX106" s="7">
        <f t="shared" ca="1" si="49"/>
        <v>17.765082178945946</v>
      </c>
      <c r="AY106" s="7">
        <f t="shared" ca="1" si="50"/>
        <v>122.11311269084771</v>
      </c>
      <c r="AZ106" s="7">
        <f t="shared" ca="1" si="51"/>
        <v>104.18572964721001</v>
      </c>
      <c r="BA106" s="7">
        <f t="shared" si="52"/>
        <v>1.1200000000000001</v>
      </c>
      <c r="BB106" s="7">
        <f t="shared" ca="1" si="53"/>
        <v>8.512966854346077</v>
      </c>
      <c r="BC106" s="7">
        <f t="shared" ca="1" si="54"/>
        <v>6.8522060847185076</v>
      </c>
      <c r="BF106" s="5">
        <f t="shared" ca="1" si="55"/>
        <v>1</v>
      </c>
      <c r="BG106" s="5">
        <f t="shared" ca="1" si="56"/>
        <v>1.9823854194640691</v>
      </c>
      <c r="BH106" s="5">
        <f t="shared" ca="1" si="57"/>
        <v>1.8821159406703287</v>
      </c>
      <c r="BI106" s="5">
        <f t="shared" ca="1" si="58"/>
        <v>0.72644816393909684</v>
      </c>
      <c r="BJ106" s="5">
        <f t="shared" ca="1" si="59"/>
        <v>4.9934385674999282</v>
      </c>
      <c r="BK106" s="5">
        <f t="shared" ca="1" si="60"/>
        <v>4.2603536110048825</v>
      </c>
      <c r="BL106" s="5">
        <f t="shared" ca="1" si="61"/>
        <v>4.5798940608112806E-2</v>
      </c>
      <c r="BM106" s="5">
        <f t="shared" ca="1" si="62"/>
        <v>0.34811148514377577</v>
      </c>
      <c r="BN106" s="5">
        <f t="shared" ca="1" si="63"/>
        <v>0.28019980313265364</v>
      </c>
    </row>
    <row r="107" spans="3:66" ht="16" x14ac:dyDescent="0.2">
      <c r="C107" s="24" t="s">
        <v>36</v>
      </c>
      <c r="E107" s="1">
        <f t="shared" si="64"/>
        <v>97</v>
      </c>
      <c r="F107" s="98"/>
      <c r="H107" s="1">
        <v>72</v>
      </c>
      <c r="I107" s="1" t="s">
        <v>7</v>
      </c>
      <c r="J107" s="37">
        <v>21.5</v>
      </c>
      <c r="K107" s="37">
        <v>23.7</v>
      </c>
      <c r="L107" s="7">
        <f t="shared" si="37"/>
        <v>22.6</v>
      </c>
      <c r="M107" s="7">
        <v>28</v>
      </c>
      <c r="N107" s="7">
        <v>40.4</v>
      </c>
      <c r="O107" s="7">
        <v>17</v>
      </c>
      <c r="P107" s="7">
        <v>128</v>
      </c>
      <c r="Q107" s="7">
        <v>100</v>
      </c>
      <c r="R107" s="6">
        <v>1.23</v>
      </c>
      <c r="S107" s="6">
        <v>1.22</v>
      </c>
      <c r="T107" s="6">
        <f t="shared" si="38"/>
        <v>1.2250000000000001</v>
      </c>
      <c r="U107" s="36">
        <v>13.2</v>
      </c>
      <c r="V107" s="36">
        <v>13.8</v>
      </c>
      <c r="Y107" s="5">
        <f t="shared" si="39"/>
        <v>1</v>
      </c>
      <c r="Z107" s="5">
        <f t="shared" si="40"/>
        <v>1.2389380530973451</v>
      </c>
      <c r="AA107" s="5">
        <f t="shared" si="41"/>
        <v>1.7876106194690264</v>
      </c>
      <c r="AB107" s="5">
        <f t="shared" si="41"/>
        <v>0.75221238938053092</v>
      </c>
      <c r="AC107" s="5">
        <f t="shared" si="41"/>
        <v>5.663716814159292</v>
      </c>
      <c r="AD107" s="5">
        <f t="shared" si="35"/>
        <v>4.4247787610619467</v>
      </c>
      <c r="AE107" s="5">
        <f t="shared" si="42"/>
        <v>5.4203539823008851E-2</v>
      </c>
      <c r="AF107" s="5">
        <f t="shared" si="42"/>
        <v>0.5840707964601769</v>
      </c>
      <c r="AG107" s="5">
        <f t="shared" si="42"/>
        <v>0.61061946902654862</v>
      </c>
      <c r="AH107" s="5"/>
      <c r="AI107" s="83"/>
      <c r="AK107" s="5">
        <f t="shared" ca="1" si="43"/>
        <v>-0.88243492310902694</v>
      </c>
      <c r="AL107" s="5">
        <f t="shared" ca="1" si="44"/>
        <v>-0.45959884125745987</v>
      </c>
      <c r="AM107" s="5">
        <f t="shared" ca="1" si="44"/>
        <v>1.2154032695722048</v>
      </c>
      <c r="AN107" s="5">
        <f t="shared" ca="1" si="65"/>
        <v>-0.6250964648552062</v>
      </c>
      <c r="AO107" s="5">
        <f t="shared" ca="1" si="45"/>
        <v>1.8960306583449349</v>
      </c>
      <c r="AP107" s="5">
        <f t="shared" ca="1" si="36"/>
        <v>2.3281369108532068E-2</v>
      </c>
      <c r="AQ107" s="5">
        <v>1</v>
      </c>
      <c r="AR107" s="5">
        <f t="shared" ca="1" si="65"/>
        <v>-0.70527802739522016</v>
      </c>
      <c r="AS107" s="5">
        <f t="shared" ca="1" si="65"/>
        <v>-0.3000490738154804</v>
      </c>
      <c r="AU107" s="7">
        <f t="shared" ca="1" si="46"/>
        <v>21.717565076890974</v>
      </c>
      <c r="AV107" s="7">
        <f t="shared" ca="1" si="47"/>
        <v>27.54040115874254</v>
      </c>
      <c r="AW107" s="7">
        <f t="shared" ca="1" si="48"/>
        <v>41.615403269572205</v>
      </c>
      <c r="AX107" s="7">
        <f t="shared" ca="1" si="49"/>
        <v>16.374903535144792</v>
      </c>
      <c r="AY107" s="7">
        <f t="shared" ca="1" si="50"/>
        <v>129.89603065834493</v>
      </c>
      <c r="AZ107" s="7">
        <f t="shared" ca="1" si="51"/>
        <v>102.3281369108532</v>
      </c>
      <c r="BA107" s="7">
        <f t="shared" si="52"/>
        <v>1.2250000000000001</v>
      </c>
      <c r="BB107" s="7">
        <f t="shared" ca="1" si="53"/>
        <v>12.494721972604779</v>
      </c>
      <c r="BC107" s="7">
        <f t="shared" ca="1" si="54"/>
        <v>13.499950926184521</v>
      </c>
      <c r="BF107" s="5">
        <f t="shared" ca="1" si="55"/>
        <v>1</v>
      </c>
      <c r="BG107" s="5">
        <f t="shared" ca="1" si="56"/>
        <v>1.2681164329995482</v>
      </c>
      <c r="BH107" s="5">
        <f t="shared" ca="1" si="57"/>
        <v>1.9162094425518237</v>
      </c>
      <c r="BI107" s="5">
        <f t="shared" ca="1" si="58"/>
        <v>0.75399352907057005</v>
      </c>
      <c r="BJ107" s="5">
        <f t="shared" ca="1" si="59"/>
        <v>5.9811507504846153</v>
      </c>
      <c r="BK107" s="5">
        <f t="shared" ca="1" si="60"/>
        <v>4.7117684026068645</v>
      </c>
      <c r="BL107" s="5">
        <f t="shared" ca="1" si="61"/>
        <v>5.6405955071983954E-2</v>
      </c>
      <c r="BM107" s="5">
        <f t="shared" ca="1" si="62"/>
        <v>0.57532793977442931</v>
      </c>
      <c r="BN107" s="5">
        <f t="shared" ca="1" si="63"/>
        <v>0.62161438809498148</v>
      </c>
    </row>
    <row r="108" spans="3:66" ht="16" x14ac:dyDescent="0.2">
      <c r="E108" s="1">
        <f t="shared" si="64"/>
        <v>98</v>
      </c>
      <c r="F108" s="98"/>
      <c r="H108" s="1">
        <v>71</v>
      </c>
      <c r="I108" s="1" t="s">
        <v>7</v>
      </c>
      <c r="J108" s="37">
        <v>21</v>
      </c>
      <c r="K108" s="37">
        <v>23.1</v>
      </c>
      <c r="L108" s="7">
        <f t="shared" si="37"/>
        <v>22.05</v>
      </c>
      <c r="M108" s="7">
        <v>16</v>
      </c>
      <c r="N108" s="7">
        <v>55.4</v>
      </c>
      <c r="O108" s="7">
        <v>20</v>
      </c>
      <c r="P108" s="7">
        <v>97</v>
      </c>
      <c r="Q108" s="7">
        <v>130.5</v>
      </c>
      <c r="R108" s="6">
        <v>1.17</v>
      </c>
      <c r="S108" s="6">
        <v>1.1499999999999999</v>
      </c>
      <c r="T108" s="6">
        <f t="shared" si="38"/>
        <v>1.1599999999999999</v>
      </c>
      <c r="U108" s="36">
        <v>15.8</v>
      </c>
      <c r="V108" s="36">
        <v>13.2</v>
      </c>
      <c r="Y108" s="5">
        <f t="shared" si="39"/>
        <v>1</v>
      </c>
      <c r="Z108" s="5">
        <f t="shared" si="40"/>
        <v>0.7256235827664399</v>
      </c>
      <c r="AA108" s="5">
        <f t="shared" si="41"/>
        <v>2.512471655328798</v>
      </c>
      <c r="AB108" s="5">
        <f t="shared" si="41"/>
        <v>0.90702947845804982</v>
      </c>
      <c r="AC108" s="5">
        <f t="shared" si="41"/>
        <v>4.3990929705215418</v>
      </c>
      <c r="AD108" s="5">
        <f t="shared" si="35"/>
        <v>5.9183673469387754</v>
      </c>
      <c r="AE108" s="5">
        <f t="shared" si="42"/>
        <v>5.2607709750566889E-2</v>
      </c>
      <c r="AF108" s="5">
        <f t="shared" si="42"/>
        <v>0.71655328798185947</v>
      </c>
      <c r="AG108" s="5">
        <f t="shared" si="42"/>
        <v>0.59863945578231292</v>
      </c>
      <c r="AH108" s="5"/>
      <c r="AI108" s="83"/>
      <c r="AK108" s="5">
        <f t="shared" ca="1" si="43"/>
        <v>-0.36708280234044577</v>
      </c>
      <c r="AL108" s="5">
        <f t="shared" ref="AL108:AM139" ca="1" si="66">1.5-3*RAND()</f>
        <v>1.3428872899397453</v>
      </c>
      <c r="AM108" s="5">
        <f t="shared" ca="1" si="66"/>
        <v>-1.153280428212665</v>
      </c>
      <c r="AN108" s="5">
        <f t="shared" ca="1" si="65"/>
        <v>0.98613546628308457</v>
      </c>
      <c r="AO108" s="5">
        <f t="shared" ca="1" si="45"/>
        <v>-1.2424875477041422</v>
      </c>
      <c r="AP108" s="5">
        <f t="shared" ca="1" si="36"/>
        <v>1.9474512303859229E-2</v>
      </c>
      <c r="AQ108" s="5">
        <v>1</v>
      </c>
      <c r="AR108" s="5">
        <f t="shared" ca="1" si="65"/>
        <v>0.14233574752902367</v>
      </c>
      <c r="AS108" s="5">
        <f t="shared" ca="1" si="65"/>
        <v>-0.37421863286639478</v>
      </c>
      <c r="AU108" s="7">
        <f t="shared" ca="1" si="46"/>
        <v>21.682917197659556</v>
      </c>
      <c r="AV108" s="7">
        <f t="shared" ca="1" si="47"/>
        <v>17.342887289939746</v>
      </c>
      <c r="AW108" s="7">
        <f t="shared" ca="1" si="48"/>
        <v>54.246719571787331</v>
      </c>
      <c r="AX108" s="7">
        <f t="shared" ca="1" si="49"/>
        <v>20.986135466283084</v>
      </c>
      <c r="AY108" s="7">
        <f t="shared" ca="1" si="50"/>
        <v>95.757512452295856</v>
      </c>
      <c r="AZ108" s="7">
        <f t="shared" ca="1" si="51"/>
        <v>133.04142385565365</v>
      </c>
      <c r="BA108" s="7">
        <f t="shared" si="52"/>
        <v>1.1599999999999999</v>
      </c>
      <c r="BB108" s="7">
        <f t="shared" ca="1" si="53"/>
        <v>15.942335747529025</v>
      </c>
      <c r="BC108" s="7">
        <f t="shared" ca="1" si="54"/>
        <v>12.825781367133605</v>
      </c>
      <c r="BF108" s="5">
        <f t="shared" ca="1" si="55"/>
        <v>1</v>
      </c>
      <c r="BG108" s="5">
        <f t="shared" ca="1" si="56"/>
        <v>0.79984105145278739</v>
      </c>
      <c r="BH108" s="5">
        <f t="shared" ca="1" si="57"/>
        <v>2.5018183244108267</v>
      </c>
      <c r="BI108" s="5">
        <f t="shared" ca="1" si="58"/>
        <v>0.96786494524585087</v>
      </c>
      <c r="BJ108" s="5">
        <f t="shared" ca="1" si="59"/>
        <v>4.4162651906742454</v>
      </c>
      <c r="BK108" s="5">
        <f t="shared" ca="1" si="60"/>
        <v>6.1357714297785577</v>
      </c>
      <c r="BL108" s="5">
        <f t="shared" ca="1" si="61"/>
        <v>5.3498336475002073E-2</v>
      </c>
      <c r="BM108" s="5">
        <f t="shared" ca="1" si="62"/>
        <v>0.73524865691272545</v>
      </c>
      <c r="BN108" s="5">
        <f t="shared" ca="1" si="63"/>
        <v>0.59151548890838423</v>
      </c>
    </row>
    <row r="109" spans="3:66" ht="16" x14ac:dyDescent="0.2">
      <c r="C109" s="24" t="s">
        <v>36</v>
      </c>
      <c r="E109" s="1">
        <f t="shared" si="64"/>
        <v>99</v>
      </c>
      <c r="F109" s="98"/>
      <c r="H109" s="1">
        <v>83</v>
      </c>
      <c r="I109" s="1" t="s">
        <v>7</v>
      </c>
      <c r="J109" s="37">
        <v>31</v>
      </c>
      <c r="K109" s="37">
        <v>34</v>
      </c>
      <c r="L109" s="7">
        <f t="shared" si="37"/>
        <v>32.5</v>
      </c>
      <c r="M109" s="7">
        <v>39</v>
      </c>
      <c r="N109" s="7">
        <v>49.9</v>
      </c>
      <c r="O109" s="7">
        <v>13.1</v>
      </c>
      <c r="P109" s="7">
        <v>112.8</v>
      </c>
      <c r="Q109" s="7">
        <v>105.4</v>
      </c>
      <c r="R109" s="6">
        <v>1.19</v>
      </c>
      <c r="S109" s="6">
        <v>1.19</v>
      </c>
      <c r="T109" s="6">
        <f t="shared" si="38"/>
        <v>1.19</v>
      </c>
      <c r="U109" s="36">
        <v>9</v>
      </c>
      <c r="V109" s="36">
        <v>9.6</v>
      </c>
      <c r="Y109" s="5">
        <f t="shared" si="39"/>
        <v>1</v>
      </c>
      <c r="Z109" s="5">
        <f t="shared" si="40"/>
        <v>1.2</v>
      </c>
      <c r="AA109" s="5">
        <f t="shared" si="41"/>
        <v>1.5353846153846153</v>
      </c>
      <c r="AB109" s="5">
        <f t="shared" si="41"/>
        <v>0.40307692307692305</v>
      </c>
      <c r="AC109" s="5">
        <f t="shared" si="41"/>
        <v>3.4707692307692306</v>
      </c>
      <c r="AD109" s="5">
        <f t="shared" si="35"/>
        <v>3.2430769230769232</v>
      </c>
      <c r="AE109" s="5">
        <f t="shared" si="42"/>
        <v>3.6615384615384612E-2</v>
      </c>
      <c r="AF109" s="5">
        <f t="shared" si="42"/>
        <v>0.27692307692307694</v>
      </c>
      <c r="AG109" s="5">
        <f t="shared" si="42"/>
        <v>0.29538461538461536</v>
      </c>
      <c r="AH109" s="5"/>
      <c r="AI109" s="83"/>
      <c r="AK109" s="5">
        <f t="shared" ca="1" si="43"/>
        <v>0.42139045952587528</v>
      </c>
      <c r="AL109" s="5">
        <f t="shared" ca="1" si="66"/>
        <v>-1.1618537671299265</v>
      </c>
      <c r="AM109" s="5">
        <f t="shared" ca="1" si="66"/>
        <v>0.77772417837296404</v>
      </c>
      <c r="AN109" s="5">
        <f t="shared" ca="1" si="65"/>
        <v>-0.56267408915391259</v>
      </c>
      <c r="AO109" s="5">
        <f t="shared" ca="1" si="45"/>
        <v>-5.1290268571698938E-2</v>
      </c>
      <c r="AP109" s="5">
        <f t="shared" ca="1" si="36"/>
        <v>-1.716526081721733E-2</v>
      </c>
      <c r="AQ109" s="5">
        <v>1</v>
      </c>
      <c r="AR109" s="5">
        <f t="shared" ca="1" si="65"/>
        <v>-0.85519008739330382</v>
      </c>
      <c r="AS109" s="5">
        <f t="shared" ca="1" si="65"/>
        <v>0.89179554900393398</v>
      </c>
      <c r="AU109" s="7">
        <f t="shared" ca="1" si="46"/>
        <v>32.921390459525874</v>
      </c>
      <c r="AV109" s="7">
        <f t="shared" ca="1" si="47"/>
        <v>37.838146232870074</v>
      </c>
      <c r="AW109" s="7">
        <f t="shared" ca="1" si="48"/>
        <v>50.677724178372962</v>
      </c>
      <c r="AX109" s="7">
        <f t="shared" ca="1" si="49"/>
        <v>12.537325910846087</v>
      </c>
      <c r="AY109" s="7">
        <f t="shared" ca="1" si="50"/>
        <v>112.74870973142829</v>
      </c>
      <c r="AZ109" s="7">
        <f t="shared" ca="1" si="51"/>
        <v>103.59078150986529</v>
      </c>
      <c r="BA109" s="7">
        <f t="shared" si="52"/>
        <v>1.19</v>
      </c>
      <c r="BB109" s="7">
        <f t="shared" ca="1" si="53"/>
        <v>8.1448099126066964</v>
      </c>
      <c r="BC109" s="7">
        <f t="shared" ca="1" si="54"/>
        <v>10.491795549003934</v>
      </c>
      <c r="BF109" s="5">
        <f t="shared" ca="1" si="55"/>
        <v>1</v>
      </c>
      <c r="BG109" s="5">
        <f t="shared" ca="1" si="56"/>
        <v>1.1493483630161048</v>
      </c>
      <c r="BH109" s="5">
        <f t="shared" ca="1" si="57"/>
        <v>1.5393555214709729</v>
      </c>
      <c r="BI109" s="5">
        <f t="shared" ca="1" si="58"/>
        <v>0.38082613570832291</v>
      </c>
      <c r="BJ109" s="5">
        <f t="shared" ca="1" si="59"/>
        <v>3.4247857747698567</v>
      </c>
      <c r="BK109" s="5">
        <f t="shared" ca="1" si="60"/>
        <v>3.1466101541859719</v>
      </c>
      <c r="BL109" s="5">
        <f t="shared" ca="1" si="61"/>
        <v>3.6146711405249013E-2</v>
      </c>
      <c r="BM109" s="5">
        <f t="shared" ca="1" si="62"/>
        <v>0.24740175912739976</v>
      </c>
      <c r="BN109" s="5">
        <f t="shared" ca="1" si="63"/>
        <v>0.31869235784262295</v>
      </c>
    </row>
    <row r="110" spans="3:66" ht="16" x14ac:dyDescent="0.2">
      <c r="E110" s="1">
        <f t="shared" si="64"/>
        <v>100</v>
      </c>
      <c r="F110" s="98"/>
      <c r="H110" s="1">
        <v>76</v>
      </c>
      <c r="I110" s="1" t="s">
        <v>7</v>
      </c>
      <c r="J110" s="37">
        <v>18.3</v>
      </c>
      <c r="K110" s="37">
        <v>20.100000000000001</v>
      </c>
      <c r="L110" s="7">
        <f t="shared" si="37"/>
        <v>19.200000000000003</v>
      </c>
      <c r="M110" s="7">
        <v>20</v>
      </c>
      <c r="N110" s="7">
        <v>53.1</v>
      </c>
      <c r="O110" s="7">
        <v>14.1</v>
      </c>
      <c r="P110" s="7">
        <v>105</v>
      </c>
      <c r="Q110" s="7">
        <v>100.8</v>
      </c>
      <c r="R110" s="6">
        <v>1.24</v>
      </c>
      <c r="S110" s="6">
        <v>1.27</v>
      </c>
      <c r="T110" s="6">
        <f t="shared" si="38"/>
        <v>1.2549999999999999</v>
      </c>
      <c r="U110" s="36">
        <v>11.5</v>
      </c>
      <c r="V110" s="36">
        <v>11</v>
      </c>
      <c r="Y110" s="5">
        <f t="shared" si="39"/>
        <v>1</v>
      </c>
      <c r="Z110" s="5">
        <f t="shared" si="40"/>
        <v>1.0416666666666665</v>
      </c>
      <c r="AA110" s="5">
        <f t="shared" si="41"/>
        <v>2.7656249999999996</v>
      </c>
      <c r="AB110" s="5">
        <f t="shared" si="41"/>
        <v>0.73437499999999989</v>
      </c>
      <c r="AC110" s="5">
        <f t="shared" si="41"/>
        <v>5.4687499999999991</v>
      </c>
      <c r="AD110" s="5">
        <f t="shared" si="35"/>
        <v>5.2499999999999991</v>
      </c>
      <c r="AE110" s="5">
        <f t="shared" si="42"/>
        <v>6.5364583333333323E-2</v>
      </c>
      <c r="AF110" s="5">
        <f t="shared" si="42"/>
        <v>0.59895833333333326</v>
      </c>
      <c r="AG110" s="5">
        <f t="shared" si="42"/>
        <v>0.57291666666666663</v>
      </c>
      <c r="AH110" s="5"/>
      <c r="AI110" s="83"/>
      <c r="AK110" s="5">
        <f t="shared" ca="1" si="43"/>
        <v>0.57394282195310753</v>
      </c>
      <c r="AL110" s="5">
        <f t="shared" ca="1" si="66"/>
        <v>-8.4308034301820545E-2</v>
      </c>
      <c r="AM110" s="5">
        <f t="shared" ca="1" si="66"/>
        <v>-0.1794670364498141</v>
      </c>
      <c r="AN110" s="5">
        <f t="shared" ca="1" si="65"/>
        <v>-0.22822721564527271</v>
      </c>
      <c r="AO110" s="5">
        <f t="shared" ca="1" si="45"/>
        <v>-0.32062278307359904</v>
      </c>
      <c r="AP110" s="5">
        <f t="shared" ca="1" si="36"/>
        <v>-1.3758317105996003E-2</v>
      </c>
      <c r="AQ110" s="5">
        <v>1</v>
      </c>
      <c r="AR110" s="5">
        <f t="shared" ca="1" si="65"/>
        <v>0.51415585964122945</v>
      </c>
      <c r="AS110" s="5">
        <f t="shared" ca="1" si="65"/>
        <v>-0.29164305969609061</v>
      </c>
      <c r="AU110" s="7">
        <f t="shared" ca="1" si="46"/>
        <v>19.77394282195311</v>
      </c>
      <c r="AV110" s="7">
        <f t="shared" ca="1" si="47"/>
        <v>19.91569196569818</v>
      </c>
      <c r="AW110" s="7">
        <f t="shared" ca="1" si="48"/>
        <v>52.920532963550187</v>
      </c>
      <c r="AX110" s="7">
        <f t="shared" ca="1" si="49"/>
        <v>13.871772784354727</v>
      </c>
      <c r="AY110" s="7">
        <f t="shared" ca="1" si="50"/>
        <v>104.6793772169264</v>
      </c>
      <c r="AZ110" s="7">
        <f t="shared" ca="1" si="51"/>
        <v>99.41316163571561</v>
      </c>
      <c r="BA110" s="7">
        <f t="shared" si="52"/>
        <v>1.2549999999999999</v>
      </c>
      <c r="BB110" s="7">
        <f t="shared" ca="1" si="53"/>
        <v>12.01415585964123</v>
      </c>
      <c r="BC110" s="7">
        <f t="shared" ca="1" si="54"/>
        <v>10.70835694030391</v>
      </c>
      <c r="BF110" s="5">
        <f t="shared" ca="1" si="55"/>
        <v>1</v>
      </c>
      <c r="BG110" s="5">
        <f t="shared" ca="1" si="56"/>
        <v>1.0071684815224458</v>
      </c>
      <c r="BH110" s="5">
        <f t="shared" ca="1" si="57"/>
        <v>2.6762762206835959</v>
      </c>
      <c r="BI110" s="5">
        <f t="shared" ca="1" si="58"/>
        <v>0.70151779588207519</v>
      </c>
      <c r="BJ110" s="5">
        <f t="shared" ca="1" si="59"/>
        <v>5.2938039802922328</v>
      </c>
      <c r="BK110" s="5">
        <f t="shared" ca="1" si="60"/>
        <v>5.027483012914689</v>
      </c>
      <c r="BL110" s="5">
        <f t="shared" ca="1" si="61"/>
        <v>6.3467362644878997E-2</v>
      </c>
      <c r="BM110" s="5">
        <f t="shared" ca="1" si="62"/>
        <v>0.60757512893701027</v>
      </c>
      <c r="BN110" s="5">
        <f t="shared" ca="1" si="63"/>
        <v>0.54153878347496021</v>
      </c>
    </row>
    <row r="111" spans="3:66" ht="16" x14ac:dyDescent="0.2">
      <c r="E111" s="1">
        <f t="shared" si="64"/>
        <v>101</v>
      </c>
      <c r="F111" s="98"/>
      <c r="H111" s="1">
        <v>70</v>
      </c>
      <c r="I111" s="1" t="s">
        <v>7</v>
      </c>
      <c r="J111" s="37">
        <v>21.5</v>
      </c>
      <c r="K111" s="37">
        <v>23.7</v>
      </c>
      <c r="L111" s="7">
        <f t="shared" si="37"/>
        <v>22.6</v>
      </c>
      <c r="M111" s="7">
        <v>8</v>
      </c>
      <c r="N111" s="7">
        <v>56.5</v>
      </c>
      <c r="O111" s="7">
        <v>12</v>
      </c>
      <c r="P111" s="7">
        <v>120</v>
      </c>
      <c r="Q111" s="7">
        <v>132.19999999999999</v>
      </c>
      <c r="R111" s="6">
        <v>1.22</v>
      </c>
      <c r="S111" s="6">
        <v>1.3</v>
      </c>
      <c r="T111" s="6">
        <f t="shared" si="38"/>
        <v>1.26</v>
      </c>
      <c r="U111" s="36">
        <v>11.8</v>
      </c>
      <c r="V111" s="36">
        <v>12.9</v>
      </c>
      <c r="Y111" s="5">
        <f t="shared" si="39"/>
        <v>1</v>
      </c>
      <c r="Z111" s="5">
        <f t="shared" si="40"/>
        <v>0.35398230088495575</v>
      </c>
      <c r="AA111" s="5">
        <f t="shared" si="41"/>
        <v>2.5</v>
      </c>
      <c r="AB111" s="5">
        <f t="shared" si="41"/>
        <v>0.53097345132743357</v>
      </c>
      <c r="AC111" s="5">
        <f t="shared" si="41"/>
        <v>5.3097345132743357</v>
      </c>
      <c r="AD111" s="5">
        <f t="shared" si="35"/>
        <v>5.8495575221238933</v>
      </c>
      <c r="AE111" s="5">
        <f t="shared" si="42"/>
        <v>5.575221238938053E-2</v>
      </c>
      <c r="AF111" s="5">
        <f t="shared" si="42"/>
        <v>0.52212389380530977</v>
      </c>
      <c r="AG111" s="5">
        <f t="shared" si="42"/>
        <v>0.57079646017699115</v>
      </c>
      <c r="AH111" s="5"/>
      <c r="AI111" s="83"/>
      <c r="AK111" s="5">
        <f t="shared" ca="1" si="43"/>
        <v>0.80827206449025124</v>
      </c>
      <c r="AL111" s="5">
        <f t="shared" ca="1" si="66"/>
        <v>-0.31850470146815568</v>
      </c>
      <c r="AM111" s="5">
        <f t="shared" ca="1" si="66"/>
        <v>1.0534794764351063</v>
      </c>
      <c r="AN111" s="5">
        <f t="shared" ca="1" si="65"/>
        <v>0.16244325005597848</v>
      </c>
      <c r="AO111" s="5">
        <f t="shared" ca="1" si="45"/>
        <v>-1.7099538689060791</v>
      </c>
      <c r="AP111" s="5">
        <f t="shared" ca="1" si="36"/>
        <v>-2.2701860793108299E-2</v>
      </c>
      <c r="AQ111" s="5">
        <v>1</v>
      </c>
      <c r="AR111" s="5">
        <f t="shared" ca="1" si="65"/>
        <v>-0.40423561289018295</v>
      </c>
      <c r="AS111" s="5">
        <f t="shared" ca="1" si="65"/>
        <v>-0.85991294235577209</v>
      </c>
      <c r="AU111" s="7">
        <f t="shared" ca="1" si="46"/>
        <v>23.408272064490252</v>
      </c>
      <c r="AV111" s="7">
        <f t="shared" ca="1" si="47"/>
        <v>7.6814952985318445</v>
      </c>
      <c r="AW111" s="7">
        <f t="shared" ca="1" si="48"/>
        <v>57.553479476435108</v>
      </c>
      <c r="AX111" s="7">
        <f t="shared" ca="1" si="49"/>
        <v>12.162443250055979</v>
      </c>
      <c r="AY111" s="7">
        <f t="shared" ca="1" si="50"/>
        <v>118.29004613109392</v>
      </c>
      <c r="AZ111" s="7">
        <f t="shared" ca="1" si="51"/>
        <v>129.19881400315106</v>
      </c>
      <c r="BA111" s="7">
        <f t="shared" si="52"/>
        <v>1.26</v>
      </c>
      <c r="BB111" s="7">
        <f t="shared" ca="1" si="53"/>
        <v>11.395764387109818</v>
      </c>
      <c r="BC111" s="7">
        <f t="shared" ca="1" si="54"/>
        <v>12.040087057644229</v>
      </c>
      <c r="BF111" s="5">
        <f t="shared" ca="1" si="55"/>
        <v>1</v>
      </c>
      <c r="BG111" s="5">
        <f t="shared" ca="1" si="56"/>
        <v>0.32815302545054043</v>
      </c>
      <c r="BH111" s="5">
        <f t="shared" ca="1" si="57"/>
        <v>2.4586812438728556</v>
      </c>
      <c r="BI111" s="5">
        <f t="shared" ca="1" si="58"/>
        <v>0.519578857275249</v>
      </c>
      <c r="BJ111" s="5">
        <f t="shared" ca="1" si="59"/>
        <v>5.0533437839923643</v>
      </c>
      <c r="BK111" s="5">
        <f t="shared" ca="1" si="60"/>
        <v>5.5193657031670584</v>
      </c>
      <c r="BL111" s="5">
        <f t="shared" ca="1" si="61"/>
        <v>5.3827125578884041E-2</v>
      </c>
      <c r="BM111" s="5">
        <f t="shared" ca="1" si="62"/>
        <v>0.48682638153359897</v>
      </c>
      <c r="BN111" s="5">
        <f t="shared" ca="1" si="63"/>
        <v>0.51435180796231139</v>
      </c>
    </row>
    <row r="112" spans="3:66" ht="16" x14ac:dyDescent="0.2">
      <c r="E112" s="1">
        <f t="shared" si="64"/>
        <v>102</v>
      </c>
      <c r="F112" s="98"/>
      <c r="H112" s="1">
        <v>61</v>
      </c>
      <c r="I112" s="1" t="s">
        <v>7</v>
      </c>
      <c r="J112" s="37">
        <v>20</v>
      </c>
      <c r="K112" s="37">
        <v>21</v>
      </c>
      <c r="L112" s="7">
        <f t="shared" si="37"/>
        <v>20.5</v>
      </c>
      <c r="M112" s="7">
        <v>36</v>
      </c>
      <c r="N112" s="7">
        <v>57.9</v>
      </c>
      <c r="O112" s="7">
        <v>20.5</v>
      </c>
      <c r="P112" s="7">
        <v>125.6</v>
      </c>
      <c r="Q112" s="7">
        <v>154.80000000000001</v>
      </c>
      <c r="R112" s="6">
        <v>1.1499999999999999</v>
      </c>
      <c r="S112" s="6">
        <v>1.1599999999999999</v>
      </c>
      <c r="T112" s="6">
        <f t="shared" si="38"/>
        <v>1.1549999999999998</v>
      </c>
      <c r="U112" s="36">
        <v>10.5</v>
      </c>
      <c r="V112" s="36">
        <v>10</v>
      </c>
      <c r="Y112" s="5">
        <f t="shared" si="39"/>
        <v>1</v>
      </c>
      <c r="Z112" s="5">
        <f t="shared" si="40"/>
        <v>1.7560975609756098</v>
      </c>
      <c r="AA112" s="5">
        <f t="shared" si="41"/>
        <v>2.8243902439024389</v>
      </c>
      <c r="AB112" s="5">
        <f t="shared" si="41"/>
        <v>1</v>
      </c>
      <c r="AC112" s="5">
        <f t="shared" si="41"/>
        <v>6.126829268292683</v>
      </c>
      <c r="AD112" s="5">
        <f t="shared" si="35"/>
        <v>7.5512195121951224</v>
      </c>
      <c r="AE112" s="5">
        <f t="shared" si="42"/>
        <v>5.6341463414634134E-2</v>
      </c>
      <c r="AF112" s="5">
        <f t="shared" si="42"/>
        <v>0.51219512195121952</v>
      </c>
      <c r="AG112" s="5">
        <f t="shared" si="42"/>
        <v>0.48780487804878048</v>
      </c>
      <c r="AH112" s="5"/>
      <c r="AI112" s="83"/>
      <c r="AK112" s="5">
        <f t="shared" ca="1" si="43"/>
        <v>-8.1043892931739192E-2</v>
      </c>
      <c r="AL112" s="5">
        <f t="shared" ca="1" si="66"/>
        <v>-0.39982958166840277</v>
      </c>
      <c r="AM112" s="5">
        <f t="shared" ca="1" si="66"/>
        <v>-0.79262662369413928</v>
      </c>
      <c r="AN112" s="5">
        <f t="shared" ca="1" si="65"/>
        <v>-6.5887146396641505E-3</v>
      </c>
      <c r="AO112" s="5">
        <f t="shared" ca="1" si="45"/>
        <v>-2.0335939201860311</v>
      </c>
      <c r="AP112" s="5">
        <f t="shared" ca="1" si="36"/>
        <v>-2.7822203767677856E-3</v>
      </c>
      <c r="AQ112" s="5">
        <v>1</v>
      </c>
      <c r="AR112" s="5">
        <f t="shared" ca="1" si="65"/>
        <v>-0.2553213166102819</v>
      </c>
      <c r="AS112" s="5">
        <f t="shared" ca="1" si="65"/>
        <v>-0.68711197420213477</v>
      </c>
      <c r="AU112" s="7">
        <f t="shared" ca="1" si="46"/>
        <v>20.418956107068261</v>
      </c>
      <c r="AV112" s="7">
        <f t="shared" ca="1" si="47"/>
        <v>35.600170418331601</v>
      </c>
      <c r="AW112" s="7">
        <f t="shared" ca="1" si="48"/>
        <v>57.107373376305858</v>
      </c>
      <c r="AX112" s="7">
        <f t="shared" ca="1" si="49"/>
        <v>20.493411285360335</v>
      </c>
      <c r="AY112" s="7">
        <f t="shared" ca="1" si="50"/>
        <v>123.56640607981396</v>
      </c>
      <c r="AZ112" s="7">
        <f t="shared" ca="1" si="51"/>
        <v>154.36931228567636</v>
      </c>
      <c r="BA112" s="7">
        <f t="shared" si="52"/>
        <v>1.1549999999999998</v>
      </c>
      <c r="BB112" s="7">
        <f t="shared" ca="1" si="53"/>
        <v>10.244678683389719</v>
      </c>
      <c r="BC112" s="7">
        <f t="shared" ca="1" si="54"/>
        <v>9.3128880257978643</v>
      </c>
      <c r="BF112" s="5">
        <f t="shared" ca="1" si="55"/>
        <v>1</v>
      </c>
      <c r="BG112" s="5">
        <f t="shared" ca="1" si="56"/>
        <v>1.7434863090776802</v>
      </c>
      <c r="BH112" s="5">
        <f t="shared" ca="1" si="57"/>
        <v>2.7967822192701353</v>
      </c>
      <c r="BI112" s="5">
        <f t="shared" ca="1" si="58"/>
        <v>1.0036463753534539</v>
      </c>
      <c r="BJ112" s="5">
        <f t="shared" ca="1" si="59"/>
        <v>6.0515535383828949</v>
      </c>
      <c r="BK112" s="5">
        <f t="shared" ca="1" si="60"/>
        <v>7.5600981497893329</v>
      </c>
      <c r="BL112" s="5">
        <f t="shared" ca="1" si="61"/>
        <v>5.6565085597112527E-2</v>
      </c>
      <c r="BM112" s="5">
        <f t="shared" ca="1" si="62"/>
        <v>0.50172391916957026</v>
      </c>
      <c r="BN112" s="5">
        <f t="shared" ca="1" si="63"/>
        <v>0.45609031024725594</v>
      </c>
    </row>
    <row r="113" spans="3:66" ht="16" x14ac:dyDescent="0.2">
      <c r="E113" s="1">
        <f t="shared" si="64"/>
        <v>103</v>
      </c>
      <c r="F113" s="98"/>
      <c r="H113" s="1">
        <v>62</v>
      </c>
      <c r="I113" s="1" t="s">
        <v>7</v>
      </c>
      <c r="J113" s="37">
        <v>19</v>
      </c>
      <c r="K113" s="37">
        <v>20.9</v>
      </c>
      <c r="L113" s="7">
        <f t="shared" si="37"/>
        <v>19.95</v>
      </c>
      <c r="M113" s="7">
        <v>13</v>
      </c>
      <c r="N113" s="7">
        <v>49</v>
      </c>
      <c r="O113" s="7">
        <v>11.5</v>
      </c>
      <c r="P113" s="7">
        <v>122.4</v>
      </c>
      <c r="Q113" s="7">
        <v>101.8</v>
      </c>
      <c r="R113" s="6">
        <v>1.18</v>
      </c>
      <c r="S113" s="6">
        <v>1.17</v>
      </c>
      <c r="T113" s="6">
        <f t="shared" si="38"/>
        <v>1.1749999999999998</v>
      </c>
      <c r="U113" s="36">
        <v>10.7</v>
      </c>
      <c r="V113" s="36">
        <v>9</v>
      </c>
      <c r="Y113" s="5">
        <f t="shared" si="39"/>
        <v>1</v>
      </c>
      <c r="Z113" s="5">
        <f t="shared" si="40"/>
        <v>0.65162907268170434</v>
      </c>
      <c r="AA113" s="5">
        <f t="shared" si="41"/>
        <v>2.4561403508771931</v>
      </c>
      <c r="AB113" s="5">
        <f t="shared" si="41"/>
        <v>0.5764411027568922</v>
      </c>
      <c r="AC113" s="5">
        <f t="shared" si="41"/>
        <v>6.1353383458646622</v>
      </c>
      <c r="AD113" s="5">
        <f t="shared" si="35"/>
        <v>5.1027568922305768</v>
      </c>
      <c r="AE113" s="5">
        <f t="shared" si="42"/>
        <v>5.8897243107769413E-2</v>
      </c>
      <c r="AF113" s="5">
        <f t="shared" si="42"/>
        <v>0.53634085213032578</v>
      </c>
      <c r="AG113" s="5">
        <f t="shared" si="42"/>
        <v>0.45112781954887221</v>
      </c>
      <c r="AH113" s="5"/>
      <c r="AI113" s="83"/>
      <c r="AK113" s="5">
        <f t="shared" ca="1" si="43"/>
        <v>-0.83733885188830048</v>
      </c>
      <c r="AL113" s="5">
        <f t="shared" ca="1" si="66"/>
        <v>-0.84136307446380165</v>
      </c>
      <c r="AM113" s="5">
        <f t="shared" ca="1" si="66"/>
        <v>-1.2988972712066387</v>
      </c>
      <c r="AN113" s="5">
        <f t="shared" ca="1" si="65"/>
        <v>-0.95542602147703271</v>
      </c>
      <c r="AO113" s="5">
        <f t="shared" ca="1" si="45"/>
        <v>1.5585410145805518</v>
      </c>
      <c r="AP113" s="5">
        <f t="shared" ca="1" si="36"/>
        <v>-1.0157844063315866E-2</v>
      </c>
      <c r="AQ113" s="5">
        <v>1</v>
      </c>
      <c r="AR113" s="5">
        <f t="shared" ca="1" si="65"/>
        <v>-0.34557342318602524</v>
      </c>
      <c r="AS113" s="5">
        <f t="shared" ca="1" si="65"/>
        <v>-0.85615990559495603</v>
      </c>
      <c r="AU113" s="7">
        <f t="shared" ca="1" si="46"/>
        <v>19.112661148111698</v>
      </c>
      <c r="AV113" s="7">
        <f t="shared" ca="1" si="47"/>
        <v>12.158636925536198</v>
      </c>
      <c r="AW113" s="7">
        <f t="shared" ca="1" si="48"/>
        <v>47.701102728793359</v>
      </c>
      <c r="AX113" s="7">
        <f t="shared" ca="1" si="49"/>
        <v>10.544573978522967</v>
      </c>
      <c r="AY113" s="7">
        <f t="shared" ca="1" si="50"/>
        <v>123.95854101458056</v>
      </c>
      <c r="AZ113" s="7">
        <f t="shared" ca="1" si="51"/>
        <v>100.76593147435445</v>
      </c>
      <c r="BA113" s="7">
        <f t="shared" si="52"/>
        <v>1.1749999999999998</v>
      </c>
      <c r="BB113" s="7">
        <f t="shared" ca="1" si="53"/>
        <v>10.354426576813974</v>
      </c>
      <c r="BC113" s="7">
        <f t="shared" ca="1" si="54"/>
        <v>8.1438400944050446</v>
      </c>
      <c r="BF113" s="5">
        <f t="shared" ca="1" si="55"/>
        <v>1</v>
      </c>
      <c r="BG113" s="5">
        <f t="shared" ca="1" si="56"/>
        <v>0.63615614964938849</v>
      </c>
      <c r="BH113" s="5">
        <f t="shared" ca="1" si="57"/>
        <v>2.4957855088382686</v>
      </c>
      <c r="BI113" s="5">
        <f t="shared" ca="1" si="58"/>
        <v>0.55170621698406219</v>
      </c>
      <c r="BJ113" s="5">
        <f t="shared" ca="1" si="59"/>
        <v>6.4856766964043349</v>
      </c>
      <c r="BK113" s="5">
        <f t="shared" ca="1" si="60"/>
        <v>5.2722083384139298</v>
      </c>
      <c r="BL113" s="5">
        <f t="shared" ca="1" si="61"/>
        <v>6.1477571903485982E-2</v>
      </c>
      <c r="BM113" s="5">
        <f t="shared" ca="1" si="62"/>
        <v>0.5417574505493169</v>
      </c>
      <c r="BN113" s="5">
        <f t="shared" ca="1" si="63"/>
        <v>0.42609660848874747</v>
      </c>
    </row>
    <row r="114" spans="3:66" ht="16" x14ac:dyDescent="0.2">
      <c r="E114" s="1">
        <f t="shared" si="64"/>
        <v>104</v>
      </c>
      <c r="F114" s="98"/>
      <c r="H114" s="1">
        <v>73</v>
      </c>
      <c r="I114" s="1" t="s">
        <v>7</v>
      </c>
      <c r="J114" s="37">
        <v>23</v>
      </c>
      <c r="K114" s="37">
        <v>25.3</v>
      </c>
      <c r="L114" s="7">
        <f t="shared" si="37"/>
        <v>24.15</v>
      </c>
      <c r="M114" s="7">
        <v>24.8</v>
      </c>
      <c r="N114" s="7">
        <v>49.9</v>
      </c>
      <c r="O114" s="7">
        <v>27</v>
      </c>
      <c r="P114" s="7">
        <v>113.8</v>
      </c>
      <c r="Q114" s="7">
        <v>116.4</v>
      </c>
      <c r="R114" s="6">
        <v>1.17</v>
      </c>
      <c r="S114" s="6">
        <v>1.23</v>
      </c>
      <c r="T114" s="6">
        <f t="shared" si="38"/>
        <v>1.2</v>
      </c>
      <c r="U114" s="36">
        <v>19</v>
      </c>
      <c r="V114" s="36">
        <v>19.5</v>
      </c>
      <c r="Y114" s="5">
        <f t="shared" si="39"/>
        <v>1</v>
      </c>
      <c r="Z114" s="5">
        <f t="shared" si="40"/>
        <v>1.0269151138716357</v>
      </c>
      <c r="AA114" s="5">
        <f t="shared" si="41"/>
        <v>2.0662525879917184</v>
      </c>
      <c r="AB114" s="5">
        <f t="shared" si="41"/>
        <v>1.1180124223602486</v>
      </c>
      <c r="AC114" s="5">
        <f t="shared" si="41"/>
        <v>4.7122153209109729</v>
      </c>
      <c r="AD114" s="5">
        <f t="shared" si="35"/>
        <v>4.8198757763975157</v>
      </c>
      <c r="AE114" s="5">
        <f t="shared" si="42"/>
        <v>4.9689440993788823E-2</v>
      </c>
      <c r="AF114" s="5">
        <f t="shared" si="42"/>
        <v>0.78674948240165632</v>
      </c>
      <c r="AG114" s="5">
        <f t="shared" si="42"/>
        <v>0.8074534161490684</v>
      </c>
      <c r="AH114" s="5"/>
      <c r="AI114" s="83"/>
      <c r="AK114" s="5">
        <f t="shared" ca="1" si="43"/>
        <v>-0.30335592356256758</v>
      </c>
      <c r="AL114" s="5">
        <f t="shared" ca="1" si="66"/>
        <v>-0.45231513195770767</v>
      </c>
      <c r="AM114" s="5">
        <f t="shared" ca="1" si="66"/>
        <v>0.17595698783074276</v>
      </c>
      <c r="AN114" s="5">
        <f t="shared" ca="1" si="65"/>
        <v>0.82430941081608577</v>
      </c>
      <c r="AO114" s="5">
        <f t="shared" ca="1" si="45"/>
        <v>2.3594211250020045</v>
      </c>
      <c r="AP114" s="5">
        <f t="shared" ca="1" si="36"/>
        <v>2.1354070273862588E-2</v>
      </c>
      <c r="AQ114" s="5">
        <v>1</v>
      </c>
      <c r="AR114" s="5">
        <f t="shared" ca="1" si="65"/>
        <v>-0.65215986537893311</v>
      </c>
      <c r="AS114" s="5">
        <f t="shared" ca="1" si="65"/>
        <v>0.5320168157251326</v>
      </c>
      <c r="AU114" s="7">
        <f t="shared" ca="1" si="46"/>
        <v>23.846644076437432</v>
      </c>
      <c r="AV114" s="7">
        <f t="shared" ca="1" si="47"/>
        <v>24.347684868042293</v>
      </c>
      <c r="AW114" s="7">
        <f t="shared" ca="1" si="48"/>
        <v>50.075956987830743</v>
      </c>
      <c r="AX114" s="7">
        <f t="shared" ca="1" si="49"/>
        <v>27.824309410816085</v>
      </c>
      <c r="AY114" s="7">
        <f t="shared" ca="1" si="50"/>
        <v>116.159421125002</v>
      </c>
      <c r="AZ114" s="7">
        <f t="shared" ca="1" si="51"/>
        <v>118.88561377987762</v>
      </c>
      <c r="BA114" s="7">
        <f t="shared" si="52"/>
        <v>1.2</v>
      </c>
      <c r="BB114" s="7">
        <f t="shared" ca="1" si="53"/>
        <v>18.347840134621066</v>
      </c>
      <c r="BC114" s="7">
        <f t="shared" ca="1" si="54"/>
        <v>20.032016815725132</v>
      </c>
      <c r="BF114" s="5">
        <f t="shared" ca="1" si="55"/>
        <v>1</v>
      </c>
      <c r="BG114" s="5">
        <f t="shared" ca="1" si="56"/>
        <v>1.0210109560908796</v>
      </c>
      <c r="BH114" s="5">
        <f t="shared" ca="1" si="57"/>
        <v>2.0999163164141055</v>
      </c>
      <c r="BI114" s="5">
        <f t="shared" ca="1" si="58"/>
        <v>1.1668018913532967</v>
      </c>
      <c r="BJ114" s="5">
        <f t="shared" ca="1" si="59"/>
        <v>4.8711013907310194</v>
      </c>
      <c r="BK114" s="5">
        <f t="shared" ca="1" si="60"/>
        <v>4.9854232486049046</v>
      </c>
      <c r="BL114" s="5">
        <f t="shared" ca="1" si="61"/>
        <v>5.032154613259418E-2</v>
      </c>
      <c r="BM114" s="5">
        <f t="shared" ca="1" si="62"/>
        <v>0.76940973647316413</v>
      </c>
      <c r="BN114" s="5">
        <f t="shared" ca="1" si="63"/>
        <v>0.84003504860117884</v>
      </c>
    </row>
    <row r="115" spans="3:66" ht="16" x14ac:dyDescent="0.2">
      <c r="E115" s="1">
        <f t="shared" si="64"/>
        <v>105</v>
      </c>
      <c r="F115" s="98"/>
      <c r="H115" s="1">
        <v>85</v>
      </c>
      <c r="I115" s="1" t="s">
        <v>7</v>
      </c>
      <c r="J115" s="37">
        <v>23</v>
      </c>
      <c r="K115" s="37">
        <v>25.2</v>
      </c>
      <c r="L115" s="7">
        <f t="shared" si="37"/>
        <v>24.1</v>
      </c>
      <c r="M115" s="7">
        <v>7</v>
      </c>
      <c r="N115" s="7">
        <v>60.2</v>
      </c>
      <c r="O115" s="7">
        <v>15.5</v>
      </c>
      <c r="P115" s="7">
        <v>101.4</v>
      </c>
      <c r="Q115" s="7">
        <v>142</v>
      </c>
      <c r="R115" s="6">
        <v>1.33</v>
      </c>
      <c r="S115" s="6">
        <v>1.32</v>
      </c>
      <c r="T115" s="6">
        <f t="shared" si="38"/>
        <v>1.3250000000000002</v>
      </c>
      <c r="U115" s="36">
        <v>15</v>
      </c>
      <c r="V115" s="36">
        <v>13</v>
      </c>
      <c r="Y115" s="5">
        <f t="shared" si="39"/>
        <v>1</v>
      </c>
      <c r="Z115" s="5">
        <f t="shared" si="40"/>
        <v>0.29045643153526968</v>
      </c>
      <c r="AA115" s="5">
        <f t="shared" si="41"/>
        <v>2.4979253112033195</v>
      </c>
      <c r="AB115" s="5">
        <f t="shared" si="41"/>
        <v>0.64315352697095429</v>
      </c>
      <c r="AC115" s="5">
        <f t="shared" si="41"/>
        <v>4.2074688796680499</v>
      </c>
      <c r="AD115" s="5">
        <f t="shared" si="35"/>
        <v>5.8921161825726136</v>
      </c>
      <c r="AE115" s="5">
        <f t="shared" si="42"/>
        <v>5.4979253112033201E-2</v>
      </c>
      <c r="AF115" s="5">
        <f t="shared" si="42"/>
        <v>0.62240663900414939</v>
      </c>
      <c r="AG115" s="5">
        <f t="shared" si="42"/>
        <v>0.53941908713692943</v>
      </c>
      <c r="AH115" s="5"/>
      <c r="AI115" s="83"/>
      <c r="AK115" s="5">
        <f t="shared" ca="1" si="43"/>
        <v>0.88532325664812994</v>
      </c>
      <c r="AL115" s="5">
        <f t="shared" ca="1" si="66"/>
        <v>0.43850463066901879</v>
      </c>
      <c r="AM115" s="5">
        <f t="shared" ca="1" si="66"/>
        <v>-0.64521050960368509</v>
      </c>
      <c r="AN115" s="5">
        <f t="shared" ca="1" si="65"/>
        <v>0.86468004633396744</v>
      </c>
      <c r="AO115" s="5">
        <f t="shared" ca="1" si="45"/>
        <v>-1.3828069815323474</v>
      </c>
      <c r="AP115" s="5">
        <f t="shared" ca="1" si="36"/>
        <v>6.7624274971396676E-3</v>
      </c>
      <c r="AQ115" s="5">
        <v>1</v>
      </c>
      <c r="AR115" s="5">
        <f t="shared" ca="1" si="65"/>
        <v>0.53515775653805675</v>
      </c>
      <c r="AS115" s="5">
        <f t="shared" ca="1" si="65"/>
        <v>0.63345609159832317</v>
      </c>
      <c r="AU115" s="7">
        <f t="shared" ca="1" si="46"/>
        <v>24.98532325664813</v>
      </c>
      <c r="AV115" s="7">
        <f t="shared" ca="1" si="47"/>
        <v>7.4385046306690192</v>
      </c>
      <c r="AW115" s="7">
        <f t="shared" ca="1" si="48"/>
        <v>59.554789490396317</v>
      </c>
      <c r="AX115" s="7">
        <f t="shared" ca="1" si="49"/>
        <v>16.364680046333966</v>
      </c>
      <c r="AY115" s="7">
        <f t="shared" ca="1" si="50"/>
        <v>100.01719301846765</v>
      </c>
      <c r="AZ115" s="7">
        <f t="shared" ca="1" si="51"/>
        <v>142.96026470459384</v>
      </c>
      <c r="BA115" s="7">
        <f t="shared" si="52"/>
        <v>1.3250000000000002</v>
      </c>
      <c r="BB115" s="7">
        <f t="shared" ca="1" si="53"/>
        <v>15.535157756538057</v>
      </c>
      <c r="BC115" s="7">
        <f t="shared" ca="1" si="54"/>
        <v>13.633456091598323</v>
      </c>
      <c r="BF115" s="5">
        <f t="shared" ca="1" si="55"/>
        <v>1</v>
      </c>
      <c r="BG115" s="5">
        <f t="shared" ca="1" si="56"/>
        <v>0.29771496467190078</v>
      </c>
      <c r="BH115" s="5">
        <f t="shared" ca="1" si="57"/>
        <v>2.3835909136997016</v>
      </c>
      <c r="BI115" s="5">
        <f t="shared" ca="1" si="58"/>
        <v>0.65497171592445291</v>
      </c>
      <c r="BJ115" s="5">
        <f t="shared" ca="1" si="59"/>
        <v>4.0030377830655022</v>
      </c>
      <c r="BK115" s="5">
        <f t="shared" ca="1" si="60"/>
        <v>5.7217696659799975</v>
      </c>
      <c r="BL115" s="5">
        <f t="shared" ca="1" si="61"/>
        <v>5.3031132973132229E-2</v>
      </c>
      <c r="BM115" s="5">
        <f t="shared" ca="1" si="62"/>
        <v>0.6217713333928726</v>
      </c>
      <c r="BN115" s="5">
        <f t="shared" ca="1" si="63"/>
        <v>0.54565858330332839</v>
      </c>
    </row>
    <row r="116" spans="3:66" ht="16" x14ac:dyDescent="0.2">
      <c r="E116" s="1">
        <f t="shared" si="64"/>
        <v>106</v>
      </c>
      <c r="F116" s="98" t="s">
        <v>16</v>
      </c>
      <c r="H116" s="1">
        <v>80</v>
      </c>
      <c r="I116" s="1" t="s">
        <v>9</v>
      </c>
      <c r="J116" s="37">
        <v>23.5</v>
      </c>
      <c r="K116" s="37">
        <v>26</v>
      </c>
      <c r="L116" s="7">
        <f t="shared" si="37"/>
        <v>24.75</v>
      </c>
      <c r="M116" s="7">
        <v>35</v>
      </c>
      <c r="N116" s="7">
        <v>58.2</v>
      </c>
      <c r="O116" s="7">
        <v>21.7</v>
      </c>
      <c r="P116" s="7">
        <v>99.6</v>
      </c>
      <c r="Q116" s="7">
        <v>132.6</v>
      </c>
      <c r="R116" s="6">
        <v>1.18</v>
      </c>
      <c r="S116" s="6">
        <v>1.1499999999999999</v>
      </c>
      <c r="T116" s="6">
        <f t="shared" si="38"/>
        <v>1.165</v>
      </c>
      <c r="U116" s="36">
        <v>11</v>
      </c>
      <c r="V116" s="36">
        <v>9.5</v>
      </c>
      <c r="Y116" s="5">
        <f t="shared" si="39"/>
        <v>1</v>
      </c>
      <c r="Z116" s="5">
        <f t="shared" si="40"/>
        <v>1.4141414141414141</v>
      </c>
      <c r="AA116" s="5">
        <f t="shared" si="41"/>
        <v>2.3515151515151516</v>
      </c>
      <c r="AB116" s="5">
        <f t="shared" si="41"/>
        <v>0.87676767676767675</v>
      </c>
      <c r="AC116" s="5">
        <f t="shared" si="41"/>
        <v>4.0242424242424244</v>
      </c>
      <c r="AD116" s="5">
        <f t="shared" si="35"/>
        <v>5.3575757575757574</v>
      </c>
      <c r="AE116" s="5">
        <f t="shared" si="42"/>
        <v>4.7070707070707075E-2</v>
      </c>
      <c r="AF116" s="5">
        <f t="shared" si="42"/>
        <v>0.44444444444444442</v>
      </c>
      <c r="AG116" s="5">
        <f t="shared" si="42"/>
        <v>0.38383838383838381</v>
      </c>
      <c r="AH116" s="5"/>
      <c r="AI116" s="83"/>
      <c r="AK116" s="5">
        <f t="shared" ca="1" si="43"/>
        <v>-0.13722285413137514</v>
      </c>
      <c r="AL116" s="5">
        <f t="shared" ca="1" si="66"/>
        <v>0.28232931735213218</v>
      </c>
      <c r="AM116" s="5">
        <f t="shared" ca="1" si="66"/>
        <v>-0.95113806615876273</v>
      </c>
      <c r="AN116" s="5">
        <f t="shared" ca="1" si="65"/>
        <v>-0.37309896876822046</v>
      </c>
      <c r="AO116" s="5">
        <f t="shared" ca="1" si="45"/>
        <v>1.4372805106422444</v>
      </c>
      <c r="AP116" s="5">
        <f t="shared" ca="1" si="36"/>
        <v>1.4051756303686214E-2</v>
      </c>
      <c r="AQ116" s="5">
        <v>1</v>
      </c>
      <c r="AR116" s="5">
        <f t="shared" ca="1" si="65"/>
        <v>-0.46333847191256416</v>
      </c>
      <c r="AS116" s="5">
        <f t="shared" ca="1" si="65"/>
        <v>0.94787112187226841</v>
      </c>
      <c r="AU116" s="7">
        <f t="shared" ca="1" si="46"/>
        <v>24.612777145868623</v>
      </c>
      <c r="AV116" s="7">
        <f t="shared" ca="1" si="47"/>
        <v>35.282329317352129</v>
      </c>
      <c r="AW116" s="7">
        <f t="shared" ca="1" si="48"/>
        <v>57.248861933841241</v>
      </c>
      <c r="AX116" s="7">
        <f t="shared" ca="1" si="49"/>
        <v>21.326901031231777</v>
      </c>
      <c r="AY116" s="7">
        <f t="shared" ca="1" si="50"/>
        <v>101.03728051064223</v>
      </c>
      <c r="AZ116" s="7">
        <f t="shared" ca="1" si="51"/>
        <v>134.46326288586877</v>
      </c>
      <c r="BA116" s="7">
        <f t="shared" si="52"/>
        <v>1.165</v>
      </c>
      <c r="BB116" s="7">
        <f t="shared" ca="1" si="53"/>
        <v>10.536661528087436</v>
      </c>
      <c r="BC116" s="7">
        <f t="shared" ca="1" si="54"/>
        <v>10.447871121872268</v>
      </c>
      <c r="BF116" s="5">
        <f t="shared" ca="1" si="55"/>
        <v>1</v>
      </c>
      <c r="BG116" s="5">
        <f t="shared" ca="1" si="56"/>
        <v>1.4334964765759659</v>
      </c>
      <c r="BH116" s="5">
        <f t="shared" ca="1" si="57"/>
        <v>2.3259814036649962</v>
      </c>
      <c r="BI116" s="5">
        <f t="shared" ca="1" si="58"/>
        <v>0.86649714109208531</v>
      </c>
      <c r="BJ116" s="5">
        <f t="shared" ca="1" si="59"/>
        <v>4.1050743649057031</v>
      </c>
      <c r="BK116" s="5">
        <f t="shared" ca="1" si="60"/>
        <v>5.4631487576134452</v>
      </c>
      <c r="BL116" s="5">
        <f t="shared" ca="1" si="61"/>
        <v>4.7333138925996859E-2</v>
      </c>
      <c r="BM116" s="5">
        <f t="shared" ca="1" si="62"/>
        <v>0.42809722225336388</v>
      </c>
      <c r="BN116" s="5">
        <f t="shared" ca="1" si="63"/>
        <v>0.42448972986479888</v>
      </c>
    </row>
    <row r="117" spans="3:66" ht="16" x14ac:dyDescent="0.2">
      <c r="C117" s="24" t="s">
        <v>36</v>
      </c>
      <c r="E117" s="1">
        <f t="shared" si="64"/>
        <v>107</v>
      </c>
      <c r="F117" s="98"/>
      <c r="H117" s="1">
        <v>77</v>
      </c>
      <c r="I117" s="1" t="s">
        <v>7</v>
      </c>
      <c r="J117" s="37">
        <v>20.5</v>
      </c>
      <c r="K117" s="37">
        <v>22.6</v>
      </c>
      <c r="L117" s="7">
        <f t="shared" si="37"/>
        <v>21.55</v>
      </c>
      <c r="M117" s="7">
        <v>4.9000000000000004</v>
      </c>
      <c r="N117" s="7">
        <v>60.7</v>
      </c>
      <c r="O117" s="7">
        <v>14</v>
      </c>
      <c r="P117" s="7">
        <v>97</v>
      </c>
      <c r="Q117" s="7">
        <v>111.8</v>
      </c>
      <c r="R117" s="6">
        <v>1.25</v>
      </c>
      <c r="S117" s="6">
        <v>1.31</v>
      </c>
      <c r="T117" s="6">
        <f t="shared" si="38"/>
        <v>1.28</v>
      </c>
      <c r="U117" s="36">
        <v>11</v>
      </c>
      <c r="V117" s="36">
        <v>10</v>
      </c>
      <c r="Y117" s="5">
        <f t="shared" si="39"/>
        <v>1</v>
      </c>
      <c r="Z117" s="5">
        <f t="shared" si="40"/>
        <v>0.22737819025522044</v>
      </c>
      <c r="AA117" s="5">
        <f t="shared" si="41"/>
        <v>2.8167053364269141</v>
      </c>
      <c r="AB117" s="5">
        <f t="shared" si="41"/>
        <v>0.64965197215777259</v>
      </c>
      <c r="AC117" s="5">
        <f t="shared" si="41"/>
        <v>4.5011600928074245</v>
      </c>
      <c r="AD117" s="5">
        <f t="shared" si="35"/>
        <v>5.1879350348027842</v>
      </c>
      <c r="AE117" s="5">
        <f t="shared" si="42"/>
        <v>5.9396751740139211E-2</v>
      </c>
      <c r="AF117" s="5">
        <f t="shared" si="42"/>
        <v>0.51044083526682138</v>
      </c>
      <c r="AG117" s="5">
        <f t="shared" si="42"/>
        <v>0.46403712296983757</v>
      </c>
      <c r="AH117" s="5"/>
      <c r="AI117" s="83"/>
      <c r="AK117" s="5">
        <f t="shared" ca="1" si="43"/>
        <v>0.5390225874458221</v>
      </c>
      <c r="AL117" s="5">
        <f t="shared" ca="1" si="66"/>
        <v>-0.92540906481251506</v>
      </c>
      <c r="AM117" s="5">
        <f t="shared" ca="1" si="66"/>
        <v>-0.17869089031051111</v>
      </c>
      <c r="AN117" s="5">
        <f t="shared" ca="1" si="65"/>
        <v>-0.64512989177232449</v>
      </c>
      <c r="AO117" s="5">
        <f t="shared" ca="1" si="45"/>
        <v>-1.4875205094865973</v>
      </c>
      <c r="AP117" s="5">
        <f t="shared" ca="1" si="36"/>
        <v>2.0257221409711021E-2</v>
      </c>
      <c r="AQ117" s="5">
        <v>1</v>
      </c>
      <c r="AR117" s="5">
        <f t="shared" ca="1" si="65"/>
        <v>0.79854635533217455</v>
      </c>
      <c r="AS117" s="5">
        <f t="shared" ca="1" si="65"/>
        <v>-0.45127654571085873</v>
      </c>
      <c r="AU117" s="7">
        <f t="shared" ca="1" si="46"/>
        <v>22.089022587445822</v>
      </c>
      <c r="AV117" s="7">
        <f t="shared" ca="1" si="47"/>
        <v>3.9745909351874853</v>
      </c>
      <c r="AW117" s="7">
        <f t="shared" ca="1" si="48"/>
        <v>60.52130910968949</v>
      </c>
      <c r="AX117" s="7">
        <f t="shared" ca="1" si="49"/>
        <v>13.354870108227676</v>
      </c>
      <c r="AY117" s="7">
        <f t="shared" ca="1" si="50"/>
        <v>95.5124794905134</v>
      </c>
      <c r="AZ117" s="7">
        <f t="shared" ca="1" si="51"/>
        <v>114.06475735360569</v>
      </c>
      <c r="BA117" s="7">
        <f t="shared" si="52"/>
        <v>1.28</v>
      </c>
      <c r="BB117" s="7">
        <f t="shared" ca="1" si="53"/>
        <v>11.798546355332174</v>
      </c>
      <c r="BC117" s="7">
        <f t="shared" ca="1" si="54"/>
        <v>9.5487234542891422</v>
      </c>
      <c r="BF117" s="5">
        <f t="shared" ca="1" si="55"/>
        <v>1</v>
      </c>
      <c r="BG117" s="5">
        <f t="shared" ca="1" si="56"/>
        <v>0.17993512023689193</v>
      </c>
      <c r="BH117" s="5">
        <f t="shared" ca="1" si="57"/>
        <v>2.7398817159110722</v>
      </c>
      <c r="BI117" s="5">
        <f t="shared" ca="1" si="58"/>
        <v>0.60459307583024724</v>
      </c>
      <c r="BJ117" s="5">
        <f t="shared" ca="1" si="59"/>
        <v>4.3239794387641854</v>
      </c>
      <c r="BK117" s="5">
        <f t="shared" ca="1" si="60"/>
        <v>5.1638662101071775</v>
      </c>
      <c r="BL117" s="5">
        <f t="shared" ca="1" si="61"/>
        <v>5.7947335375874945E-2</v>
      </c>
      <c r="BM117" s="5">
        <f t="shared" ca="1" si="62"/>
        <v>0.53413618953143793</v>
      </c>
      <c r="BN117" s="5">
        <f t="shared" ca="1" si="63"/>
        <v>0.43228365657591877</v>
      </c>
    </row>
    <row r="118" spans="3:66" ht="16" x14ac:dyDescent="0.2">
      <c r="E118" s="1">
        <f t="shared" si="64"/>
        <v>108</v>
      </c>
      <c r="F118" s="98"/>
      <c r="H118" s="1">
        <v>56</v>
      </c>
      <c r="I118" s="1" t="s">
        <v>7</v>
      </c>
      <c r="J118" s="37">
        <v>23</v>
      </c>
      <c r="K118" s="37">
        <v>25.3</v>
      </c>
      <c r="L118" s="7">
        <f t="shared" si="37"/>
        <v>24.15</v>
      </c>
      <c r="M118" s="7">
        <v>24.9</v>
      </c>
      <c r="N118" s="7">
        <v>64.099999999999994</v>
      </c>
      <c r="O118" s="7">
        <v>18.5</v>
      </c>
      <c r="P118" s="7">
        <v>142</v>
      </c>
      <c r="Q118" s="7">
        <v>235.6</v>
      </c>
      <c r="R118" s="6">
        <v>1.27</v>
      </c>
      <c r="S118" s="6">
        <v>1.23</v>
      </c>
      <c r="T118" s="6">
        <f t="shared" si="38"/>
        <v>1.25</v>
      </c>
      <c r="U118" s="36">
        <v>14.5</v>
      </c>
      <c r="V118" s="36">
        <v>14.5</v>
      </c>
      <c r="Y118" s="5">
        <f t="shared" si="39"/>
        <v>1</v>
      </c>
      <c r="Z118" s="5">
        <f t="shared" si="40"/>
        <v>1.031055900621118</v>
      </c>
      <c r="AA118" s="5">
        <f t="shared" si="41"/>
        <v>2.6542443064182195</v>
      </c>
      <c r="AB118" s="5">
        <f t="shared" si="41"/>
        <v>0.76604554865424435</v>
      </c>
      <c r="AC118" s="5">
        <f t="shared" si="41"/>
        <v>5.8799171842650111</v>
      </c>
      <c r="AD118" s="5">
        <f t="shared" si="35"/>
        <v>9.7556935817805392</v>
      </c>
      <c r="AE118" s="5">
        <f t="shared" si="42"/>
        <v>5.1759834368530024E-2</v>
      </c>
      <c r="AF118" s="5">
        <f t="shared" si="42"/>
        <v>0.60041407867494823</v>
      </c>
      <c r="AG118" s="5">
        <f t="shared" si="42"/>
        <v>0.60041407867494823</v>
      </c>
      <c r="AH118" s="5"/>
      <c r="AI118" s="83"/>
      <c r="AK118" s="5">
        <f t="shared" ca="1" si="43"/>
        <v>0.75841026077950069</v>
      </c>
      <c r="AL118" s="5">
        <f t="shared" ca="1" si="66"/>
        <v>8.1423839921173968E-2</v>
      </c>
      <c r="AM118" s="5">
        <f t="shared" ca="1" si="66"/>
        <v>-0.89207247183954808</v>
      </c>
      <c r="AN118" s="5">
        <f t="shared" ca="1" si="65"/>
        <v>0.31558091973742397</v>
      </c>
      <c r="AO118" s="5">
        <f t="shared" ca="1" si="45"/>
        <v>-0.36454926323985593</v>
      </c>
      <c r="AP118" s="5">
        <f t="shared" ca="1" si="36"/>
        <v>-1.2263095617959158E-2</v>
      </c>
      <c r="AQ118" s="5">
        <v>1</v>
      </c>
      <c r="AR118" s="5">
        <f t="shared" ca="1" si="65"/>
        <v>-0.69311156461840406</v>
      </c>
      <c r="AS118" s="5">
        <f t="shared" ca="1" si="65"/>
        <v>0.58389773403692247</v>
      </c>
      <c r="AU118" s="7">
        <f t="shared" ca="1" si="46"/>
        <v>24.908410260779497</v>
      </c>
      <c r="AV118" s="7">
        <f t="shared" ca="1" si="47"/>
        <v>24.981423839921174</v>
      </c>
      <c r="AW118" s="7">
        <f t="shared" ca="1" si="48"/>
        <v>63.207927528160447</v>
      </c>
      <c r="AX118" s="7">
        <f t="shared" ca="1" si="49"/>
        <v>18.815580919737425</v>
      </c>
      <c r="AY118" s="7">
        <f t="shared" ca="1" si="50"/>
        <v>141.63545073676013</v>
      </c>
      <c r="AZ118" s="7">
        <f t="shared" ca="1" si="51"/>
        <v>232.71081467240882</v>
      </c>
      <c r="BA118" s="7">
        <f t="shared" si="52"/>
        <v>1.25</v>
      </c>
      <c r="BB118" s="7">
        <f t="shared" ca="1" si="53"/>
        <v>13.806888435381596</v>
      </c>
      <c r="BC118" s="7">
        <f t="shared" ca="1" si="54"/>
        <v>15.083897734036922</v>
      </c>
      <c r="BF118" s="5">
        <f t="shared" ca="1" si="55"/>
        <v>1</v>
      </c>
      <c r="BG118" s="5">
        <f t="shared" ca="1" si="56"/>
        <v>1.0029312821804868</v>
      </c>
      <c r="BH118" s="5">
        <f t="shared" ca="1" si="57"/>
        <v>2.5376138768553584</v>
      </c>
      <c r="BI118" s="5">
        <f t="shared" ca="1" si="58"/>
        <v>0.75539067819852901</v>
      </c>
      <c r="BJ118" s="5">
        <f t="shared" ca="1" si="59"/>
        <v>5.686250116081383</v>
      </c>
      <c r="BK118" s="5">
        <f t="shared" ca="1" si="60"/>
        <v>9.342660259568337</v>
      </c>
      <c r="BL118" s="5">
        <f t="shared" ca="1" si="61"/>
        <v>5.0183853040522461E-2</v>
      </c>
      <c r="BM118" s="5">
        <f t="shared" ca="1" si="62"/>
        <v>0.55430628815046323</v>
      </c>
      <c r="BN118" s="5">
        <f t="shared" ca="1" si="63"/>
        <v>0.60557448573054296</v>
      </c>
    </row>
    <row r="119" spans="3:66" ht="16" x14ac:dyDescent="0.2">
      <c r="E119" s="1">
        <f t="shared" si="64"/>
        <v>109</v>
      </c>
      <c r="F119" s="98"/>
      <c r="H119" s="1">
        <v>75</v>
      </c>
      <c r="I119" s="1" t="s">
        <v>7</v>
      </c>
      <c r="J119" s="37">
        <v>23.5</v>
      </c>
      <c r="K119" s="37">
        <v>25.9</v>
      </c>
      <c r="L119" s="7">
        <f t="shared" si="37"/>
        <v>24.7</v>
      </c>
      <c r="M119" s="7">
        <v>6.9</v>
      </c>
      <c r="N119" s="7">
        <v>47.8</v>
      </c>
      <c r="O119" s="7">
        <v>26</v>
      </c>
      <c r="P119" s="7">
        <v>126.5</v>
      </c>
      <c r="Q119" s="7">
        <v>116.5</v>
      </c>
      <c r="R119" s="6">
        <v>1.21</v>
      </c>
      <c r="S119" s="6">
        <v>1.22</v>
      </c>
      <c r="T119" s="6">
        <f t="shared" si="38"/>
        <v>1.2149999999999999</v>
      </c>
      <c r="U119" s="36">
        <v>12.8</v>
      </c>
      <c r="V119" s="36">
        <v>12.2</v>
      </c>
      <c r="Y119" s="5">
        <f t="shared" si="39"/>
        <v>1</v>
      </c>
      <c r="Z119" s="5">
        <f t="shared" si="40"/>
        <v>0.2793522267206478</v>
      </c>
      <c r="AA119" s="5">
        <f t="shared" si="41"/>
        <v>1.9352226720647772</v>
      </c>
      <c r="AB119" s="5">
        <f t="shared" si="41"/>
        <v>1.0526315789473684</v>
      </c>
      <c r="AC119" s="5">
        <f t="shared" si="41"/>
        <v>5.1214574898785425</v>
      </c>
      <c r="AD119" s="5">
        <f t="shared" si="35"/>
        <v>4.716599190283401</v>
      </c>
      <c r="AE119" s="5">
        <f t="shared" si="42"/>
        <v>4.9190283400809713E-2</v>
      </c>
      <c r="AF119" s="5">
        <f t="shared" si="42"/>
        <v>0.51821862348178138</v>
      </c>
      <c r="AG119" s="5">
        <f t="shared" si="42"/>
        <v>0.49392712550607287</v>
      </c>
      <c r="AH119" s="5"/>
      <c r="AI119" s="83"/>
      <c r="AK119" s="5">
        <f t="shared" ca="1" si="43"/>
        <v>0.45685409326044057</v>
      </c>
      <c r="AL119" s="5">
        <f t="shared" ca="1" si="66"/>
        <v>0.98965442277966176</v>
      </c>
      <c r="AM119" s="5">
        <f t="shared" ca="1" si="66"/>
        <v>-0.84429414903363842</v>
      </c>
      <c r="AN119" s="5">
        <f t="shared" ca="1" si="65"/>
        <v>0.44618828977520253</v>
      </c>
      <c r="AO119" s="5">
        <f t="shared" ca="1" si="45"/>
        <v>1.0452216372642171</v>
      </c>
      <c r="AP119" s="5">
        <f t="shared" ca="1" si="36"/>
        <v>3.2010826741122982E-3</v>
      </c>
      <c r="AQ119" s="5">
        <v>1</v>
      </c>
      <c r="AR119" s="5">
        <f t="shared" ca="1" si="65"/>
        <v>-0.29702587036785189</v>
      </c>
      <c r="AS119" s="5">
        <f t="shared" ca="1" si="65"/>
        <v>-0.74343072127212251</v>
      </c>
      <c r="AU119" s="7">
        <f t="shared" ca="1" si="46"/>
        <v>25.156854093260439</v>
      </c>
      <c r="AV119" s="7">
        <f t="shared" ca="1" si="47"/>
        <v>7.8896544227796621</v>
      </c>
      <c r="AW119" s="7">
        <f t="shared" ca="1" si="48"/>
        <v>46.955705850966361</v>
      </c>
      <c r="AX119" s="7">
        <f t="shared" ca="1" si="49"/>
        <v>26.446188289775204</v>
      </c>
      <c r="AY119" s="7">
        <f t="shared" ca="1" si="50"/>
        <v>127.54522163726422</v>
      </c>
      <c r="AZ119" s="7">
        <f t="shared" ca="1" si="51"/>
        <v>116.87292613153407</v>
      </c>
      <c r="BA119" s="7">
        <f t="shared" si="52"/>
        <v>1.2149999999999999</v>
      </c>
      <c r="BB119" s="7">
        <f t="shared" ca="1" si="53"/>
        <v>12.502974129632149</v>
      </c>
      <c r="BC119" s="7">
        <f t="shared" ca="1" si="54"/>
        <v>11.456569278727876</v>
      </c>
      <c r="BF119" s="5">
        <f t="shared" ca="1" si="55"/>
        <v>1</v>
      </c>
      <c r="BG119" s="5">
        <f t="shared" ca="1" si="56"/>
        <v>0.31361848319871255</v>
      </c>
      <c r="BH119" s="5">
        <f t="shared" ca="1" si="57"/>
        <v>1.8665173982761967</v>
      </c>
      <c r="BI119" s="5">
        <f t="shared" ca="1" si="58"/>
        <v>1.0512518056405225</v>
      </c>
      <c r="BJ119" s="5">
        <f t="shared" ca="1" si="59"/>
        <v>5.0699988625141241</v>
      </c>
      <c r="BK119" s="5">
        <f t="shared" ca="1" si="60"/>
        <v>4.6457687315857399</v>
      </c>
      <c r="BL119" s="5">
        <f t="shared" ca="1" si="61"/>
        <v>4.829697685949931E-2</v>
      </c>
      <c r="BM119" s="5">
        <f t="shared" ca="1" si="62"/>
        <v>0.49700070141050406</v>
      </c>
      <c r="BN119" s="5">
        <f t="shared" ca="1" si="63"/>
        <v>0.45540548258763047</v>
      </c>
    </row>
    <row r="120" spans="3:66" ht="16" x14ac:dyDescent="0.2">
      <c r="E120" s="1">
        <f t="shared" si="64"/>
        <v>110</v>
      </c>
      <c r="F120" s="98"/>
      <c r="H120" s="1">
        <v>69</v>
      </c>
      <c r="I120" s="1" t="s">
        <v>7</v>
      </c>
      <c r="J120" s="37">
        <v>22</v>
      </c>
      <c r="K120" s="37">
        <v>24.2</v>
      </c>
      <c r="L120" s="7">
        <f t="shared" si="37"/>
        <v>23.1</v>
      </c>
      <c r="M120" s="7">
        <v>7</v>
      </c>
      <c r="N120" s="7">
        <v>55.1</v>
      </c>
      <c r="O120" s="7">
        <v>27.5</v>
      </c>
      <c r="P120" s="7">
        <v>134</v>
      </c>
      <c r="Q120" s="7">
        <v>179.3</v>
      </c>
      <c r="R120" s="6">
        <v>1.25</v>
      </c>
      <c r="S120" s="6">
        <v>1.29</v>
      </c>
      <c r="T120" s="6">
        <f t="shared" si="38"/>
        <v>1.27</v>
      </c>
      <c r="U120" s="36">
        <v>13.9</v>
      </c>
      <c r="V120" s="36">
        <v>10.8</v>
      </c>
      <c r="Y120" s="5">
        <f t="shared" si="39"/>
        <v>1</v>
      </c>
      <c r="Z120" s="5">
        <f t="shared" si="40"/>
        <v>0.30303030303030304</v>
      </c>
      <c r="AA120" s="5">
        <f t="shared" si="41"/>
        <v>2.385281385281385</v>
      </c>
      <c r="AB120" s="5">
        <f t="shared" si="41"/>
        <v>1.1904761904761905</v>
      </c>
      <c r="AC120" s="5">
        <f t="shared" si="41"/>
        <v>5.8008658008658003</v>
      </c>
      <c r="AD120" s="5">
        <f t="shared" si="35"/>
        <v>7.7619047619047619</v>
      </c>
      <c r="AE120" s="5">
        <f t="shared" si="42"/>
        <v>5.4978354978354974E-2</v>
      </c>
      <c r="AF120" s="5">
        <f t="shared" si="42"/>
        <v>0.60173160173160167</v>
      </c>
      <c r="AG120" s="5">
        <f t="shared" si="42"/>
        <v>0.46753246753246752</v>
      </c>
      <c r="AH120" s="5"/>
      <c r="AI120" s="83"/>
      <c r="AK120" s="5">
        <f t="shared" ca="1" si="43"/>
        <v>0.87487860494563385</v>
      </c>
      <c r="AL120" s="5">
        <f t="shared" ca="1" si="66"/>
        <v>0.32775474439720864</v>
      </c>
      <c r="AM120" s="5">
        <f t="shared" ca="1" si="66"/>
        <v>1.3362239230068087</v>
      </c>
      <c r="AN120" s="5">
        <f t="shared" ca="1" si="65"/>
        <v>0.23520008142990223</v>
      </c>
      <c r="AO120" s="5">
        <f t="shared" ca="1" si="45"/>
        <v>-2.1006826606562399</v>
      </c>
      <c r="AP120" s="5">
        <f t="shared" ca="1" si="36"/>
        <v>-2.3783307676658462E-2</v>
      </c>
      <c r="AQ120" s="5">
        <v>1</v>
      </c>
      <c r="AR120" s="5">
        <f t="shared" ca="1" si="65"/>
        <v>0.39232529467569233</v>
      </c>
      <c r="AS120" s="5">
        <f t="shared" ca="1" si="65"/>
        <v>0.35803135591514246</v>
      </c>
      <c r="AU120" s="7">
        <f t="shared" ca="1" si="46"/>
        <v>23.974878604945637</v>
      </c>
      <c r="AV120" s="7">
        <f t="shared" ca="1" si="47"/>
        <v>7.3277547443972084</v>
      </c>
      <c r="AW120" s="7">
        <f t="shared" ca="1" si="48"/>
        <v>56.436223923006807</v>
      </c>
      <c r="AX120" s="7">
        <f t="shared" ca="1" si="49"/>
        <v>27.735200081429902</v>
      </c>
      <c r="AY120" s="7">
        <f t="shared" ca="1" si="50"/>
        <v>131.89931733934375</v>
      </c>
      <c r="AZ120" s="7">
        <f t="shared" ca="1" si="51"/>
        <v>175.03565293357514</v>
      </c>
      <c r="BA120" s="7">
        <f t="shared" si="52"/>
        <v>1.27</v>
      </c>
      <c r="BB120" s="7">
        <f t="shared" ca="1" si="53"/>
        <v>14.292325294675692</v>
      </c>
      <c r="BC120" s="7">
        <f t="shared" ca="1" si="54"/>
        <v>11.158031355915144</v>
      </c>
      <c r="BF120" s="5">
        <f t="shared" ca="1" si="55"/>
        <v>1</v>
      </c>
      <c r="BG120" s="5">
        <f t="shared" ca="1" si="56"/>
        <v>0.30564303849637048</v>
      </c>
      <c r="BH120" s="5">
        <f t="shared" ca="1" si="57"/>
        <v>2.3539732923346235</v>
      </c>
      <c r="BI120" s="5">
        <f t="shared" ca="1" si="58"/>
        <v>1.1568442342689722</v>
      </c>
      <c r="BJ120" s="5">
        <f t="shared" ca="1" si="59"/>
        <v>5.5015635120728001</v>
      </c>
      <c r="BK120" s="5">
        <f t="shared" ca="1" si="60"/>
        <v>7.3007941277945845</v>
      </c>
      <c r="BL120" s="5">
        <f t="shared" ca="1" si="61"/>
        <v>5.2972113891664049E-2</v>
      </c>
      <c r="BM120" s="5">
        <f t="shared" ca="1" si="62"/>
        <v>0.59613754589470214</v>
      </c>
      <c r="BN120" s="5">
        <f t="shared" ca="1" si="63"/>
        <v>0.46540512424590208</v>
      </c>
    </row>
    <row r="121" spans="3:66" ht="16" x14ac:dyDescent="0.2">
      <c r="E121" s="1">
        <f t="shared" si="64"/>
        <v>111</v>
      </c>
      <c r="F121" s="98"/>
      <c r="H121" s="1">
        <v>71</v>
      </c>
      <c r="I121" s="1" t="s">
        <v>7</v>
      </c>
      <c r="J121" s="37">
        <v>23</v>
      </c>
      <c r="K121" s="37">
        <v>24</v>
      </c>
      <c r="L121" s="7">
        <f t="shared" si="37"/>
        <v>23.5</v>
      </c>
      <c r="M121" s="7">
        <v>33</v>
      </c>
      <c r="N121" s="7">
        <v>47.9</v>
      </c>
      <c r="O121" s="7">
        <v>25</v>
      </c>
      <c r="P121" s="7">
        <v>102.9</v>
      </c>
      <c r="Q121" s="7">
        <v>105.1</v>
      </c>
      <c r="R121" s="6">
        <v>1.29</v>
      </c>
      <c r="S121" s="6">
        <v>1.34</v>
      </c>
      <c r="T121" s="6">
        <f t="shared" si="38"/>
        <v>1.3149999999999999</v>
      </c>
      <c r="U121" s="36">
        <v>13.1</v>
      </c>
      <c r="V121" s="36">
        <v>14.5</v>
      </c>
      <c r="Y121" s="5">
        <f t="shared" si="39"/>
        <v>1</v>
      </c>
      <c r="Z121" s="5">
        <f t="shared" si="40"/>
        <v>1.4042553191489362</v>
      </c>
      <c r="AA121" s="5">
        <f t="shared" si="41"/>
        <v>2.0382978723404253</v>
      </c>
      <c r="AB121" s="5">
        <f t="shared" si="41"/>
        <v>1.0638297872340425</v>
      </c>
      <c r="AC121" s="5">
        <f t="shared" si="41"/>
        <v>4.3787234042553198</v>
      </c>
      <c r="AD121" s="5">
        <f t="shared" si="35"/>
        <v>4.4723404255319146</v>
      </c>
      <c r="AE121" s="5">
        <f t="shared" si="42"/>
        <v>5.5957446808510634E-2</v>
      </c>
      <c r="AF121" s="5">
        <f t="shared" si="42"/>
        <v>0.55744680851063833</v>
      </c>
      <c r="AG121" s="5">
        <f t="shared" si="42"/>
        <v>0.61702127659574468</v>
      </c>
      <c r="AH121" s="5"/>
      <c r="AI121" s="83"/>
      <c r="AK121" s="5">
        <f t="shared" ca="1" si="43"/>
        <v>-0.84393902002483712</v>
      </c>
      <c r="AL121" s="5">
        <f t="shared" ca="1" si="66"/>
        <v>0.69711493073132047</v>
      </c>
      <c r="AM121" s="5">
        <f t="shared" ca="1" si="66"/>
        <v>0.52859157395484246</v>
      </c>
      <c r="AN121" s="5">
        <f t="shared" ca="1" si="65"/>
        <v>0.1528579017839744</v>
      </c>
      <c r="AO121" s="5">
        <f t="shared" ca="1" si="45"/>
        <v>-0.80678696022086926</v>
      </c>
      <c r="AP121" s="5">
        <f t="shared" ca="1" si="36"/>
        <v>2.2696298784391628E-2</v>
      </c>
      <c r="AQ121" s="5">
        <v>1</v>
      </c>
      <c r="AR121" s="5">
        <f t="shared" ca="1" si="65"/>
        <v>-0.83028339340080071</v>
      </c>
      <c r="AS121" s="5">
        <f t="shared" ca="1" si="65"/>
        <v>0.45597323810622314</v>
      </c>
      <c r="AU121" s="7">
        <f t="shared" ca="1" si="46"/>
        <v>22.656060979975162</v>
      </c>
      <c r="AV121" s="7">
        <f t="shared" ca="1" si="47"/>
        <v>33.697114930731317</v>
      </c>
      <c r="AW121" s="7">
        <f t="shared" ca="1" si="48"/>
        <v>48.42859157395484</v>
      </c>
      <c r="AX121" s="7">
        <f t="shared" ca="1" si="49"/>
        <v>25.152857901783975</v>
      </c>
      <c r="AY121" s="7">
        <f t="shared" ca="1" si="50"/>
        <v>102.09321303977913</v>
      </c>
      <c r="AZ121" s="7">
        <f t="shared" ca="1" si="51"/>
        <v>107.48538100223956</v>
      </c>
      <c r="BA121" s="7">
        <f t="shared" si="52"/>
        <v>1.3149999999999999</v>
      </c>
      <c r="BB121" s="7">
        <f t="shared" ca="1" si="53"/>
        <v>12.269716606599198</v>
      </c>
      <c r="BC121" s="7">
        <f t="shared" ca="1" si="54"/>
        <v>14.955973238106223</v>
      </c>
      <c r="BF121" s="5">
        <f t="shared" ca="1" si="55"/>
        <v>1</v>
      </c>
      <c r="BG121" s="5">
        <f t="shared" ca="1" si="56"/>
        <v>1.4873333436255722</v>
      </c>
      <c r="BH121" s="5">
        <f t="shared" ca="1" si="57"/>
        <v>2.137555668514445</v>
      </c>
      <c r="BI121" s="5">
        <f t="shared" ca="1" si="58"/>
        <v>1.1102043697717638</v>
      </c>
      <c r="BJ121" s="5">
        <f t="shared" ca="1" si="59"/>
        <v>4.5062207914259886</v>
      </c>
      <c r="BK121" s="5">
        <f t="shared" ca="1" si="60"/>
        <v>4.7442219147115567</v>
      </c>
      <c r="BL121" s="5">
        <f t="shared" ca="1" si="61"/>
        <v>5.804186355087404E-2</v>
      </c>
      <c r="BM121" s="5">
        <f t="shared" ca="1" si="62"/>
        <v>0.54156442364115887</v>
      </c>
      <c r="BN121" s="5">
        <f t="shared" ca="1" si="63"/>
        <v>0.66013122278074921</v>
      </c>
    </row>
    <row r="122" spans="3:66" ht="16" x14ac:dyDescent="0.2">
      <c r="E122" s="1">
        <f t="shared" si="64"/>
        <v>112</v>
      </c>
      <c r="F122" s="98"/>
      <c r="H122" s="1">
        <v>71</v>
      </c>
      <c r="I122" s="1" t="s">
        <v>7</v>
      </c>
      <c r="J122" s="37">
        <v>21.5</v>
      </c>
      <c r="K122" s="37">
        <v>23.7</v>
      </c>
      <c r="L122" s="7">
        <f t="shared" si="37"/>
        <v>22.6</v>
      </c>
      <c r="M122" s="7">
        <v>28</v>
      </c>
      <c r="N122" s="7">
        <v>46.8</v>
      </c>
      <c r="O122" s="7">
        <v>13</v>
      </c>
      <c r="P122" s="7">
        <v>144.6</v>
      </c>
      <c r="Q122" s="7">
        <v>136.9</v>
      </c>
      <c r="R122" s="6">
        <v>1.1399999999999999</v>
      </c>
      <c r="S122" s="6">
        <v>1.1200000000000001</v>
      </c>
      <c r="T122" s="6">
        <f t="shared" si="38"/>
        <v>1.1299999999999999</v>
      </c>
      <c r="U122" s="36">
        <v>11.5</v>
      </c>
      <c r="V122" s="36">
        <v>11.3</v>
      </c>
      <c r="Y122" s="5">
        <f t="shared" si="39"/>
        <v>1</v>
      </c>
      <c r="Z122" s="5">
        <f t="shared" si="40"/>
        <v>1.2389380530973451</v>
      </c>
      <c r="AA122" s="5">
        <f t="shared" si="41"/>
        <v>2.0707964601769908</v>
      </c>
      <c r="AB122" s="5">
        <f t="shared" si="41"/>
        <v>0.5752212389380531</v>
      </c>
      <c r="AC122" s="5">
        <f t="shared" si="41"/>
        <v>6.3982300884955743</v>
      </c>
      <c r="AD122" s="5">
        <f t="shared" si="35"/>
        <v>6.0575221238938051</v>
      </c>
      <c r="AE122" s="5">
        <f t="shared" si="42"/>
        <v>4.9999999999999989E-2</v>
      </c>
      <c r="AF122" s="5">
        <f t="shared" si="42"/>
        <v>0.50884955752212391</v>
      </c>
      <c r="AG122" s="5">
        <f t="shared" si="42"/>
        <v>0.5</v>
      </c>
      <c r="AH122" s="5"/>
      <c r="AI122" s="83"/>
      <c r="AK122" s="5">
        <f t="shared" ca="1" si="43"/>
        <v>3.5305433289327892E-2</v>
      </c>
      <c r="AL122" s="5">
        <f t="shared" ca="1" si="66"/>
        <v>-0.9080764178811318</v>
      </c>
      <c r="AM122" s="5">
        <f t="shared" ca="1" si="66"/>
        <v>1.2255515948915894</v>
      </c>
      <c r="AN122" s="5">
        <f t="shared" ca="1" si="65"/>
        <v>0.44162976481417959</v>
      </c>
      <c r="AO122" s="5">
        <f t="shared" ca="1" si="45"/>
        <v>1.3315236023321009</v>
      </c>
      <c r="AP122" s="5">
        <f t="shared" ca="1" si="36"/>
        <v>1.8942226906319599E-2</v>
      </c>
      <c r="AQ122" s="5">
        <v>1</v>
      </c>
      <c r="AR122" s="5">
        <f t="shared" ca="1" si="65"/>
        <v>0.11377733941664436</v>
      </c>
      <c r="AS122" s="5">
        <f t="shared" ca="1" si="65"/>
        <v>-0.48074814637444097</v>
      </c>
      <c r="AU122" s="7">
        <f t="shared" ca="1" si="46"/>
        <v>22.635305433289329</v>
      </c>
      <c r="AV122" s="7">
        <f t="shared" ca="1" si="47"/>
        <v>27.091923582118866</v>
      </c>
      <c r="AW122" s="7">
        <f t="shared" ca="1" si="48"/>
        <v>48.025551594891589</v>
      </c>
      <c r="AX122" s="7">
        <f t="shared" ca="1" si="49"/>
        <v>13.441629764814179</v>
      </c>
      <c r="AY122" s="7">
        <f t="shared" ca="1" si="50"/>
        <v>145.93152360233211</v>
      </c>
      <c r="AZ122" s="7">
        <f t="shared" ca="1" si="51"/>
        <v>139.49319086347515</v>
      </c>
      <c r="BA122" s="7">
        <f t="shared" si="52"/>
        <v>1.1299999999999999</v>
      </c>
      <c r="BB122" s="7">
        <f t="shared" ca="1" si="53"/>
        <v>11.613777339416645</v>
      </c>
      <c r="BC122" s="7">
        <f t="shared" ca="1" si="54"/>
        <v>10.819251853625559</v>
      </c>
      <c r="BF122" s="5">
        <f t="shared" ca="1" si="55"/>
        <v>1</v>
      </c>
      <c r="BG122" s="5">
        <f t="shared" ca="1" si="56"/>
        <v>1.1968879175040983</v>
      </c>
      <c r="BH122" s="5">
        <f t="shared" ca="1" si="57"/>
        <v>2.1217098985667446</v>
      </c>
      <c r="BI122" s="5">
        <f t="shared" ca="1" si="58"/>
        <v>0.59383469794252564</v>
      </c>
      <c r="BJ122" s="5">
        <f t="shared" ca="1" si="59"/>
        <v>6.4470755224585261</v>
      </c>
      <c r="BK122" s="5">
        <f t="shared" ca="1" si="60"/>
        <v>6.1626378877275974</v>
      </c>
      <c r="BL122" s="5">
        <f t="shared" ca="1" si="61"/>
        <v>4.9922012465452734E-2</v>
      </c>
      <c r="BM122" s="5">
        <f t="shared" ca="1" si="62"/>
        <v>0.51308242222066403</v>
      </c>
      <c r="BN122" s="5">
        <f t="shared" ca="1" si="63"/>
        <v>0.47798126186156442</v>
      </c>
    </row>
    <row r="123" spans="3:66" ht="16" x14ac:dyDescent="0.2">
      <c r="C123" s="24" t="s">
        <v>36</v>
      </c>
      <c r="E123" s="1">
        <f t="shared" si="64"/>
        <v>113</v>
      </c>
      <c r="F123" s="98"/>
      <c r="H123" s="1">
        <v>67</v>
      </c>
      <c r="I123" s="1" t="s">
        <v>7</v>
      </c>
      <c r="J123" s="37">
        <v>20</v>
      </c>
      <c r="K123" s="37">
        <v>22</v>
      </c>
      <c r="L123" s="7">
        <f t="shared" si="37"/>
        <v>21</v>
      </c>
      <c r="M123" s="7">
        <v>10</v>
      </c>
      <c r="N123" s="7">
        <v>54.5</v>
      </c>
      <c r="O123" s="7">
        <v>15</v>
      </c>
      <c r="P123" s="7">
        <v>139</v>
      </c>
      <c r="Q123" s="7">
        <v>193.5</v>
      </c>
      <c r="R123" s="6">
        <v>1.28</v>
      </c>
      <c r="S123" s="6">
        <v>1.28</v>
      </c>
      <c r="T123" s="6">
        <f t="shared" si="38"/>
        <v>1.28</v>
      </c>
      <c r="U123" s="36">
        <v>14.5</v>
      </c>
      <c r="V123" s="36">
        <v>13</v>
      </c>
      <c r="Y123" s="5">
        <f t="shared" si="39"/>
        <v>1</v>
      </c>
      <c r="Z123" s="5">
        <f t="shared" si="40"/>
        <v>0.47619047619047616</v>
      </c>
      <c r="AA123" s="5">
        <f t="shared" si="41"/>
        <v>2.5952380952380953</v>
      </c>
      <c r="AB123" s="5">
        <f t="shared" si="41"/>
        <v>0.7142857142857143</v>
      </c>
      <c r="AC123" s="5">
        <f t="shared" si="41"/>
        <v>6.6190476190476186</v>
      </c>
      <c r="AD123" s="5">
        <f t="shared" si="35"/>
        <v>9.2142857142857135</v>
      </c>
      <c r="AE123" s="5">
        <f t="shared" si="42"/>
        <v>6.0952380952380952E-2</v>
      </c>
      <c r="AF123" s="5">
        <f t="shared" si="42"/>
        <v>0.69047619047619047</v>
      </c>
      <c r="AG123" s="5">
        <f t="shared" si="42"/>
        <v>0.61904761904761907</v>
      </c>
      <c r="AH123" s="5"/>
      <c r="AI123" s="83"/>
      <c r="AK123" s="5">
        <f t="shared" ca="1" si="43"/>
        <v>0.17080639038626089</v>
      </c>
      <c r="AL123" s="5">
        <f t="shared" ca="1" si="66"/>
        <v>-0.80061275803083776</v>
      </c>
      <c r="AM123" s="5">
        <f t="shared" ca="1" si="66"/>
        <v>1.0920046578839415</v>
      </c>
      <c r="AN123" s="5">
        <f t="shared" ca="1" si="65"/>
        <v>0.19346720095082381</v>
      </c>
      <c r="AO123" s="5">
        <f t="shared" ca="1" si="45"/>
        <v>-0.73621381856806867</v>
      </c>
      <c r="AP123" s="5">
        <f t="shared" ca="1" si="36"/>
        <v>5.049099086176484E-3</v>
      </c>
      <c r="AQ123" s="5">
        <v>1</v>
      </c>
      <c r="AR123" s="5">
        <f t="shared" ca="1" si="65"/>
        <v>0.24202858478049682</v>
      </c>
      <c r="AS123" s="5">
        <f t="shared" ca="1" si="65"/>
        <v>-0.67643735726147058</v>
      </c>
      <c r="AU123" s="7">
        <f t="shared" ca="1" si="46"/>
        <v>21.170806390386261</v>
      </c>
      <c r="AV123" s="7">
        <f t="shared" ca="1" si="47"/>
        <v>9.1993872419691627</v>
      </c>
      <c r="AW123" s="7">
        <f t="shared" ca="1" si="48"/>
        <v>55.59200465788394</v>
      </c>
      <c r="AX123" s="7">
        <f t="shared" ca="1" si="49"/>
        <v>15.193467200950824</v>
      </c>
      <c r="AY123" s="7">
        <f t="shared" ca="1" si="50"/>
        <v>138.26378618143193</v>
      </c>
      <c r="AZ123" s="7">
        <f t="shared" ca="1" si="51"/>
        <v>194.47700067317516</v>
      </c>
      <c r="BA123" s="7">
        <f t="shared" si="52"/>
        <v>1.28</v>
      </c>
      <c r="BB123" s="7">
        <f t="shared" ca="1" si="53"/>
        <v>14.742028584780497</v>
      </c>
      <c r="BC123" s="7">
        <f t="shared" ca="1" si="54"/>
        <v>12.32356264273853</v>
      </c>
      <c r="BF123" s="5">
        <f t="shared" ca="1" si="55"/>
        <v>1</v>
      </c>
      <c r="BG123" s="5">
        <f t="shared" ca="1" si="56"/>
        <v>0.43453173546316298</v>
      </c>
      <c r="BH123" s="5">
        <f t="shared" ca="1" si="57"/>
        <v>2.6258803577330183</v>
      </c>
      <c r="BI123" s="5">
        <f t="shared" ca="1" si="58"/>
        <v>0.7176612416544621</v>
      </c>
      <c r="BJ123" s="5">
        <f t="shared" ca="1" si="59"/>
        <v>6.5308700874151873</v>
      </c>
      <c r="BK123" s="5">
        <f t="shared" ca="1" si="60"/>
        <v>9.1860932024529713</v>
      </c>
      <c r="BL123" s="5">
        <f t="shared" ca="1" si="61"/>
        <v>6.0460616208802165E-2</v>
      </c>
      <c r="BM123" s="5">
        <f t="shared" ca="1" si="62"/>
        <v>0.69633760344031603</v>
      </c>
      <c r="BN123" s="5">
        <f t="shared" ca="1" si="63"/>
        <v>0.58210171192792659</v>
      </c>
    </row>
    <row r="124" spans="3:66" ht="16" x14ac:dyDescent="0.2">
      <c r="C124" s="24" t="s">
        <v>36</v>
      </c>
      <c r="E124" s="1">
        <f t="shared" si="64"/>
        <v>114</v>
      </c>
      <c r="F124" s="98"/>
      <c r="H124" s="1">
        <v>80</v>
      </c>
      <c r="I124" s="1" t="s">
        <v>7</v>
      </c>
      <c r="J124" s="37">
        <v>23</v>
      </c>
      <c r="K124" s="37">
        <v>25.3</v>
      </c>
      <c r="L124" s="7">
        <f t="shared" si="37"/>
        <v>24.15</v>
      </c>
      <c r="M124" s="7">
        <v>5</v>
      </c>
      <c r="N124" s="7">
        <v>55.3</v>
      </c>
      <c r="O124" s="7">
        <v>17.5</v>
      </c>
      <c r="P124" s="7">
        <v>124.9</v>
      </c>
      <c r="Q124" s="7">
        <v>149.1</v>
      </c>
      <c r="R124" s="6">
        <v>1.42</v>
      </c>
      <c r="S124" s="6">
        <v>1.36</v>
      </c>
      <c r="T124" s="6">
        <f t="shared" si="38"/>
        <v>1.3900000000000001</v>
      </c>
      <c r="U124" s="36">
        <v>17.3</v>
      </c>
      <c r="V124" s="36">
        <v>16.5</v>
      </c>
      <c r="Y124" s="5">
        <f t="shared" si="39"/>
        <v>1</v>
      </c>
      <c r="Z124" s="5">
        <f t="shared" si="40"/>
        <v>0.20703933747412009</v>
      </c>
      <c r="AA124" s="5">
        <f t="shared" si="41"/>
        <v>2.2898550724637681</v>
      </c>
      <c r="AB124" s="5">
        <f t="shared" si="41"/>
        <v>0.72463768115942029</v>
      </c>
      <c r="AC124" s="5">
        <f t="shared" si="41"/>
        <v>5.1718426501035202</v>
      </c>
      <c r="AD124" s="5">
        <f t="shared" si="35"/>
        <v>6.1739130434782608</v>
      </c>
      <c r="AE124" s="5">
        <f t="shared" si="42"/>
        <v>5.7556935817805389E-2</v>
      </c>
      <c r="AF124" s="5">
        <f t="shared" si="42"/>
        <v>0.71635610766045554</v>
      </c>
      <c r="AG124" s="5">
        <f t="shared" si="42"/>
        <v>0.68322981366459634</v>
      </c>
      <c r="AH124" s="5"/>
      <c r="AI124" s="83"/>
      <c r="AK124" s="5">
        <f t="shared" ca="1" si="43"/>
        <v>0.96921824998233164</v>
      </c>
      <c r="AL124" s="5">
        <f t="shared" ca="1" si="66"/>
        <v>0.51590149019869025</v>
      </c>
      <c r="AM124" s="5">
        <f t="shared" ca="1" si="66"/>
        <v>0.57289479294660473</v>
      </c>
      <c r="AN124" s="5">
        <f t="shared" ca="1" si="65"/>
        <v>0.47387898354601465</v>
      </c>
      <c r="AO124" s="5">
        <f t="shared" ca="1" si="45"/>
        <v>0.73200521237603455</v>
      </c>
      <c r="AP124" s="5">
        <f t="shared" ca="1" si="36"/>
        <v>1.0330551670967233E-3</v>
      </c>
      <c r="AQ124" s="5">
        <v>1</v>
      </c>
      <c r="AR124" s="5">
        <f t="shared" ca="1" si="65"/>
        <v>-0.70641340863386848</v>
      </c>
      <c r="AS124" s="5">
        <f t="shared" ca="1" si="65"/>
        <v>-0.29610344209753059</v>
      </c>
      <c r="AU124" s="7">
        <f t="shared" ca="1" si="46"/>
        <v>25.119218249982332</v>
      </c>
      <c r="AV124" s="7">
        <f t="shared" ca="1" si="47"/>
        <v>5.51590149019869</v>
      </c>
      <c r="AW124" s="7">
        <f t="shared" ca="1" si="48"/>
        <v>55.872894792946603</v>
      </c>
      <c r="AX124" s="7">
        <f t="shared" ca="1" si="49"/>
        <v>17.973878983546015</v>
      </c>
      <c r="AY124" s="7">
        <f t="shared" ca="1" si="50"/>
        <v>125.63200521237604</v>
      </c>
      <c r="AZ124" s="7">
        <f t="shared" ca="1" si="51"/>
        <v>149.25402852541413</v>
      </c>
      <c r="BA124" s="7">
        <f t="shared" si="52"/>
        <v>1.3900000000000001</v>
      </c>
      <c r="BB124" s="7">
        <f t="shared" ca="1" si="53"/>
        <v>16.593586591366133</v>
      </c>
      <c r="BC124" s="7">
        <f t="shared" ca="1" si="54"/>
        <v>16.203896557902468</v>
      </c>
      <c r="BF124" s="5">
        <f t="shared" ca="1" si="55"/>
        <v>1</v>
      </c>
      <c r="BG124" s="5">
        <f t="shared" ca="1" si="56"/>
        <v>0.21958889943569679</v>
      </c>
      <c r="BH124" s="5">
        <f t="shared" ca="1" si="57"/>
        <v>2.2243086642629057</v>
      </c>
      <c r="BI124" s="5">
        <f t="shared" ca="1" si="58"/>
        <v>0.71554292831380839</v>
      </c>
      <c r="BJ124" s="5">
        <f t="shared" ca="1" si="59"/>
        <v>5.0014297404523891</v>
      </c>
      <c r="BK124" s="5">
        <f t="shared" ca="1" si="60"/>
        <v>5.9418261762791564</v>
      </c>
      <c r="BL124" s="5">
        <f t="shared" ca="1" si="61"/>
        <v>5.5336116998823313E-2</v>
      </c>
      <c r="BM124" s="5">
        <f t="shared" ca="1" si="62"/>
        <v>0.66059327269779999</v>
      </c>
      <c r="BN124" s="5">
        <f t="shared" ca="1" si="63"/>
        <v>0.6450796516294397</v>
      </c>
    </row>
    <row r="125" spans="3:66" ht="16" x14ac:dyDescent="0.2">
      <c r="C125" s="24" t="s">
        <v>36</v>
      </c>
      <c r="E125" s="1">
        <f t="shared" si="64"/>
        <v>115</v>
      </c>
      <c r="F125" s="98"/>
      <c r="H125" s="1">
        <v>70</v>
      </c>
      <c r="I125" s="1" t="s">
        <v>7</v>
      </c>
      <c r="J125" s="37">
        <v>22.3</v>
      </c>
      <c r="K125" s="37">
        <v>24.5</v>
      </c>
      <c r="L125" s="7">
        <f t="shared" si="37"/>
        <v>23.4</v>
      </c>
      <c r="M125" s="7">
        <v>42</v>
      </c>
      <c r="N125" s="7">
        <v>49.4</v>
      </c>
      <c r="O125" s="7">
        <v>29.5</v>
      </c>
      <c r="P125" s="7">
        <v>135.80000000000001</v>
      </c>
      <c r="Q125" s="7">
        <v>156.4</v>
      </c>
      <c r="R125" s="6">
        <v>1.1299999999999999</v>
      </c>
      <c r="S125" s="6">
        <v>1.17</v>
      </c>
      <c r="T125" s="6">
        <f t="shared" si="38"/>
        <v>1.1499999999999999</v>
      </c>
      <c r="U125" s="36">
        <v>15.5</v>
      </c>
      <c r="V125" s="36">
        <v>21.5</v>
      </c>
      <c r="Y125" s="5">
        <f t="shared" si="39"/>
        <v>1</v>
      </c>
      <c r="Z125" s="5">
        <f t="shared" si="40"/>
        <v>1.7948717948717949</v>
      </c>
      <c r="AA125" s="5">
        <f t="shared" si="41"/>
        <v>2.1111111111111112</v>
      </c>
      <c r="AB125" s="5">
        <f t="shared" si="41"/>
        <v>1.2606837606837609</v>
      </c>
      <c r="AC125" s="5">
        <f t="shared" si="41"/>
        <v>5.8034188034188041</v>
      </c>
      <c r="AD125" s="5">
        <f t="shared" si="35"/>
        <v>6.683760683760684</v>
      </c>
      <c r="AE125" s="5">
        <f t="shared" si="42"/>
        <v>4.9145299145299144E-2</v>
      </c>
      <c r="AF125" s="5">
        <f t="shared" si="42"/>
        <v>0.66239316239316248</v>
      </c>
      <c r="AG125" s="5">
        <f t="shared" si="42"/>
        <v>0.91880341880341887</v>
      </c>
      <c r="AH125" s="5"/>
      <c r="AI125" s="83"/>
      <c r="AK125" s="5">
        <f t="shared" ca="1" si="43"/>
        <v>0.48970478253136274</v>
      </c>
      <c r="AL125" s="5">
        <f t="shared" ca="1" si="66"/>
        <v>0.3234693107080806</v>
      </c>
      <c r="AM125" s="5">
        <f t="shared" ca="1" si="66"/>
        <v>0.66543585624826185</v>
      </c>
      <c r="AN125" s="5">
        <f t="shared" ca="1" si="65"/>
        <v>-0.47592256803185951</v>
      </c>
      <c r="AO125" s="5">
        <f t="shared" ca="1" si="45"/>
        <v>2.1332625913401353</v>
      </c>
      <c r="AP125" s="5">
        <f t="shared" ca="1" si="36"/>
        <v>-1.4984798798914574E-2</v>
      </c>
      <c r="AQ125" s="5">
        <v>1</v>
      </c>
      <c r="AR125" s="5">
        <f t="shared" ca="1" si="65"/>
        <v>0.22385467647919266</v>
      </c>
      <c r="AS125" s="5">
        <f t="shared" ca="1" si="65"/>
        <v>0.77430639828760439</v>
      </c>
      <c r="AU125" s="7">
        <f t="shared" ca="1" si="46"/>
        <v>23.889704782531361</v>
      </c>
      <c r="AV125" s="7">
        <f t="shared" ca="1" si="47"/>
        <v>42.323469310708077</v>
      </c>
      <c r="AW125" s="7">
        <f t="shared" ca="1" si="48"/>
        <v>50.065435856248257</v>
      </c>
      <c r="AX125" s="7">
        <f t="shared" ca="1" si="49"/>
        <v>29.024077431968141</v>
      </c>
      <c r="AY125" s="7">
        <f t="shared" ca="1" si="50"/>
        <v>137.93326259134014</v>
      </c>
      <c r="AZ125" s="7">
        <f t="shared" ca="1" si="51"/>
        <v>154.05637746784976</v>
      </c>
      <c r="BA125" s="7">
        <f t="shared" si="52"/>
        <v>1.1499999999999999</v>
      </c>
      <c r="BB125" s="7">
        <f t="shared" ca="1" si="53"/>
        <v>15.723854676479192</v>
      </c>
      <c r="BC125" s="7">
        <f t="shared" ca="1" si="54"/>
        <v>22.274306398287603</v>
      </c>
      <c r="BF125" s="5">
        <f t="shared" ca="1" si="55"/>
        <v>1</v>
      </c>
      <c r="BG125" s="5">
        <f t="shared" ca="1" si="56"/>
        <v>1.7716196033387512</v>
      </c>
      <c r="BH125" s="5">
        <f t="shared" ca="1" si="57"/>
        <v>2.0956908556215028</v>
      </c>
      <c r="BI125" s="5">
        <f t="shared" ca="1" si="58"/>
        <v>1.214919886879102</v>
      </c>
      <c r="BJ125" s="5">
        <f t="shared" ca="1" si="59"/>
        <v>5.7737533321131602</v>
      </c>
      <c r="BK125" s="5">
        <f t="shared" ca="1" si="60"/>
        <v>6.4486513697104755</v>
      </c>
      <c r="BL125" s="5">
        <f t="shared" ca="1" si="61"/>
        <v>4.8137890797248499E-2</v>
      </c>
      <c r="BM125" s="5">
        <f t="shared" ca="1" si="62"/>
        <v>0.6581853907201396</v>
      </c>
      <c r="BN125" s="5">
        <f t="shared" ca="1" si="63"/>
        <v>0.93238098172628026</v>
      </c>
    </row>
    <row r="126" spans="3:66" ht="16" x14ac:dyDescent="0.2">
      <c r="E126" s="1">
        <f t="shared" si="64"/>
        <v>116</v>
      </c>
      <c r="F126" s="98"/>
      <c r="H126" s="1">
        <v>69</v>
      </c>
      <c r="I126" s="1" t="s">
        <v>7</v>
      </c>
      <c r="J126" s="37">
        <v>20.100000000000001</v>
      </c>
      <c r="K126" s="37">
        <v>22</v>
      </c>
      <c r="L126" s="7">
        <f t="shared" si="37"/>
        <v>21.05</v>
      </c>
      <c r="M126" s="7">
        <v>12.8</v>
      </c>
      <c r="N126" s="7">
        <v>51.4</v>
      </c>
      <c r="O126" s="7">
        <v>22.5</v>
      </c>
      <c r="P126" s="7">
        <v>145</v>
      </c>
      <c r="Q126" s="7">
        <v>183.9</v>
      </c>
      <c r="R126" s="6">
        <v>1.1499999999999999</v>
      </c>
      <c r="S126" s="6">
        <v>1.18</v>
      </c>
      <c r="T126" s="6">
        <f t="shared" si="38"/>
        <v>1.165</v>
      </c>
      <c r="U126" s="36">
        <v>18</v>
      </c>
      <c r="V126" s="36">
        <v>15.9</v>
      </c>
      <c r="Y126" s="5">
        <f t="shared" si="39"/>
        <v>1</v>
      </c>
      <c r="Z126" s="5">
        <f t="shared" si="40"/>
        <v>0.60807600950118768</v>
      </c>
      <c r="AA126" s="5">
        <f t="shared" si="41"/>
        <v>2.4418052256532063</v>
      </c>
      <c r="AB126" s="5">
        <f t="shared" si="41"/>
        <v>1.0688836104513064</v>
      </c>
      <c r="AC126" s="5">
        <f t="shared" si="41"/>
        <v>6.8883610451306412</v>
      </c>
      <c r="AD126" s="5">
        <f t="shared" si="35"/>
        <v>8.7363420427553447</v>
      </c>
      <c r="AE126" s="5">
        <f t="shared" si="42"/>
        <v>5.5344418052256532E-2</v>
      </c>
      <c r="AF126" s="5">
        <f t="shared" si="42"/>
        <v>0.85510688836104509</v>
      </c>
      <c r="AG126" s="5">
        <f t="shared" si="42"/>
        <v>0.75534441805225649</v>
      </c>
      <c r="AH126" s="5"/>
      <c r="AI126" s="83"/>
      <c r="AK126" s="5">
        <f t="shared" ca="1" si="43"/>
        <v>0.15835114179590581</v>
      </c>
      <c r="AL126" s="5">
        <f t="shared" ca="1" si="66"/>
        <v>1.4002723280667593</v>
      </c>
      <c r="AM126" s="5">
        <f t="shared" ca="1" si="66"/>
        <v>0.64109011005318683</v>
      </c>
      <c r="AN126" s="5">
        <f t="shared" ca="1" si="65"/>
        <v>-0.34771172835238895</v>
      </c>
      <c r="AO126" s="5">
        <f t="shared" ca="1" si="45"/>
        <v>0.34429243064078552</v>
      </c>
      <c r="AP126" s="5">
        <f t="shared" ca="1" si="36"/>
        <v>-1.9763713318131614E-2</v>
      </c>
      <c r="AQ126" s="5">
        <v>1</v>
      </c>
      <c r="AR126" s="5">
        <f t="shared" ca="1" si="65"/>
        <v>-0.72345416366041704</v>
      </c>
      <c r="AS126" s="5">
        <f t="shared" ca="1" si="65"/>
        <v>0.75659505620608036</v>
      </c>
      <c r="AU126" s="7">
        <f t="shared" ca="1" si="46"/>
        <v>21.208351141795905</v>
      </c>
      <c r="AV126" s="7">
        <f t="shared" ca="1" si="47"/>
        <v>14.20027232806676</v>
      </c>
      <c r="AW126" s="7">
        <f t="shared" ca="1" si="48"/>
        <v>52.041090110053183</v>
      </c>
      <c r="AX126" s="7">
        <f t="shared" ca="1" si="49"/>
        <v>22.15228827164761</v>
      </c>
      <c r="AY126" s="7">
        <f t="shared" ca="1" si="50"/>
        <v>145.34429243064079</v>
      </c>
      <c r="AZ126" s="7">
        <f t="shared" ca="1" si="51"/>
        <v>180.2654531207956</v>
      </c>
      <c r="BA126" s="7">
        <f t="shared" si="52"/>
        <v>1.165</v>
      </c>
      <c r="BB126" s="7">
        <f t="shared" ca="1" si="53"/>
        <v>17.276545836339583</v>
      </c>
      <c r="BC126" s="7">
        <f t="shared" ca="1" si="54"/>
        <v>16.656595056206079</v>
      </c>
      <c r="BF126" s="5">
        <f t="shared" ca="1" si="55"/>
        <v>1</v>
      </c>
      <c r="BG126" s="5">
        <f t="shared" ca="1" si="56"/>
        <v>0.66956041198704397</v>
      </c>
      <c r="BH126" s="5">
        <f t="shared" ca="1" si="57"/>
        <v>2.4538017954396425</v>
      </c>
      <c r="BI126" s="5">
        <f t="shared" ca="1" si="58"/>
        <v>1.0445078037203686</v>
      </c>
      <c r="BJ126" s="5">
        <f t="shared" ca="1" si="59"/>
        <v>6.8531632402203408</v>
      </c>
      <c r="BK126" s="5">
        <f t="shared" ca="1" si="60"/>
        <v>8.4997391789473582</v>
      </c>
      <c r="BL126" s="5">
        <f t="shared" ca="1" si="61"/>
        <v>5.4931191595753104E-2</v>
      </c>
      <c r="BM126" s="5">
        <f t="shared" ca="1" si="62"/>
        <v>0.81461051454830924</v>
      </c>
      <c r="BN126" s="5">
        <f t="shared" ca="1" si="63"/>
        <v>0.78537906812474689</v>
      </c>
    </row>
    <row r="127" spans="3:66" ht="16" x14ac:dyDescent="0.2">
      <c r="C127" s="24" t="s">
        <v>36</v>
      </c>
      <c r="D127" s="24" t="s">
        <v>36</v>
      </c>
      <c r="E127" s="1">
        <f t="shared" si="64"/>
        <v>117</v>
      </c>
      <c r="F127" s="98"/>
      <c r="H127" s="1">
        <v>83</v>
      </c>
      <c r="I127" s="1" t="s">
        <v>9</v>
      </c>
      <c r="J127" s="37">
        <v>29</v>
      </c>
      <c r="K127" s="37">
        <v>26</v>
      </c>
      <c r="L127" s="7">
        <f t="shared" si="37"/>
        <v>27.5</v>
      </c>
      <c r="M127" s="7">
        <v>13</v>
      </c>
      <c r="N127" s="7">
        <v>49.4</v>
      </c>
      <c r="O127" s="7">
        <v>19.600000000000001</v>
      </c>
      <c r="P127" s="7">
        <v>106.9</v>
      </c>
      <c r="Q127" s="7">
        <v>100.2</v>
      </c>
      <c r="R127" s="6">
        <v>1.27</v>
      </c>
      <c r="S127" s="6">
        <v>1.29</v>
      </c>
      <c r="T127" s="6">
        <f t="shared" si="38"/>
        <v>1.28</v>
      </c>
      <c r="U127" s="36">
        <v>13</v>
      </c>
      <c r="V127" s="36">
        <v>12.5</v>
      </c>
      <c r="Y127" s="5">
        <f t="shared" si="39"/>
        <v>1</v>
      </c>
      <c r="Z127" s="5">
        <f t="shared" si="40"/>
        <v>0.47272727272727272</v>
      </c>
      <c r="AA127" s="5">
        <f t="shared" si="41"/>
        <v>1.7963636363636364</v>
      </c>
      <c r="AB127" s="5">
        <f t="shared" si="41"/>
        <v>0.71272727272727276</v>
      </c>
      <c r="AC127" s="5">
        <f t="shared" si="41"/>
        <v>3.8872727272727277</v>
      </c>
      <c r="AD127" s="5">
        <f t="shared" si="35"/>
        <v>3.6436363636363636</v>
      </c>
      <c r="AE127" s="5">
        <f t="shared" si="42"/>
        <v>4.654545454545455E-2</v>
      </c>
      <c r="AF127" s="5">
        <f t="shared" si="42"/>
        <v>0.47272727272727272</v>
      </c>
      <c r="AG127" s="5">
        <f t="shared" si="42"/>
        <v>0.45454545454545453</v>
      </c>
      <c r="AH127" s="5"/>
      <c r="AI127" s="83"/>
      <c r="AK127" s="5">
        <f t="shared" ca="1" si="43"/>
        <v>-0.99095877585046077</v>
      </c>
      <c r="AL127" s="5">
        <f t="shared" ca="1" si="66"/>
        <v>-8.5813627025516537E-2</v>
      </c>
      <c r="AM127" s="5">
        <f t="shared" ca="1" si="66"/>
        <v>0.17260397963318042</v>
      </c>
      <c r="AN127" s="5">
        <f t="shared" ca="1" si="65"/>
        <v>0.19752750821754583</v>
      </c>
      <c r="AO127" s="5">
        <f t="shared" ca="1" si="45"/>
        <v>-1.6372429820229781</v>
      </c>
      <c r="AP127" s="5">
        <f t="shared" ca="1" si="36"/>
        <v>1.9721836901187773E-2</v>
      </c>
      <c r="AQ127" s="5">
        <v>1</v>
      </c>
      <c r="AR127" s="5">
        <f t="shared" ca="1" si="65"/>
        <v>-0.39668288992795842</v>
      </c>
      <c r="AS127" s="5">
        <f t="shared" ca="1" si="65"/>
        <v>0.52798350879254308</v>
      </c>
      <c r="AU127" s="7">
        <f t="shared" ca="1" si="46"/>
        <v>26.509041224149538</v>
      </c>
      <c r="AV127" s="7">
        <f t="shared" ca="1" si="47"/>
        <v>12.914186372974484</v>
      </c>
      <c r="AW127" s="7">
        <f t="shared" ca="1" si="48"/>
        <v>49.572603979633179</v>
      </c>
      <c r="AX127" s="7">
        <f t="shared" ca="1" si="49"/>
        <v>19.797527508217549</v>
      </c>
      <c r="AY127" s="7">
        <f t="shared" ca="1" si="50"/>
        <v>105.26275701797702</v>
      </c>
      <c r="AZ127" s="7">
        <f t="shared" ca="1" si="51"/>
        <v>102.17612805749901</v>
      </c>
      <c r="BA127" s="7">
        <f t="shared" si="52"/>
        <v>1.28</v>
      </c>
      <c r="BB127" s="7">
        <f t="shared" ca="1" si="53"/>
        <v>12.603317110072041</v>
      </c>
      <c r="BC127" s="7">
        <f t="shared" ca="1" si="54"/>
        <v>13.027983508792543</v>
      </c>
      <c r="BF127" s="5">
        <f t="shared" ca="1" si="55"/>
        <v>1</v>
      </c>
      <c r="BG127" s="5">
        <f t="shared" ca="1" si="56"/>
        <v>0.48716157871487847</v>
      </c>
      <c r="BH127" s="5">
        <f t="shared" ca="1" si="57"/>
        <v>1.8700262887845567</v>
      </c>
      <c r="BI127" s="5">
        <f t="shared" ca="1" si="58"/>
        <v>0.74682171040505796</v>
      </c>
      <c r="BJ127" s="5">
        <f t="shared" ca="1" si="59"/>
        <v>3.9708247509941414</v>
      </c>
      <c r="BK127" s="5">
        <f t="shared" ca="1" si="60"/>
        <v>3.854387912167013</v>
      </c>
      <c r="BL127" s="5">
        <f t="shared" ca="1" si="61"/>
        <v>4.8285412858837369E-2</v>
      </c>
      <c r="BM127" s="5">
        <f t="shared" ca="1" si="62"/>
        <v>0.47543466410209184</v>
      </c>
      <c r="BN127" s="5">
        <f t="shared" ca="1" si="63"/>
        <v>0.49145434565638485</v>
      </c>
    </row>
    <row r="128" spans="3:66" ht="16" x14ac:dyDescent="0.2">
      <c r="E128" s="1">
        <f t="shared" si="64"/>
        <v>118</v>
      </c>
      <c r="F128" s="98"/>
      <c r="H128" s="1">
        <v>84</v>
      </c>
      <c r="I128" s="1" t="s">
        <v>7</v>
      </c>
      <c r="J128" s="37">
        <v>25</v>
      </c>
      <c r="K128" s="37">
        <v>27.2</v>
      </c>
      <c r="L128" s="7">
        <f t="shared" si="37"/>
        <v>26.1</v>
      </c>
      <c r="M128" s="7">
        <v>15</v>
      </c>
      <c r="N128" s="7">
        <v>59</v>
      </c>
      <c r="O128" s="7">
        <v>14.5</v>
      </c>
      <c r="P128" s="7">
        <v>119</v>
      </c>
      <c r="Q128" s="7">
        <v>190.8</v>
      </c>
      <c r="R128" s="6">
        <v>1.21</v>
      </c>
      <c r="S128" s="6">
        <v>1.27</v>
      </c>
      <c r="T128" s="6">
        <f t="shared" si="38"/>
        <v>1.24</v>
      </c>
      <c r="U128" s="36">
        <v>9.6</v>
      </c>
      <c r="V128" s="36">
        <v>12.1</v>
      </c>
      <c r="Y128" s="5">
        <f t="shared" si="39"/>
        <v>1</v>
      </c>
      <c r="Z128" s="5">
        <f t="shared" si="40"/>
        <v>0.57471264367816088</v>
      </c>
      <c r="AA128" s="5">
        <f t="shared" si="41"/>
        <v>2.2605363984674329</v>
      </c>
      <c r="AB128" s="5">
        <f t="shared" si="41"/>
        <v>0.55555555555555558</v>
      </c>
      <c r="AC128" s="5">
        <f t="shared" si="41"/>
        <v>4.559386973180076</v>
      </c>
      <c r="AD128" s="5">
        <f t="shared" si="35"/>
        <v>7.3103448275862073</v>
      </c>
      <c r="AE128" s="5">
        <f t="shared" si="42"/>
        <v>4.75095785440613E-2</v>
      </c>
      <c r="AF128" s="5">
        <f t="shared" si="42"/>
        <v>0.36781609195402293</v>
      </c>
      <c r="AG128" s="5">
        <f t="shared" si="42"/>
        <v>0.46360153256704978</v>
      </c>
      <c r="AH128" s="5"/>
      <c r="AI128" s="83"/>
      <c r="AK128" s="5">
        <f t="shared" ca="1" si="43"/>
        <v>0.92557797760876936</v>
      </c>
      <c r="AL128" s="5">
        <f t="shared" ca="1" si="66"/>
        <v>-9.9989602722466708E-2</v>
      </c>
      <c r="AM128" s="5">
        <f t="shared" ca="1" si="66"/>
        <v>-2.1750863641254448E-3</v>
      </c>
      <c r="AN128" s="5">
        <f t="shared" ca="1" si="65"/>
        <v>0.3334027545761169</v>
      </c>
      <c r="AO128" s="5">
        <f t="shared" ca="1" si="45"/>
        <v>0.77446745743572087</v>
      </c>
      <c r="AP128" s="5">
        <f t="shared" ca="1" si="36"/>
        <v>-1.4884901117083973E-2</v>
      </c>
      <c r="AQ128" s="5">
        <v>1</v>
      </c>
      <c r="AR128" s="5">
        <f t="shared" ca="1" si="65"/>
        <v>0.68456567237887112</v>
      </c>
      <c r="AS128" s="5">
        <f t="shared" ca="1" si="65"/>
        <v>9.3685730299980285E-2</v>
      </c>
      <c r="AU128" s="7">
        <f t="shared" ca="1" si="46"/>
        <v>27.025577977608769</v>
      </c>
      <c r="AV128" s="7">
        <f t="shared" ca="1" si="47"/>
        <v>14.900010397277534</v>
      </c>
      <c r="AW128" s="7">
        <f t="shared" ca="1" si="48"/>
        <v>58.997824913635874</v>
      </c>
      <c r="AX128" s="7">
        <f t="shared" ca="1" si="49"/>
        <v>14.833402754576117</v>
      </c>
      <c r="AY128" s="7">
        <f t="shared" ca="1" si="50"/>
        <v>119.77446745743572</v>
      </c>
      <c r="AZ128" s="7">
        <f t="shared" ca="1" si="51"/>
        <v>187.9599608668604</v>
      </c>
      <c r="BA128" s="7">
        <f t="shared" si="52"/>
        <v>1.24</v>
      </c>
      <c r="BB128" s="7">
        <f t="shared" ca="1" si="53"/>
        <v>10.284565672378871</v>
      </c>
      <c r="BC128" s="7">
        <f t="shared" ca="1" si="54"/>
        <v>12.193685730299979</v>
      </c>
      <c r="BF128" s="5">
        <f t="shared" ca="1" si="55"/>
        <v>1</v>
      </c>
      <c r="BG128" s="5">
        <f t="shared" ca="1" si="56"/>
        <v>0.5513299441596583</v>
      </c>
      <c r="BH128" s="5">
        <f t="shared" ca="1" si="57"/>
        <v>2.1830365649355121</v>
      </c>
      <c r="BI128" s="5">
        <f t="shared" ca="1" si="58"/>
        <v>0.54886532923979969</v>
      </c>
      <c r="BJ128" s="5">
        <f t="shared" ca="1" si="59"/>
        <v>4.4318929111033727</v>
      </c>
      <c r="BK128" s="5">
        <f t="shared" ca="1" si="60"/>
        <v>6.9548914373853163</v>
      </c>
      <c r="BL128" s="5">
        <f t="shared" ca="1" si="61"/>
        <v>4.5882459980221876E-2</v>
      </c>
      <c r="BM128" s="5">
        <f t="shared" ca="1" si="62"/>
        <v>0.38054933296523163</v>
      </c>
      <c r="BN128" s="5">
        <f t="shared" ca="1" si="63"/>
        <v>0.45119056252571882</v>
      </c>
    </row>
    <row r="129" spans="2:66" ht="16" x14ac:dyDescent="0.2">
      <c r="E129" s="1">
        <f t="shared" si="64"/>
        <v>119</v>
      </c>
      <c r="F129" s="98"/>
      <c r="H129" s="1">
        <v>81</v>
      </c>
      <c r="I129" s="1" t="s">
        <v>7</v>
      </c>
      <c r="J129" s="37">
        <v>28.5</v>
      </c>
      <c r="K129" s="37">
        <v>31.4</v>
      </c>
      <c r="L129" s="7">
        <f t="shared" si="37"/>
        <v>29.95</v>
      </c>
      <c r="M129" s="7">
        <v>36.6</v>
      </c>
      <c r="N129" s="7">
        <v>60.1</v>
      </c>
      <c r="O129" s="7">
        <v>30</v>
      </c>
      <c r="P129" s="7">
        <v>123.1</v>
      </c>
      <c r="Q129" s="7">
        <v>149.4</v>
      </c>
      <c r="R129" s="6">
        <v>1.39</v>
      </c>
      <c r="S129" s="6">
        <v>1.29</v>
      </c>
      <c r="T129" s="6">
        <f t="shared" si="38"/>
        <v>1.3399999999999999</v>
      </c>
      <c r="U129" s="36">
        <v>14.5</v>
      </c>
      <c r="V129" s="36">
        <v>14</v>
      </c>
      <c r="Y129" s="5">
        <f t="shared" si="39"/>
        <v>1</v>
      </c>
      <c r="Z129" s="5">
        <f t="shared" si="40"/>
        <v>1.2220367278797997</v>
      </c>
      <c r="AA129" s="5">
        <f t="shared" si="41"/>
        <v>2.006677796327212</v>
      </c>
      <c r="AB129" s="5">
        <f t="shared" si="41"/>
        <v>1.001669449081803</v>
      </c>
      <c r="AC129" s="5">
        <f t="shared" si="41"/>
        <v>4.1101836393989979</v>
      </c>
      <c r="AD129" s="5">
        <f t="shared" si="35"/>
        <v>4.9883138564273795</v>
      </c>
      <c r="AE129" s="5">
        <f t="shared" si="42"/>
        <v>4.4741235392320527E-2</v>
      </c>
      <c r="AF129" s="5">
        <f t="shared" si="42"/>
        <v>0.48414023372287146</v>
      </c>
      <c r="AG129" s="5">
        <f t="shared" si="42"/>
        <v>0.46744574290484142</v>
      </c>
      <c r="AH129" s="5"/>
      <c r="AI129" s="83"/>
      <c r="AK129" s="5">
        <f t="shared" ca="1" si="43"/>
        <v>-0.63008144846701941</v>
      </c>
      <c r="AL129" s="5">
        <f t="shared" ca="1" si="66"/>
        <v>0.38115274060346627</v>
      </c>
      <c r="AM129" s="5">
        <f t="shared" ca="1" si="66"/>
        <v>-0.14364952327737468</v>
      </c>
      <c r="AN129" s="5">
        <f t="shared" ca="1" si="65"/>
        <v>-0.11297255053133926</v>
      </c>
      <c r="AO129" s="5">
        <f t="shared" ca="1" si="45"/>
        <v>-0.70239815329067978</v>
      </c>
      <c r="AP129" s="5">
        <f t="shared" ca="1" si="36"/>
        <v>-2.0661777767627496E-2</v>
      </c>
      <c r="AQ129" s="5">
        <v>1</v>
      </c>
      <c r="AR129" s="5">
        <f t="shared" ca="1" si="65"/>
        <v>0.15055143065331955</v>
      </c>
      <c r="AS129" s="5">
        <f t="shared" ca="1" si="65"/>
        <v>-0.90058452365463659</v>
      </c>
      <c r="AU129" s="7">
        <f t="shared" ca="1" si="46"/>
        <v>29.319918551532979</v>
      </c>
      <c r="AV129" s="7">
        <f t="shared" ca="1" si="47"/>
        <v>36.98115274060347</v>
      </c>
      <c r="AW129" s="7">
        <f t="shared" ca="1" si="48"/>
        <v>59.956350476722626</v>
      </c>
      <c r="AX129" s="7">
        <f t="shared" ca="1" si="49"/>
        <v>29.887027449468661</v>
      </c>
      <c r="AY129" s="7">
        <f t="shared" ca="1" si="50"/>
        <v>122.39760184670932</v>
      </c>
      <c r="AZ129" s="7">
        <f t="shared" ca="1" si="51"/>
        <v>146.31313040151647</v>
      </c>
      <c r="BA129" s="7">
        <f t="shared" si="52"/>
        <v>1.3399999999999999</v>
      </c>
      <c r="BB129" s="7">
        <f t="shared" ca="1" si="53"/>
        <v>14.650551430653319</v>
      </c>
      <c r="BC129" s="7">
        <f t="shared" ca="1" si="54"/>
        <v>13.099415476345364</v>
      </c>
      <c r="BF129" s="5">
        <f t="shared" ca="1" si="55"/>
        <v>1</v>
      </c>
      <c r="BG129" s="5">
        <f t="shared" ca="1" si="56"/>
        <v>1.2612979355861793</v>
      </c>
      <c r="BH129" s="5">
        <f t="shared" ca="1" si="57"/>
        <v>2.0449016722656563</v>
      </c>
      <c r="BI129" s="5">
        <f t="shared" ca="1" si="58"/>
        <v>1.0193421034556738</v>
      </c>
      <c r="BJ129" s="5">
        <f t="shared" ca="1" si="59"/>
        <v>4.1745546336215797</v>
      </c>
      <c r="BK129" s="5">
        <f t="shared" ca="1" si="60"/>
        <v>4.9902297697162794</v>
      </c>
      <c r="BL129" s="5">
        <f t="shared" ca="1" si="61"/>
        <v>4.5702719045579973E-2</v>
      </c>
      <c r="BM129" s="5">
        <f t="shared" ca="1" si="62"/>
        <v>0.49967913126714064</v>
      </c>
      <c r="BN129" s="5">
        <f t="shared" ca="1" si="63"/>
        <v>0.44677530237069729</v>
      </c>
    </row>
    <row r="130" spans="2:66" ht="16" x14ac:dyDescent="0.2">
      <c r="E130" s="1">
        <f t="shared" si="64"/>
        <v>120</v>
      </c>
      <c r="F130" s="1" t="s">
        <v>17</v>
      </c>
      <c r="H130" s="1">
        <v>71</v>
      </c>
      <c r="I130" s="1" t="s">
        <v>7</v>
      </c>
      <c r="J130" s="37">
        <v>22.1</v>
      </c>
      <c r="K130" s="37">
        <v>24.3</v>
      </c>
      <c r="L130" s="7">
        <f t="shared" si="37"/>
        <v>23.200000000000003</v>
      </c>
      <c r="M130" s="7">
        <v>36</v>
      </c>
      <c r="N130" s="7">
        <v>59.5</v>
      </c>
      <c r="O130" s="7">
        <v>25</v>
      </c>
      <c r="P130" s="7">
        <v>145</v>
      </c>
      <c r="Q130" s="7">
        <v>203.6</v>
      </c>
      <c r="R130" s="6">
        <v>1.17</v>
      </c>
      <c r="S130" s="6">
        <v>1.23</v>
      </c>
      <c r="T130" s="6">
        <f t="shared" si="38"/>
        <v>1.2</v>
      </c>
      <c r="U130" s="36">
        <v>15.2</v>
      </c>
      <c r="V130" s="36">
        <v>16</v>
      </c>
      <c r="Y130" s="5">
        <f t="shared" si="39"/>
        <v>1</v>
      </c>
      <c r="Z130" s="5">
        <f t="shared" si="40"/>
        <v>1.5517241379310343</v>
      </c>
      <c r="AA130" s="5">
        <f t="shared" si="41"/>
        <v>2.5646551724137927</v>
      </c>
      <c r="AB130" s="5">
        <f t="shared" si="41"/>
        <v>1.0775862068965516</v>
      </c>
      <c r="AC130" s="5">
        <f t="shared" si="41"/>
        <v>6.2499999999999991</v>
      </c>
      <c r="AD130" s="5">
        <f t="shared" si="35"/>
        <v>8.775862068965516</v>
      </c>
      <c r="AE130" s="5">
        <f t="shared" si="42"/>
        <v>5.1724137931034475E-2</v>
      </c>
      <c r="AF130" s="5">
        <f t="shared" si="42"/>
        <v>0.65517241379310331</v>
      </c>
      <c r="AG130" s="5">
        <f t="shared" si="42"/>
        <v>0.68965517241379304</v>
      </c>
      <c r="AH130" s="5"/>
      <c r="AI130" s="83"/>
      <c r="AK130" s="5">
        <f t="shared" ca="1" si="43"/>
        <v>0.77270496545244227</v>
      </c>
      <c r="AL130" s="5">
        <f t="shared" ca="1" si="66"/>
        <v>8.1342077400720303E-2</v>
      </c>
      <c r="AM130" s="5">
        <f t="shared" ca="1" si="66"/>
        <v>-0.23276743766752528</v>
      </c>
      <c r="AN130" s="5">
        <f t="shared" ca="1" si="65"/>
        <v>-0.53685149144946331</v>
      </c>
      <c r="AO130" s="5">
        <f t="shared" ca="1" si="45"/>
        <v>-2.2021390288859441</v>
      </c>
      <c r="AP130" s="5">
        <f t="shared" ca="1" si="36"/>
        <v>-2.3550131954728062E-2</v>
      </c>
      <c r="AQ130" s="5">
        <v>1</v>
      </c>
      <c r="AR130" s="5">
        <f t="shared" ca="1" si="65"/>
        <v>-0.24714612854595686</v>
      </c>
      <c r="AS130" s="5">
        <f t="shared" ca="1" si="65"/>
        <v>1.8091870651356645E-2</v>
      </c>
      <c r="AU130" s="7">
        <f t="shared" ca="1" si="46"/>
        <v>23.972704965452444</v>
      </c>
      <c r="AV130" s="7">
        <f t="shared" ca="1" si="47"/>
        <v>36.08134207740072</v>
      </c>
      <c r="AW130" s="7">
        <f t="shared" ca="1" si="48"/>
        <v>59.267232562332474</v>
      </c>
      <c r="AX130" s="7">
        <f t="shared" ca="1" si="49"/>
        <v>24.463148508550535</v>
      </c>
      <c r="AY130" s="7">
        <f t="shared" ca="1" si="50"/>
        <v>142.79786097111406</v>
      </c>
      <c r="AZ130" s="7">
        <f t="shared" ca="1" si="51"/>
        <v>198.80519313401734</v>
      </c>
      <c r="BA130" s="7">
        <f t="shared" si="52"/>
        <v>1.2</v>
      </c>
      <c r="BB130" s="7">
        <f t="shared" ca="1" si="53"/>
        <v>14.952853871454042</v>
      </c>
      <c r="BC130" s="7">
        <f t="shared" ca="1" si="54"/>
        <v>16.018091870651357</v>
      </c>
      <c r="BF130" s="5">
        <f t="shared" ca="1" si="55"/>
        <v>1</v>
      </c>
      <c r="BG130" s="5">
        <f t="shared" ca="1" si="56"/>
        <v>1.5051009942098015</v>
      </c>
      <c r="BH130" s="5">
        <f t="shared" ca="1" si="57"/>
        <v>2.4722797301240598</v>
      </c>
      <c r="BI130" s="5">
        <f t="shared" ca="1" si="58"/>
        <v>1.0204584148432512</v>
      </c>
      <c r="BJ130" s="5">
        <f t="shared" ca="1" si="59"/>
        <v>5.9566853710043564</v>
      </c>
      <c r="BK130" s="5">
        <f t="shared" ca="1" si="60"/>
        <v>8.2929812643387386</v>
      </c>
      <c r="BL130" s="5">
        <f t="shared" ca="1" si="61"/>
        <v>5.0056929400722386E-2</v>
      </c>
      <c r="BM130" s="5">
        <f t="shared" ca="1" si="62"/>
        <v>0.62374495881891123</v>
      </c>
      <c r="BN130" s="5">
        <f t="shared" ca="1" si="63"/>
        <v>0.66818041158623354</v>
      </c>
    </row>
    <row r="131" spans="2:66" ht="16" x14ac:dyDescent="0.2">
      <c r="D131" s="24" t="s">
        <v>36</v>
      </c>
      <c r="E131" s="1">
        <f t="shared" si="64"/>
        <v>121</v>
      </c>
      <c r="F131" s="98" t="s">
        <v>18</v>
      </c>
      <c r="H131" s="1">
        <v>79</v>
      </c>
      <c r="I131" s="1" t="s">
        <v>7</v>
      </c>
      <c r="J131" s="37">
        <v>24</v>
      </c>
      <c r="K131" s="37">
        <v>26.4</v>
      </c>
      <c r="L131" s="7">
        <f t="shared" si="37"/>
        <v>25.2</v>
      </c>
      <c r="M131" s="7">
        <v>19</v>
      </c>
      <c r="N131" s="7">
        <v>61.6</v>
      </c>
      <c r="O131" s="7">
        <v>23.9</v>
      </c>
      <c r="P131" s="7">
        <v>130</v>
      </c>
      <c r="Q131" s="7">
        <v>189</v>
      </c>
      <c r="R131" s="6">
        <v>1.31</v>
      </c>
      <c r="S131" s="6">
        <v>1.38</v>
      </c>
      <c r="T131" s="6">
        <f t="shared" si="38"/>
        <v>1.345</v>
      </c>
      <c r="U131" s="36">
        <v>14</v>
      </c>
      <c r="V131" s="36">
        <v>14</v>
      </c>
      <c r="Y131" s="5">
        <f t="shared" si="39"/>
        <v>1</v>
      </c>
      <c r="Z131" s="5">
        <f t="shared" si="40"/>
        <v>0.75396825396825395</v>
      </c>
      <c r="AA131" s="5">
        <f t="shared" si="41"/>
        <v>2.4444444444444446</v>
      </c>
      <c r="AB131" s="5">
        <f t="shared" si="41"/>
        <v>0.94841269841269837</v>
      </c>
      <c r="AC131" s="5">
        <f t="shared" si="41"/>
        <v>5.1587301587301591</v>
      </c>
      <c r="AD131" s="5">
        <f t="shared" si="35"/>
        <v>7.5</v>
      </c>
      <c r="AE131" s="5">
        <f t="shared" si="42"/>
        <v>5.3373015873015871E-2</v>
      </c>
      <c r="AF131" s="5">
        <f t="shared" si="42"/>
        <v>0.55555555555555558</v>
      </c>
      <c r="AG131" s="5">
        <f t="shared" si="42"/>
        <v>0.55555555555555558</v>
      </c>
      <c r="AH131" s="5"/>
      <c r="AI131" s="83"/>
      <c r="AK131" s="5">
        <f t="shared" ca="1" si="43"/>
        <v>-6.991780815193227E-2</v>
      </c>
      <c r="AL131" s="5">
        <f t="shared" ca="1" si="66"/>
        <v>6.6069368291418851E-2</v>
      </c>
      <c r="AM131" s="5">
        <f t="shared" ca="1" si="66"/>
        <v>0.38178150840231817</v>
      </c>
      <c r="AN131" s="5">
        <f t="shared" ca="1" si="65"/>
        <v>0.58177976886507277</v>
      </c>
      <c r="AO131" s="5">
        <f t="shared" ca="1" si="45"/>
        <v>-0.73462016697018928</v>
      </c>
      <c r="AP131" s="5">
        <f t="shared" ca="1" si="36"/>
        <v>-1.5917056086299348E-2</v>
      </c>
      <c r="AQ131" s="5">
        <v>1</v>
      </c>
      <c r="AR131" s="5">
        <f t="shared" ca="1" si="65"/>
        <v>0.55321987361589064</v>
      </c>
      <c r="AS131" s="5">
        <f t="shared" ca="1" si="65"/>
        <v>-0.47945315619578088</v>
      </c>
      <c r="AU131" s="7">
        <f t="shared" ca="1" si="46"/>
        <v>25.130082191848068</v>
      </c>
      <c r="AV131" s="7">
        <f t="shared" ca="1" si="47"/>
        <v>19.066069368291419</v>
      </c>
      <c r="AW131" s="7">
        <f t="shared" ca="1" si="48"/>
        <v>61.981781508402321</v>
      </c>
      <c r="AX131" s="7">
        <f t="shared" ca="1" si="49"/>
        <v>24.481779768865071</v>
      </c>
      <c r="AY131" s="7">
        <f t="shared" ca="1" si="50"/>
        <v>129.26537983302981</v>
      </c>
      <c r="AZ131" s="7">
        <f t="shared" ca="1" si="51"/>
        <v>185.99167639968942</v>
      </c>
      <c r="BA131" s="7">
        <f t="shared" si="52"/>
        <v>1.345</v>
      </c>
      <c r="BB131" s="7">
        <f t="shared" ca="1" si="53"/>
        <v>14.553219873615891</v>
      </c>
      <c r="BC131" s="7">
        <f t="shared" ca="1" si="54"/>
        <v>13.520546843804219</v>
      </c>
      <c r="BF131" s="5">
        <f t="shared" ca="1" si="55"/>
        <v>1</v>
      </c>
      <c r="BG131" s="5">
        <f t="shared" ca="1" si="56"/>
        <v>0.75869506604623238</v>
      </c>
      <c r="BH131" s="5">
        <f t="shared" ca="1" si="57"/>
        <v>2.4664376755802477</v>
      </c>
      <c r="BI131" s="5">
        <f t="shared" ca="1" si="58"/>
        <v>0.97420213678436363</v>
      </c>
      <c r="BJ131" s="5">
        <f t="shared" ca="1" si="59"/>
        <v>5.1438502606633785</v>
      </c>
      <c r="BK131" s="5">
        <f t="shared" ca="1" si="60"/>
        <v>7.4011567085133985</v>
      </c>
      <c r="BL131" s="5">
        <f t="shared" ca="1" si="61"/>
        <v>5.3521512175407994E-2</v>
      </c>
      <c r="BM131" s="5">
        <f t="shared" ca="1" si="62"/>
        <v>0.57911549045139221</v>
      </c>
      <c r="BN131" s="5">
        <f t="shared" ca="1" si="63"/>
        <v>0.53802238848984507</v>
      </c>
    </row>
    <row r="132" spans="2:66" ht="16" x14ac:dyDescent="0.2">
      <c r="E132" s="1">
        <f t="shared" si="64"/>
        <v>122</v>
      </c>
      <c r="F132" s="98"/>
      <c r="H132" s="1">
        <v>75</v>
      </c>
      <c r="I132" s="1" t="s">
        <v>9</v>
      </c>
      <c r="J132" s="37">
        <v>20</v>
      </c>
      <c r="K132" s="37">
        <v>22</v>
      </c>
      <c r="L132" s="7">
        <f t="shared" si="37"/>
        <v>21</v>
      </c>
      <c r="M132" s="7">
        <v>7</v>
      </c>
      <c r="N132" s="7">
        <v>51.5</v>
      </c>
      <c r="O132" s="7">
        <v>23.5</v>
      </c>
      <c r="P132" s="7">
        <v>100.4</v>
      </c>
      <c r="Q132" s="7">
        <v>122.8</v>
      </c>
      <c r="R132" s="6">
        <v>1.18</v>
      </c>
      <c r="S132" s="6">
        <v>1.1100000000000001</v>
      </c>
      <c r="T132" s="6">
        <f t="shared" si="38"/>
        <v>1.145</v>
      </c>
      <c r="U132" s="36">
        <v>16.3</v>
      </c>
      <c r="V132" s="36">
        <v>16.3</v>
      </c>
      <c r="Y132" s="5">
        <f t="shared" si="39"/>
        <v>1</v>
      </c>
      <c r="Z132" s="5">
        <f t="shared" si="40"/>
        <v>0.33333333333333331</v>
      </c>
      <c r="AA132" s="5">
        <f t="shared" si="41"/>
        <v>2.4523809523809526</v>
      </c>
      <c r="AB132" s="5">
        <f t="shared" si="41"/>
        <v>1.1190476190476191</v>
      </c>
      <c r="AC132" s="5">
        <f t="shared" si="41"/>
        <v>4.7809523809523808</v>
      </c>
      <c r="AD132" s="5">
        <f t="shared" si="35"/>
        <v>5.8476190476190473</v>
      </c>
      <c r="AE132" s="5">
        <f t="shared" si="42"/>
        <v>5.4523809523809523E-2</v>
      </c>
      <c r="AF132" s="5">
        <f t="shared" si="42"/>
        <v>0.77619047619047621</v>
      </c>
      <c r="AG132" s="5">
        <f t="shared" si="42"/>
        <v>0.77619047619047621</v>
      </c>
      <c r="AH132" s="5"/>
      <c r="AI132" s="83"/>
      <c r="AK132" s="5">
        <f t="shared" ca="1" si="43"/>
        <v>-0.69911851197327834</v>
      </c>
      <c r="AL132" s="5">
        <f t="shared" ca="1" si="66"/>
        <v>1.4345800935270119</v>
      </c>
      <c r="AM132" s="5">
        <f t="shared" ca="1" si="66"/>
        <v>1.2615518846941687</v>
      </c>
      <c r="AN132" s="5">
        <f t="shared" ca="1" si="65"/>
        <v>0.8712748660311167</v>
      </c>
      <c r="AO132" s="5">
        <f t="shared" ca="1" si="45"/>
        <v>-0.7833265658740034</v>
      </c>
      <c r="AP132" s="5">
        <f t="shared" ca="1" si="36"/>
        <v>1.8526552807420701E-2</v>
      </c>
      <c r="AQ132" s="5">
        <v>1</v>
      </c>
      <c r="AR132" s="5">
        <f t="shared" ca="1" si="65"/>
        <v>0.46199610419455062</v>
      </c>
      <c r="AS132" s="5">
        <f t="shared" ca="1" si="65"/>
        <v>-0.85574956128287605</v>
      </c>
      <c r="AU132" s="7">
        <f t="shared" ca="1" si="46"/>
        <v>20.300881488026722</v>
      </c>
      <c r="AV132" s="7">
        <f t="shared" ca="1" si="47"/>
        <v>8.4345800935270123</v>
      </c>
      <c r="AW132" s="7">
        <f t="shared" ca="1" si="48"/>
        <v>52.761551884694171</v>
      </c>
      <c r="AX132" s="7">
        <f t="shared" ca="1" si="49"/>
        <v>24.371274866031115</v>
      </c>
      <c r="AY132" s="7">
        <f t="shared" ca="1" si="50"/>
        <v>99.616673434126</v>
      </c>
      <c r="AZ132" s="7">
        <f t="shared" ca="1" si="51"/>
        <v>125.07506068475126</v>
      </c>
      <c r="BA132" s="7">
        <f t="shared" si="52"/>
        <v>1.145</v>
      </c>
      <c r="BB132" s="7">
        <f t="shared" ca="1" si="53"/>
        <v>16.761996104194552</v>
      </c>
      <c r="BC132" s="7">
        <f t="shared" ca="1" si="54"/>
        <v>15.444250438717125</v>
      </c>
      <c r="BF132" s="5">
        <f t="shared" ca="1" si="55"/>
        <v>1</v>
      </c>
      <c r="BG132" s="5">
        <f t="shared" ca="1" si="56"/>
        <v>0.41547851498476324</v>
      </c>
      <c r="BH132" s="5">
        <f t="shared" ca="1" si="57"/>
        <v>2.5989783702649789</v>
      </c>
      <c r="BI132" s="5">
        <f t="shared" ca="1" si="58"/>
        <v>1.2005032825990869</v>
      </c>
      <c r="BJ132" s="5">
        <f t="shared" ca="1" si="59"/>
        <v>4.9070122148577155</v>
      </c>
      <c r="BK132" s="5">
        <f t="shared" ca="1" si="60"/>
        <v>6.1610655063682538</v>
      </c>
      <c r="BL132" s="5">
        <f t="shared" ca="1" si="61"/>
        <v>5.640149176159226E-2</v>
      </c>
      <c r="BM132" s="5">
        <f t="shared" ca="1" si="62"/>
        <v>0.82567824033062931</v>
      </c>
      <c r="BN132" s="5">
        <f t="shared" ca="1" si="63"/>
        <v>0.76076747937403633</v>
      </c>
    </row>
    <row r="133" spans="2:66" ht="16" x14ac:dyDescent="0.2">
      <c r="B133" s="24" t="s">
        <v>36</v>
      </c>
      <c r="E133" s="1">
        <f t="shared" si="64"/>
        <v>123</v>
      </c>
      <c r="F133" s="98"/>
      <c r="H133" s="1">
        <v>71</v>
      </c>
      <c r="I133" s="1" t="s">
        <v>7</v>
      </c>
      <c r="J133" s="37">
        <v>20.5</v>
      </c>
      <c r="K133" s="37">
        <v>22.6</v>
      </c>
      <c r="L133" s="7">
        <f t="shared" si="37"/>
        <v>21.55</v>
      </c>
      <c r="M133" s="7">
        <v>29</v>
      </c>
      <c r="N133" s="7">
        <v>50</v>
      </c>
      <c r="O133" s="7">
        <v>20</v>
      </c>
      <c r="P133" s="7">
        <v>104</v>
      </c>
      <c r="Q133" s="7">
        <v>92.6</v>
      </c>
      <c r="R133" s="6">
        <v>1.24</v>
      </c>
      <c r="S133" s="6">
        <v>1.28</v>
      </c>
      <c r="T133" s="6">
        <f t="shared" si="38"/>
        <v>1.26</v>
      </c>
      <c r="U133" s="36">
        <v>17</v>
      </c>
      <c r="V133" s="36">
        <v>16</v>
      </c>
      <c r="Y133" s="5">
        <f t="shared" si="39"/>
        <v>1</v>
      </c>
      <c r="Z133" s="5">
        <f t="shared" si="40"/>
        <v>1.345707656612529</v>
      </c>
      <c r="AA133" s="5">
        <f t="shared" si="41"/>
        <v>2.3201856148491879</v>
      </c>
      <c r="AB133" s="5">
        <f t="shared" si="41"/>
        <v>0.92807424593967514</v>
      </c>
      <c r="AC133" s="5">
        <f t="shared" si="41"/>
        <v>4.8259860788863111</v>
      </c>
      <c r="AD133" s="5">
        <f t="shared" si="35"/>
        <v>4.296983758700696</v>
      </c>
      <c r="AE133" s="5">
        <f t="shared" si="42"/>
        <v>5.8468677494199532E-2</v>
      </c>
      <c r="AF133" s="5">
        <f t="shared" si="42"/>
        <v>0.78886310904872392</v>
      </c>
      <c r="AG133" s="5">
        <f t="shared" si="42"/>
        <v>0.74245939675174011</v>
      </c>
      <c r="AH133" s="5"/>
      <c r="AI133" s="83"/>
      <c r="AK133" s="5">
        <f t="shared" ca="1" si="43"/>
        <v>-0.70614498668616021</v>
      </c>
      <c r="AL133" s="5">
        <f t="shared" ca="1" si="66"/>
        <v>-0.42693788881362593</v>
      </c>
      <c r="AM133" s="5">
        <f t="shared" ca="1" si="66"/>
        <v>0.62876402716463986</v>
      </c>
      <c r="AN133" s="5">
        <f t="shared" ca="1" si="65"/>
        <v>-0.74780126646410094</v>
      </c>
      <c r="AO133" s="5">
        <f t="shared" ca="1" si="45"/>
        <v>1.7244863699375106</v>
      </c>
      <c r="AP133" s="5">
        <f t="shared" ca="1" si="36"/>
        <v>1.0416847413702003E-2</v>
      </c>
      <c r="AQ133" s="5">
        <v>1</v>
      </c>
      <c r="AR133" s="5">
        <f t="shared" ca="1" si="65"/>
        <v>-3.9637157586568161E-2</v>
      </c>
      <c r="AS133" s="5">
        <f t="shared" ca="1" si="65"/>
        <v>8.2860346807929863E-2</v>
      </c>
      <c r="AU133" s="7">
        <f t="shared" ca="1" si="46"/>
        <v>20.843855013313842</v>
      </c>
      <c r="AV133" s="7">
        <f t="shared" ca="1" si="47"/>
        <v>28.573062111186374</v>
      </c>
      <c r="AW133" s="7">
        <f t="shared" ca="1" si="48"/>
        <v>50.628764027164642</v>
      </c>
      <c r="AX133" s="7">
        <f t="shared" ca="1" si="49"/>
        <v>19.252198733535899</v>
      </c>
      <c r="AY133" s="7">
        <f t="shared" ca="1" si="50"/>
        <v>105.72448636993751</v>
      </c>
      <c r="AZ133" s="7">
        <f t="shared" ca="1" si="51"/>
        <v>93.564600070508803</v>
      </c>
      <c r="BA133" s="7">
        <f t="shared" si="52"/>
        <v>1.26</v>
      </c>
      <c r="BB133" s="7">
        <f t="shared" ca="1" si="53"/>
        <v>16.960362842413431</v>
      </c>
      <c r="BC133" s="7">
        <f t="shared" ca="1" si="54"/>
        <v>16.08286034680793</v>
      </c>
      <c r="BF133" s="5">
        <f t="shared" ca="1" si="55"/>
        <v>1</v>
      </c>
      <c r="BG133" s="5">
        <f t="shared" ca="1" si="56"/>
        <v>1.370814664222888</v>
      </c>
      <c r="BH133" s="5">
        <f t="shared" ca="1" si="57"/>
        <v>2.4289539528472988</v>
      </c>
      <c r="BI133" s="5">
        <f t="shared" ca="1" si="58"/>
        <v>0.92363906394660267</v>
      </c>
      <c r="BJ133" s="5">
        <f t="shared" ca="1" si="59"/>
        <v>5.0722136717227624</v>
      </c>
      <c r="BK133" s="5">
        <f t="shared" ca="1" si="60"/>
        <v>4.4888337599136614</v>
      </c>
      <c r="BL133" s="5">
        <f t="shared" ca="1" si="61"/>
        <v>6.0449470560756891E-2</v>
      </c>
      <c r="BM133" s="5">
        <f t="shared" ca="1" si="62"/>
        <v>0.81368647170017916</v>
      </c>
      <c r="BN133" s="5">
        <f t="shared" ca="1" si="63"/>
        <v>0.77158761354534156</v>
      </c>
    </row>
    <row r="134" spans="2:66" ht="16" x14ac:dyDescent="0.2">
      <c r="D134" s="24" t="s">
        <v>36</v>
      </c>
      <c r="E134" s="1">
        <f t="shared" si="64"/>
        <v>124</v>
      </c>
      <c r="F134" s="98"/>
      <c r="H134" s="1">
        <v>66</v>
      </c>
      <c r="I134" s="1" t="s">
        <v>7</v>
      </c>
      <c r="J134" s="37">
        <v>20.5</v>
      </c>
      <c r="K134" s="37">
        <v>22.6</v>
      </c>
      <c r="L134" s="7">
        <f t="shared" si="37"/>
        <v>21.55</v>
      </c>
      <c r="M134" s="7">
        <v>40</v>
      </c>
      <c r="N134" s="7">
        <v>53.1</v>
      </c>
      <c r="O134" s="7">
        <v>16.899999999999999</v>
      </c>
      <c r="P134" s="7">
        <v>140</v>
      </c>
      <c r="Q134" s="7">
        <v>125.7</v>
      </c>
      <c r="R134" s="6">
        <v>1.35</v>
      </c>
      <c r="S134" s="6">
        <v>1.3</v>
      </c>
      <c r="T134" s="6">
        <f t="shared" si="38"/>
        <v>1.3250000000000002</v>
      </c>
      <c r="U134" s="36">
        <v>13.5</v>
      </c>
      <c r="V134" s="36">
        <v>11.5</v>
      </c>
      <c r="Y134" s="5">
        <f t="shared" si="39"/>
        <v>1</v>
      </c>
      <c r="Z134" s="5">
        <f t="shared" si="40"/>
        <v>1.8561484918793503</v>
      </c>
      <c r="AA134" s="5">
        <f t="shared" si="41"/>
        <v>2.4640371229698377</v>
      </c>
      <c r="AB134" s="5">
        <f t="shared" si="41"/>
        <v>0.78422273781902541</v>
      </c>
      <c r="AC134" s="5">
        <f t="shared" si="41"/>
        <v>6.4965197215777257</v>
      </c>
      <c r="AD134" s="5">
        <f t="shared" si="35"/>
        <v>5.8329466357308588</v>
      </c>
      <c r="AE134" s="5">
        <f t="shared" si="42"/>
        <v>6.1484918793503485E-2</v>
      </c>
      <c r="AF134" s="5">
        <f t="shared" si="42"/>
        <v>0.62645011600928069</v>
      </c>
      <c r="AG134" s="5">
        <f t="shared" si="42"/>
        <v>0.53364269141531318</v>
      </c>
      <c r="AH134" s="5"/>
      <c r="AI134" s="83"/>
      <c r="AK134" s="5">
        <f t="shared" ca="1" si="43"/>
        <v>-0.51368452873888648</v>
      </c>
      <c r="AL134" s="5">
        <f t="shared" ca="1" si="66"/>
        <v>-0.15869745025616644</v>
      </c>
      <c r="AM134" s="5">
        <f t="shared" ca="1" si="66"/>
        <v>-1.0932795357680711</v>
      </c>
      <c r="AN134" s="5">
        <f t="shared" ca="1" si="65"/>
        <v>0.78574309930420783</v>
      </c>
      <c r="AO134" s="5">
        <f t="shared" ca="1" si="45"/>
        <v>1.3353674328404836</v>
      </c>
      <c r="AP134" s="5">
        <f t="shared" ca="1" si="36"/>
        <v>1.7862113480374215E-2</v>
      </c>
      <c r="AQ134" s="5">
        <v>1</v>
      </c>
      <c r="AR134" s="5">
        <f t="shared" ca="1" si="65"/>
        <v>0.21901215618707548</v>
      </c>
      <c r="AS134" s="5">
        <f t="shared" ca="1" si="65"/>
        <v>-0.544497063938854</v>
      </c>
      <c r="AU134" s="7">
        <f t="shared" ca="1" si="46"/>
        <v>21.036315471261116</v>
      </c>
      <c r="AV134" s="7">
        <f t="shared" ca="1" si="47"/>
        <v>39.841302549743837</v>
      </c>
      <c r="AW134" s="7">
        <f t="shared" ca="1" si="48"/>
        <v>52.006720464231933</v>
      </c>
      <c r="AX134" s="7">
        <f t="shared" ca="1" si="49"/>
        <v>17.685743099304208</v>
      </c>
      <c r="AY134" s="7">
        <f t="shared" ca="1" si="50"/>
        <v>141.33536743284048</v>
      </c>
      <c r="AZ134" s="7">
        <f t="shared" ca="1" si="51"/>
        <v>127.94526766448304</v>
      </c>
      <c r="BA134" s="7">
        <f t="shared" si="52"/>
        <v>1.3250000000000002</v>
      </c>
      <c r="BB134" s="7">
        <f t="shared" ca="1" si="53"/>
        <v>13.719012156187075</v>
      </c>
      <c r="BC134" s="7">
        <f t="shared" ca="1" si="54"/>
        <v>10.955502936061146</v>
      </c>
      <c r="BF134" s="5">
        <f t="shared" ca="1" si="55"/>
        <v>1</v>
      </c>
      <c r="BG134" s="5">
        <f t="shared" ca="1" si="56"/>
        <v>1.8939296952535849</v>
      </c>
      <c r="BH134" s="5">
        <f t="shared" ca="1" si="57"/>
        <v>2.4722352417314344</v>
      </c>
      <c r="BI134" s="5">
        <f t="shared" ca="1" si="58"/>
        <v>0.84072437131234734</v>
      </c>
      <c r="BJ134" s="5">
        <f t="shared" ca="1" si="59"/>
        <v>6.7186369982864447</v>
      </c>
      <c r="BK134" s="5">
        <f t="shared" ca="1" si="60"/>
        <v>6.0821139443015202</v>
      </c>
      <c r="BL134" s="5">
        <f t="shared" ca="1" si="61"/>
        <v>6.2986315346437768E-2</v>
      </c>
      <c r="BM134" s="5">
        <f t="shared" ca="1" si="62"/>
        <v>0.65215851012166948</v>
      </c>
      <c r="BN134" s="5">
        <f t="shared" ca="1" si="63"/>
        <v>0.52079000959212984</v>
      </c>
    </row>
    <row r="135" spans="2:66" ht="16" x14ac:dyDescent="0.2">
      <c r="E135" s="1">
        <f t="shared" si="64"/>
        <v>125</v>
      </c>
      <c r="F135" s="98"/>
      <c r="H135" s="1">
        <v>75</v>
      </c>
      <c r="I135" s="1" t="s">
        <v>7</v>
      </c>
      <c r="J135" s="37">
        <v>19</v>
      </c>
      <c r="K135" s="37">
        <v>20.9</v>
      </c>
      <c r="L135" s="7">
        <f t="shared" si="37"/>
        <v>19.95</v>
      </c>
      <c r="M135" s="7">
        <v>16</v>
      </c>
      <c r="N135" s="7">
        <v>51.3</v>
      </c>
      <c r="O135" s="7">
        <v>32</v>
      </c>
      <c r="P135" s="7">
        <v>134.19999999999999</v>
      </c>
      <c r="Q135" s="7">
        <v>167</v>
      </c>
      <c r="R135" s="6" t="s">
        <v>12</v>
      </c>
      <c r="S135" s="6" t="s">
        <v>12</v>
      </c>
      <c r="T135" s="6" t="s">
        <v>12</v>
      </c>
      <c r="U135" s="36">
        <v>14.5</v>
      </c>
      <c r="V135" s="36">
        <v>12.5</v>
      </c>
      <c r="Y135" s="5">
        <f t="shared" si="39"/>
        <v>1</v>
      </c>
      <c r="Z135" s="5">
        <f t="shared" si="40"/>
        <v>0.80200501253132839</v>
      </c>
      <c r="AA135" s="5">
        <f t="shared" si="41"/>
        <v>2.5714285714285712</v>
      </c>
      <c r="AB135" s="5">
        <f t="shared" si="41"/>
        <v>1.6040100250626568</v>
      </c>
      <c r="AC135" s="5">
        <f t="shared" si="41"/>
        <v>6.7268170426065161</v>
      </c>
      <c r="AD135" s="5">
        <f t="shared" si="35"/>
        <v>8.37092731829574</v>
      </c>
      <c r="AE135" s="5" t="e">
        <f t="shared" si="42"/>
        <v>#VALUE!</v>
      </c>
      <c r="AF135" s="5">
        <f t="shared" si="42"/>
        <v>0.72681704260651636</v>
      </c>
      <c r="AG135" s="5">
        <f t="shared" si="42"/>
        <v>0.62656641604010033</v>
      </c>
      <c r="AH135" s="5"/>
      <c r="AI135" s="83"/>
      <c r="AK135" s="5">
        <f t="shared" ca="1" si="43"/>
        <v>0.77713668046081619</v>
      </c>
      <c r="AL135" s="5">
        <f t="shared" ca="1" si="66"/>
        <v>1.4143716360084095</v>
      </c>
      <c r="AM135" s="5">
        <f t="shared" ca="1" si="66"/>
        <v>0.80896900871802413</v>
      </c>
      <c r="AN135" s="5">
        <f t="shared" ca="1" si="65"/>
        <v>-0.5720095496272104</v>
      </c>
      <c r="AO135" s="5">
        <f t="shared" ca="1" si="45"/>
        <v>-0.11117551499390732</v>
      </c>
      <c r="AP135" s="5">
        <f t="shared" ca="1" si="36"/>
        <v>2.4753608293092345E-2</v>
      </c>
      <c r="AQ135" s="5">
        <v>1</v>
      </c>
      <c r="AR135" s="5">
        <f t="shared" ca="1" si="65"/>
        <v>-0.44928081013268928</v>
      </c>
      <c r="AS135" s="5">
        <f t="shared" ca="1" si="65"/>
        <v>0.39911214167734155</v>
      </c>
      <c r="AU135" s="7">
        <f t="shared" ca="1" si="46"/>
        <v>20.727136680460816</v>
      </c>
      <c r="AV135" s="7">
        <f t="shared" ca="1" si="47"/>
        <v>17.414371636008411</v>
      </c>
      <c r="AW135" s="7">
        <f t="shared" ca="1" si="48"/>
        <v>52.10896900871802</v>
      </c>
      <c r="AX135" s="7">
        <f t="shared" ca="1" si="49"/>
        <v>31.427990450372789</v>
      </c>
      <c r="AY135" s="7">
        <f t="shared" ca="1" si="50"/>
        <v>134.08882448500609</v>
      </c>
      <c r="AZ135" s="7">
        <f t="shared" ca="1" si="51"/>
        <v>171.13385258494642</v>
      </c>
      <c r="BA135" s="7" t="e">
        <f t="shared" si="52"/>
        <v>#VALUE!</v>
      </c>
      <c r="BB135" s="7">
        <f t="shared" ca="1" si="53"/>
        <v>14.05071918986731</v>
      </c>
      <c r="BC135" s="7">
        <f t="shared" ca="1" si="54"/>
        <v>12.899112141677342</v>
      </c>
      <c r="BF135" s="5">
        <f t="shared" ca="1" si="55"/>
        <v>1</v>
      </c>
      <c r="BG135" s="5">
        <f t="shared" ca="1" si="56"/>
        <v>0.84017256722317546</v>
      </c>
      <c r="BH135" s="5">
        <f t="shared" ca="1" si="57"/>
        <v>2.5140457079071816</v>
      </c>
      <c r="BI135" s="5">
        <f t="shared" ca="1" si="58"/>
        <v>1.5162726494682461</v>
      </c>
      <c r="BJ135" s="5">
        <f t="shared" ca="1" si="59"/>
        <v>6.4692401344277215</v>
      </c>
      <c r="BK135" s="5">
        <f t="shared" ca="1" si="60"/>
        <v>8.2565119931047661</v>
      </c>
      <c r="BL135" s="5" t="e">
        <f t="shared" ca="1" si="61"/>
        <v>#VALUE!</v>
      </c>
      <c r="BM135" s="5">
        <f t="shared" ca="1" si="62"/>
        <v>0.67789002439071711</v>
      </c>
      <c r="BN135" s="5">
        <f t="shared" ca="1" si="63"/>
        <v>0.62232967054427524</v>
      </c>
    </row>
    <row r="136" spans="2:66" ht="16" x14ac:dyDescent="0.2">
      <c r="C136" s="24" t="s">
        <v>36</v>
      </c>
      <c r="E136" s="1">
        <f t="shared" si="64"/>
        <v>126</v>
      </c>
      <c r="F136" s="98"/>
      <c r="H136" s="1">
        <v>74</v>
      </c>
      <c r="I136" s="1" t="s">
        <v>7</v>
      </c>
      <c r="J136" s="37">
        <v>22.5</v>
      </c>
      <c r="K136" s="37">
        <v>24.8</v>
      </c>
      <c r="L136" s="7">
        <f t="shared" si="37"/>
        <v>23.65</v>
      </c>
      <c r="M136" s="7">
        <v>5</v>
      </c>
      <c r="N136" s="7">
        <v>47.2</v>
      </c>
      <c r="O136" s="7">
        <v>16</v>
      </c>
      <c r="P136" s="7">
        <v>140</v>
      </c>
      <c r="Q136" s="7">
        <v>125.8</v>
      </c>
      <c r="R136" s="6">
        <v>1.27</v>
      </c>
      <c r="S136" s="6">
        <v>1.31</v>
      </c>
      <c r="T136" s="6">
        <f t="shared" si="38"/>
        <v>1.29</v>
      </c>
      <c r="U136" s="36">
        <v>15</v>
      </c>
      <c r="V136" s="36">
        <v>15</v>
      </c>
      <c r="Y136" s="5">
        <f t="shared" si="39"/>
        <v>1</v>
      </c>
      <c r="Z136" s="5">
        <f t="shared" si="40"/>
        <v>0.21141649048625794</v>
      </c>
      <c r="AA136" s="5">
        <f t="shared" si="41"/>
        <v>1.995771670190275</v>
      </c>
      <c r="AB136" s="5">
        <f t="shared" si="41"/>
        <v>0.67653276955602537</v>
      </c>
      <c r="AC136" s="5">
        <f t="shared" si="41"/>
        <v>5.9196617336152224</v>
      </c>
      <c r="AD136" s="5">
        <f t="shared" si="35"/>
        <v>5.3192389006342493</v>
      </c>
      <c r="AE136" s="5">
        <f t="shared" si="42"/>
        <v>5.454545454545455E-2</v>
      </c>
      <c r="AF136" s="5">
        <f t="shared" si="42"/>
        <v>0.63424947145877386</v>
      </c>
      <c r="AG136" s="5">
        <f t="shared" si="42"/>
        <v>0.63424947145877386</v>
      </c>
      <c r="AH136" s="5"/>
      <c r="AI136" s="83"/>
      <c r="AK136" s="5">
        <f t="shared" ca="1" si="43"/>
        <v>0.40295860294530339</v>
      </c>
      <c r="AL136" s="5">
        <f t="shared" ca="1" si="66"/>
        <v>0.6963111035935089</v>
      </c>
      <c r="AM136" s="5">
        <f t="shared" ca="1" si="66"/>
        <v>0.17772009183182136</v>
      </c>
      <c r="AN136" s="5">
        <f t="shared" ca="1" si="65"/>
        <v>5.4935370214389101E-2</v>
      </c>
      <c r="AO136" s="5">
        <f t="shared" ca="1" si="45"/>
        <v>-1.7604644254806985</v>
      </c>
      <c r="AP136" s="5">
        <f t="shared" ca="1" si="36"/>
        <v>2.2451914697171685E-3</v>
      </c>
      <c r="AQ136" s="5">
        <v>1</v>
      </c>
      <c r="AR136" s="5">
        <f t="shared" ca="1" si="65"/>
        <v>0.40145281280649736</v>
      </c>
      <c r="AS136" s="5">
        <f t="shared" ca="1" si="65"/>
        <v>0.91717426901282484</v>
      </c>
      <c r="AU136" s="7">
        <f t="shared" ca="1" si="46"/>
        <v>24.052958602945303</v>
      </c>
      <c r="AV136" s="7">
        <f t="shared" ca="1" si="47"/>
        <v>5.6963111035935086</v>
      </c>
      <c r="AW136" s="7">
        <f t="shared" ca="1" si="48"/>
        <v>47.377720091831826</v>
      </c>
      <c r="AX136" s="7">
        <f t="shared" ca="1" si="49"/>
        <v>16.054935370214388</v>
      </c>
      <c r="AY136" s="7">
        <f t="shared" ca="1" si="50"/>
        <v>138.23953557451929</v>
      </c>
      <c r="AZ136" s="7">
        <f t="shared" ca="1" si="51"/>
        <v>126.08244508689043</v>
      </c>
      <c r="BA136" s="7">
        <f t="shared" si="52"/>
        <v>1.29</v>
      </c>
      <c r="BB136" s="7">
        <f t="shared" ca="1" si="53"/>
        <v>15.401452812806497</v>
      </c>
      <c r="BC136" s="7">
        <f t="shared" ca="1" si="54"/>
        <v>15.917174269012826</v>
      </c>
      <c r="BF136" s="5">
        <f t="shared" ca="1" si="55"/>
        <v>1</v>
      </c>
      <c r="BG136" s="5">
        <f t="shared" ca="1" si="56"/>
        <v>0.23682371876264699</v>
      </c>
      <c r="BH136" s="5">
        <f t="shared" ca="1" si="57"/>
        <v>1.9697252580824045</v>
      </c>
      <c r="BI136" s="5">
        <f t="shared" ca="1" si="58"/>
        <v>0.66748276730698941</v>
      </c>
      <c r="BJ136" s="5">
        <f t="shared" ca="1" si="59"/>
        <v>5.7472986112233091</v>
      </c>
      <c r="BK136" s="5">
        <f t="shared" ca="1" si="60"/>
        <v>5.2418684606829009</v>
      </c>
      <c r="BL136" s="5">
        <f t="shared" ca="1" si="61"/>
        <v>5.3631655934502732E-2</v>
      </c>
      <c r="BM136" s="5">
        <f t="shared" ca="1" si="62"/>
        <v>0.64031427763404447</v>
      </c>
      <c r="BN136" s="5">
        <f t="shared" ca="1" si="63"/>
        <v>0.66175535956993481</v>
      </c>
    </row>
    <row r="137" spans="2:66" ht="16" x14ac:dyDescent="0.2">
      <c r="E137" s="1">
        <f t="shared" si="64"/>
        <v>127</v>
      </c>
      <c r="F137" s="98" t="s">
        <v>19</v>
      </c>
      <c r="H137" s="1">
        <v>66</v>
      </c>
      <c r="I137" s="1" t="s">
        <v>7</v>
      </c>
      <c r="J137" s="37">
        <v>18.3</v>
      </c>
      <c r="K137" s="37">
        <v>20.100000000000001</v>
      </c>
      <c r="L137" s="7">
        <f t="shared" si="37"/>
        <v>19.200000000000003</v>
      </c>
      <c r="M137" s="7">
        <v>24.8</v>
      </c>
      <c r="N137" s="7">
        <v>57.9</v>
      </c>
      <c r="O137" s="7">
        <v>20.5</v>
      </c>
      <c r="P137" s="7">
        <v>134.9</v>
      </c>
      <c r="Q137" s="7">
        <v>157.4</v>
      </c>
      <c r="R137" s="6">
        <v>1.2</v>
      </c>
      <c r="S137" s="6">
        <v>1.22</v>
      </c>
      <c r="T137" s="6">
        <f t="shared" si="38"/>
        <v>1.21</v>
      </c>
      <c r="U137" s="36">
        <v>11</v>
      </c>
      <c r="V137" s="36">
        <v>10.5</v>
      </c>
      <c r="Y137" s="5">
        <f t="shared" si="39"/>
        <v>1</v>
      </c>
      <c r="Z137" s="5">
        <f t="shared" si="40"/>
        <v>1.2916666666666665</v>
      </c>
      <c r="AA137" s="5">
        <f t="shared" si="41"/>
        <v>3.0156249999999996</v>
      </c>
      <c r="AB137" s="5">
        <f t="shared" si="41"/>
        <v>1.0677083333333333</v>
      </c>
      <c r="AC137" s="5">
        <f t="shared" si="41"/>
        <v>7.0260416666666661</v>
      </c>
      <c r="AD137" s="5">
        <f t="shared" si="35"/>
        <v>8.1979166666666661</v>
      </c>
      <c r="AE137" s="5">
        <f t="shared" si="42"/>
        <v>6.3020833333333318E-2</v>
      </c>
      <c r="AF137" s="5">
        <f t="shared" si="42"/>
        <v>0.57291666666666663</v>
      </c>
      <c r="AG137" s="5">
        <f t="shared" si="42"/>
        <v>0.54687499999999989</v>
      </c>
      <c r="AH137" s="5"/>
      <c r="AI137" s="83"/>
      <c r="AK137" s="5">
        <f t="shared" ca="1" si="43"/>
        <v>-0.78043663409166442</v>
      </c>
      <c r="AL137" s="5">
        <f t="shared" ca="1" si="66"/>
        <v>-1.2358488195955855</v>
      </c>
      <c r="AM137" s="5">
        <f t="shared" ca="1" si="66"/>
        <v>-1.1933220763824091</v>
      </c>
      <c r="AN137" s="5">
        <f t="shared" ca="1" si="65"/>
        <v>-0.39735862670794986</v>
      </c>
      <c r="AO137" s="5">
        <f t="shared" ca="1" si="45"/>
        <v>1.4123859177490967</v>
      </c>
      <c r="AP137" s="5">
        <f t="shared" ca="1" si="36"/>
        <v>1.6581718800646617E-2</v>
      </c>
      <c r="AQ137" s="5">
        <v>1</v>
      </c>
      <c r="AR137" s="5">
        <f t="shared" ca="1" si="65"/>
        <v>0.2151688147881663</v>
      </c>
      <c r="AS137" s="5">
        <f t="shared" ca="1" si="65"/>
        <v>0.95654297248560716</v>
      </c>
      <c r="AU137" s="7">
        <f t="shared" ca="1" si="46"/>
        <v>18.419563365908338</v>
      </c>
      <c r="AV137" s="7">
        <f t="shared" ca="1" si="47"/>
        <v>23.564151180404416</v>
      </c>
      <c r="AW137" s="7">
        <f t="shared" ca="1" si="48"/>
        <v>56.70667792361759</v>
      </c>
      <c r="AX137" s="7">
        <f t="shared" ca="1" si="49"/>
        <v>20.102641373292052</v>
      </c>
      <c r="AY137" s="7">
        <f t="shared" ca="1" si="50"/>
        <v>136.31238591774911</v>
      </c>
      <c r="AZ137" s="7">
        <f t="shared" ca="1" si="51"/>
        <v>160.00996253922176</v>
      </c>
      <c r="BA137" s="7">
        <f t="shared" si="52"/>
        <v>1.21</v>
      </c>
      <c r="BB137" s="7">
        <f t="shared" ca="1" si="53"/>
        <v>11.215168814788166</v>
      </c>
      <c r="BC137" s="7">
        <f t="shared" ca="1" si="54"/>
        <v>11.456542972485607</v>
      </c>
      <c r="BF137" s="5">
        <f t="shared" ca="1" si="55"/>
        <v>1</v>
      </c>
      <c r="BG137" s="5">
        <f t="shared" ca="1" si="56"/>
        <v>1.2793002044781303</v>
      </c>
      <c r="BH137" s="5">
        <f t="shared" ca="1" si="57"/>
        <v>3.0786114088118164</v>
      </c>
      <c r="BI137" s="5">
        <f t="shared" ca="1" si="58"/>
        <v>1.091374479076894</v>
      </c>
      <c r="BJ137" s="5">
        <f t="shared" ca="1" si="59"/>
        <v>7.4004135282621037</v>
      </c>
      <c r="BK137" s="5">
        <f t="shared" ca="1" si="60"/>
        <v>8.6869574137340617</v>
      </c>
      <c r="BL137" s="5">
        <f t="shared" ca="1" si="61"/>
        <v>6.5691025132523839E-2</v>
      </c>
      <c r="BM137" s="5">
        <f t="shared" ca="1" si="62"/>
        <v>0.60887267477499751</v>
      </c>
      <c r="BN137" s="5">
        <f t="shared" ca="1" si="63"/>
        <v>0.62197690275817463</v>
      </c>
    </row>
    <row r="138" spans="2:66" ht="16" x14ac:dyDescent="0.2">
      <c r="E138" s="1">
        <f t="shared" si="64"/>
        <v>128</v>
      </c>
      <c r="F138" s="98"/>
      <c r="H138" s="1">
        <v>71</v>
      </c>
      <c r="I138" s="1" t="s">
        <v>7</v>
      </c>
      <c r="J138" s="37">
        <v>22</v>
      </c>
      <c r="K138" s="37">
        <v>24.2</v>
      </c>
      <c r="L138" s="7">
        <f t="shared" si="37"/>
        <v>23.1</v>
      </c>
      <c r="M138" s="7">
        <v>5</v>
      </c>
      <c r="N138" s="7">
        <v>51.2</v>
      </c>
      <c r="O138" s="7">
        <v>21</v>
      </c>
      <c r="P138" s="7">
        <v>139.4</v>
      </c>
      <c r="Q138" s="7">
        <v>139.80000000000001</v>
      </c>
      <c r="R138" s="6">
        <v>1.27</v>
      </c>
      <c r="S138" s="6">
        <v>1.32</v>
      </c>
      <c r="T138" s="6">
        <f t="shared" si="38"/>
        <v>1.2949999999999999</v>
      </c>
      <c r="U138" s="36">
        <v>15.5</v>
      </c>
      <c r="V138" s="36">
        <v>14</v>
      </c>
      <c r="Y138" s="5">
        <f t="shared" si="39"/>
        <v>1</v>
      </c>
      <c r="Z138" s="5">
        <f t="shared" si="40"/>
        <v>0.21645021645021645</v>
      </c>
      <c r="AA138" s="5">
        <f t="shared" si="41"/>
        <v>2.2164502164502164</v>
      </c>
      <c r="AB138" s="5">
        <f t="shared" si="41"/>
        <v>0.90909090909090906</v>
      </c>
      <c r="AC138" s="5">
        <f t="shared" si="41"/>
        <v>6.0346320346320343</v>
      </c>
      <c r="AD138" s="5">
        <f t="shared" si="35"/>
        <v>6.0519480519480524</v>
      </c>
      <c r="AE138" s="5">
        <f t="shared" si="42"/>
        <v>5.6060606060606054E-2</v>
      </c>
      <c r="AF138" s="5">
        <f t="shared" si="42"/>
        <v>0.67099567099567092</v>
      </c>
      <c r="AG138" s="5">
        <f t="shared" si="42"/>
        <v>0.60606060606060608</v>
      </c>
      <c r="AH138" s="5"/>
      <c r="AI138" s="83"/>
      <c r="AK138" s="5">
        <f t="shared" ca="1" si="43"/>
        <v>0.97467533743874712</v>
      </c>
      <c r="AL138" s="5">
        <f t="shared" ca="1" si="66"/>
        <v>0.89889509930612854</v>
      </c>
      <c r="AM138" s="5">
        <f t="shared" ca="1" si="66"/>
        <v>1.0041119605009876</v>
      </c>
      <c r="AN138" s="5">
        <f t="shared" ca="1" si="65"/>
        <v>0.22637752404180356</v>
      </c>
      <c r="AO138" s="5">
        <f t="shared" ca="1" si="45"/>
        <v>-0.2946187051872009</v>
      </c>
      <c r="AP138" s="5">
        <f t="shared" ca="1" si="36"/>
        <v>-1.7949601670842627E-2</v>
      </c>
      <c r="AQ138" s="5">
        <v>1</v>
      </c>
      <c r="AR138" s="5">
        <f t="shared" ca="1" si="65"/>
        <v>-0.34493887799647371</v>
      </c>
      <c r="AS138" s="5">
        <f t="shared" ca="1" si="65"/>
        <v>7.4222954451723666E-3</v>
      </c>
      <c r="AU138" s="7">
        <f t="shared" ca="1" si="46"/>
        <v>24.074675337438748</v>
      </c>
      <c r="AV138" s="7">
        <f t="shared" ca="1" si="47"/>
        <v>5.8988950993061282</v>
      </c>
      <c r="AW138" s="7">
        <f t="shared" ca="1" si="48"/>
        <v>52.204111960500988</v>
      </c>
      <c r="AX138" s="7">
        <f t="shared" ca="1" si="49"/>
        <v>21.226377524041805</v>
      </c>
      <c r="AY138" s="7">
        <f t="shared" ca="1" si="50"/>
        <v>139.10538129481282</v>
      </c>
      <c r="AZ138" s="7">
        <f t="shared" ca="1" si="51"/>
        <v>137.29064568641621</v>
      </c>
      <c r="BA138" s="7">
        <f t="shared" si="52"/>
        <v>1.2949999999999999</v>
      </c>
      <c r="BB138" s="7">
        <f t="shared" ca="1" si="53"/>
        <v>15.155061122003527</v>
      </c>
      <c r="BC138" s="7">
        <f t="shared" ca="1" si="54"/>
        <v>14.007422295445172</v>
      </c>
      <c r="BF138" s="5">
        <f t="shared" ca="1" si="55"/>
        <v>1</v>
      </c>
      <c r="BG138" s="5">
        <f t="shared" ca="1" si="56"/>
        <v>0.24502490756885525</v>
      </c>
      <c r="BH138" s="5">
        <f t="shared" ca="1" si="57"/>
        <v>2.168424339219142</v>
      </c>
      <c r="BI138" s="5">
        <f t="shared" ca="1" si="58"/>
        <v>0.88168904570989048</v>
      </c>
      <c r="BJ138" s="5">
        <f t="shared" ca="1" si="59"/>
        <v>5.7780792199714011</v>
      </c>
      <c r="BK138" s="5">
        <f t="shared" ca="1" si="60"/>
        <v>5.7026997773429686</v>
      </c>
      <c r="BL138" s="5">
        <f t="shared" ca="1" si="61"/>
        <v>5.3790964233114018E-2</v>
      </c>
      <c r="BM138" s="5">
        <f t="shared" ca="1" si="62"/>
        <v>0.6295022013624314</v>
      </c>
      <c r="BN138" s="5">
        <f t="shared" ca="1" si="63"/>
        <v>0.58183224068912376</v>
      </c>
    </row>
    <row r="139" spans="2:66" ht="16" x14ac:dyDescent="0.2">
      <c r="E139" s="1">
        <f t="shared" si="64"/>
        <v>129</v>
      </c>
      <c r="F139" s="98"/>
      <c r="H139" s="1">
        <v>69</v>
      </c>
      <c r="I139" s="1" t="s">
        <v>7</v>
      </c>
      <c r="J139" s="37">
        <v>26</v>
      </c>
      <c r="K139" s="37">
        <v>28.6</v>
      </c>
      <c r="L139" s="7">
        <f t="shared" si="37"/>
        <v>27.3</v>
      </c>
      <c r="M139" s="7">
        <v>27</v>
      </c>
      <c r="N139" s="7">
        <v>48.8</v>
      </c>
      <c r="O139" s="7">
        <v>29</v>
      </c>
      <c r="P139" s="7">
        <v>131.4</v>
      </c>
      <c r="Q139" s="7">
        <v>146.1</v>
      </c>
      <c r="R139" s="6">
        <v>1.1499999999999999</v>
      </c>
      <c r="S139" s="6">
        <v>1.18</v>
      </c>
      <c r="T139" s="6">
        <f t="shared" si="38"/>
        <v>1.165</v>
      </c>
      <c r="U139" s="36">
        <v>18.5</v>
      </c>
      <c r="V139" s="36">
        <v>20.6</v>
      </c>
      <c r="Y139" s="5">
        <f t="shared" si="39"/>
        <v>1</v>
      </c>
      <c r="Z139" s="5">
        <f t="shared" si="40"/>
        <v>0.98901098901098894</v>
      </c>
      <c r="AA139" s="5">
        <f t="shared" si="41"/>
        <v>1.7875457875457874</v>
      </c>
      <c r="AB139" s="5">
        <f t="shared" si="41"/>
        <v>1.0622710622710623</v>
      </c>
      <c r="AC139" s="5">
        <f t="shared" si="41"/>
        <v>4.813186813186813</v>
      </c>
      <c r="AD139" s="5">
        <f t="shared" si="41"/>
        <v>5.3516483516483513</v>
      </c>
      <c r="AE139" s="5">
        <f t="shared" si="42"/>
        <v>4.2673992673992675E-2</v>
      </c>
      <c r="AF139" s="5">
        <f t="shared" si="42"/>
        <v>0.67765567765567769</v>
      </c>
      <c r="AG139" s="5">
        <f t="shared" si="42"/>
        <v>0.75457875457875456</v>
      </c>
      <c r="AH139" s="5"/>
      <c r="AI139" s="83"/>
      <c r="AK139" s="5">
        <f t="shared" ca="1" si="43"/>
        <v>0.71719979077974072</v>
      </c>
      <c r="AL139" s="5">
        <f t="shared" ca="1" si="66"/>
        <v>-0.58388087917972697</v>
      </c>
      <c r="AM139" s="5">
        <f t="shared" ca="1" si="66"/>
        <v>-2.1170659796394986E-2</v>
      </c>
      <c r="AN139" s="5">
        <f t="shared" ca="1" si="65"/>
        <v>-0.56140647747417782</v>
      </c>
      <c r="AO139" s="5">
        <f t="shared" ca="1" si="45"/>
        <v>-0.43173686416323731</v>
      </c>
      <c r="AP139" s="5">
        <f t="shared" ref="AP139:AP202" ca="1" si="67">0.025-0.05*RAND()</f>
        <v>-6.5266825784271593E-3</v>
      </c>
      <c r="AQ139" s="5">
        <v>1</v>
      </c>
      <c r="AR139" s="5">
        <f t="shared" ca="1" si="65"/>
        <v>-0.29215837436911052</v>
      </c>
      <c r="AS139" s="5">
        <f t="shared" ca="1" si="65"/>
        <v>-0.97773129960033978</v>
      </c>
      <c r="AU139" s="7">
        <f t="shared" ca="1" si="46"/>
        <v>28.017199790779742</v>
      </c>
      <c r="AV139" s="7">
        <f t="shared" ca="1" si="47"/>
        <v>26.416119120820273</v>
      </c>
      <c r="AW139" s="7">
        <f t="shared" ca="1" si="48"/>
        <v>48.7788293402036</v>
      </c>
      <c r="AX139" s="7">
        <f t="shared" ca="1" si="49"/>
        <v>28.438593522525821</v>
      </c>
      <c r="AY139" s="7">
        <f t="shared" ca="1" si="50"/>
        <v>130.96826313583676</v>
      </c>
      <c r="AZ139" s="7">
        <f t="shared" ca="1" si="51"/>
        <v>145.14645167529179</v>
      </c>
      <c r="BA139" s="7">
        <f t="shared" si="52"/>
        <v>1.165</v>
      </c>
      <c r="BB139" s="7">
        <f t="shared" ca="1" si="53"/>
        <v>18.207841625630891</v>
      </c>
      <c r="BC139" s="7">
        <f t="shared" ca="1" si="54"/>
        <v>19.622268700399662</v>
      </c>
      <c r="BF139" s="5">
        <f t="shared" ca="1" si="55"/>
        <v>1</v>
      </c>
      <c r="BG139" s="5">
        <f t="shared" ca="1" si="56"/>
        <v>0.94285365126009579</v>
      </c>
      <c r="BH139" s="5">
        <f t="shared" ca="1" si="57"/>
        <v>1.7410315700520635</v>
      </c>
      <c r="BI139" s="5">
        <f t="shared" ca="1" si="58"/>
        <v>1.0150405370591231</v>
      </c>
      <c r="BJ139" s="5">
        <f t="shared" ca="1" si="59"/>
        <v>4.6745664846540969</v>
      </c>
      <c r="BK139" s="5">
        <f t="shared" ca="1" si="60"/>
        <v>5.1806195037042366</v>
      </c>
      <c r="BL139" s="5">
        <f t="shared" ca="1" si="61"/>
        <v>4.1581600184876187E-2</v>
      </c>
      <c r="BM139" s="5">
        <f t="shared" ca="1" si="62"/>
        <v>0.64988085039187105</v>
      </c>
      <c r="BN139" s="5">
        <f t="shared" ca="1" si="63"/>
        <v>0.70036509169118355</v>
      </c>
    </row>
    <row r="140" spans="2:66" ht="16" x14ac:dyDescent="0.2">
      <c r="E140" s="1">
        <f t="shared" si="64"/>
        <v>130</v>
      </c>
      <c r="F140" s="98"/>
      <c r="H140" s="1">
        <v>73</v>
      </c>
      <c r="I140" s="1" t="s">
        <v>7</v>
      </c>
      <c r="J140" s="37">
        <v>21.3</v>
      </c>
      <c r="K140" s="37">
        <v>23.3</v>
      </c>
      <c r="L140" s="7">
        <f t="shared" ref="L140:L203" si="68">(J140+K140)/2</f>
        <v>22.3</v>
      </c>
      <c r="M140" s="7">
        <v>36</v>
      </c>
      <c r="N140" s="7">
        <v>53.9</v>
      </c>
      <c r="O140" s="7">
        <v>17</v>
      </c>
      <c r="P140" s="7">
        <v>126.6</v>
      </c>
      <c r="Q140" s="7">
        <v>125.7</v>
      </c>
      <c r="R140" s="6">
        <v>1.1299999999999999</v>
      </c>
      <c r="S140" s="6">
        <v>1.1000000000000001</v>
      </c>
      <c r="T140" s="6">
        <f t="shared" ref="T140:T203" si="69">(R140+S140)/2</f>
        <v>1.115</v>
      </c>
      <c r="U140" s="36">
        <v>13.6</v>
      </c>
      <c r="V140" s="36">
        <v>11.4</v>
      </c>
      <c r="Y140" s="5">
        <f t="shared" ref="Y140:Y203" si="70">L140/$L140</f>
        <v>1</v>
      </c>
      <c r="Z140" s="5">
        <f t="shared" ref="Z140:Z203" si="71">M140/$L140</f>
        <v>1.6143497757847534</v>
      </c>
      <c r="AA140" s="5">
        <f t="shared" ref="AA140:AD203" si="72">N140/$L140</f>
        <v>2.4170403587443943</v>
      </c>
      <c r="AB140" s="5">
        <f t="shared" si="72"/>
        <v>0.7623318385650224</v>
      </c>
      <c r="AC140" s="5">
        <f t="shared" si="72"/>
        <v>5.6771300448430493</v>
      </c>
      <c r="AD140" s="5">
        <f t="shared" si="72"/>
        <v>5.6367713004484301</v>
      </c>
      <c r="AE140" s="5">
        <f t="shared" ref="AE140:AG203" si="73">T140/$L140</f>
        <v>4.9999999999999996E-2</v>
      </c>
      <c r="AF140" s="5">
        <f t="shared" si="73"/>
        <v>0.60986547085201792</v>
      </c>
      <c r="AG140" s="5">
        <f t="shared" si="73"/>
        <v>0.5112107623318386</v>
      </c>
      <c r="AH140" s="5"/>
      <c r="AI140" s="83"/>
      <c r="AK140" s="5">
        <f t="shared" ref="AK140:AK203" ca="1" si="74">1-2*RAND()</f>
        <v>-0.52209233176822534</v>
      </c>
      <c r="AL140" s="5">
        <f t="shared" ref="AL140:AM171" ca="1" si="75">1.5-3*RAND()</f>
        <v>1.4138140238642132</v>
      </c>
      <c r="AM140" s="5">
        <f t="shared" ca="1" si="75"/>
        <v>-0.93934125790368306</v>
      </c>
      <c r="AN140" s="5">
        <f t="shared" ca="1" si="65"/>
        <v>0.51072275342596107</v>
      </c>
      <c r="AO140" s="5">
        <f t="shared" ref="AO140:AO203" ca="1" si="76">2.5-5*RAND()</f>
        <v>-0.15744405708843878</v>
      </c>
      <c r="AP140" s="5">
        <f t="shared" ca="1" si="67"/>
        <v>-2.0707677413046334E-2</v>
      </c>
      <c r="AQ140" s="5">
        <v>1</v>
      </c>
      <c r="AR140" s="5">
        <f t="shared" ca="1" si="65"/>
        <v>0.71889360960678683</v>
      </c>
      <c r="AS140" s="5">
        <f t="shared" ca="1" si="65"/>
        <v>0.62202364031755386</v>
      </c>
      <c r="AU140" s="7">
        <f t="shared" ref="AU140:AU203" ca="1" si="77">L140+AK140</f>
        <v>21.777907668231776</v>
      </c>
      <c r="AV140" s="7">
        <f t="shared" ref="AV140:AV203" ca="1" si="78">M140+AL140</f>
        <v>37.413814023864212</v>
      </c>
      <c r="AW140" s="7">
        <f t="shared" ref="AW140:AW203" ca="1" si="79">N140+AM140</f>
        <v>52.960658742096314</v>
      </c>
      <c r="AX140" s="7">
        <f t="shared" ref="AX140:AX203" ca="1" si="80">O140+AN140</f>
        <v>17.510722753425959</v>
      </c>
      <c r="AY140" s="7">
        <f t="shared" ref="AY140:AY203" ca="1" si="81">P140+AO140</f>
        <v>126.44255594291155</v>
      </c>
      <c r="AZ140" s="7">
        <f t="shared" ref="AZ140:AZ203" ca="1" si="82">Q140*(1+AP140)</f>
        <v>123.09704494918007</v>
      </c>
      <c r="BA140" s="7">
        <f t="shared" ref="BA140:BA203" si="83">T140*AQ140</f>
        <v>1.115</v>
      </c>
      <c r="BB140" s="7">
        <f t="shared" ref="BB140:BB203" ca="1" si="84">U140+AR140</f>
        <v>14.318893609606786</v>
      </c>
      <c r="BC140" s="7">
        <f t="shared" ref="BC140:BC203" ca="1" si="85">V140+AS140</f>
        <v>12.022023640317554</v>
      </c>
      <c r="BF140" s="5">
        <f t="shared" ref="BF140:BF203" ca="1" si="86">AU140/$AU140</f>
        <v>1</v>
      </c>
      <c r="BG140" s="5">
        <f t="shared" ref="BG140:BG203" ca="1" si="87">AV140/$AU140</f>
        <v>1.7179710096044305</v>
      </c>
      <c r="BH140" s="5">
        <f t="shared" ref="BH140:BH203" ca="1" si="88">AW140/$AU140</f>
        <v>2.431852478617675</v>
      </c>
      <c r="BI140" s="5">
        <f t="shared" ref="BI140:BI203" ca="1" si="89">AX140/$AU140</f>
        <v>0.80405900420679466</v>
      </c>
      <c r="BJ140" s="5">
        <f t="shared" ref="BJ140:BJ203" ca="1" si="90">AY140/$AU140</f>
        <v>5.8060011030057721</v>
      </c>
      <c r="BK140" s="5">
        <f t="shared" ref="BK140:BK203" ca="1" si="91">AZ140/$AU140</f>
        <v>5.6523816164739369</v>
      </c>
      <c r="BL140" s="5">
        <f t="shared" ref="BL140:BL203" ca="1" si="92">BA140/$AU140</f>
        <v>5.1198674224635955E-2</v>
      </c>
      <c r="BM140" s="5">
        <f t="shared" ref="BM140:BM203" ca="1" si="93">BB140/$AU140</f>
        <v>0.65749629522464526</v>
      </c>
      <c r="BN140" s="5">
        <f t="shared" ref="BN140:BN203" ca="1" si="94">BC140/$AU140</f>
        <v>0.5520284052748794</v>
      </c>
    </row>
    <row r="141" spans="2:66" ht="16" x14ac:dyDescent="0.2">
      <c r="E141" s="1">
        <f t="shared" ref="E141:E204" si="95">E140+1</f>
        <v>131</v>
      </c>
      <c r="F141" s="98"/>
      <c r="H141" s="1">
        <v>76</v>
      </c>
      <c r="I141" s="1" t="s">
        <v>9</v>
      </c>
      <c r="J141" s="37">
        <v>18.5</v>
      </c>
      <c r="K141" s="37">
        <v>20.399999999999999</v>
      </c>
      <c r="L141" s="7">
        <f t="shared" si="68"/>
        <v>19.45</v>
      </c>
      <c r="M141" s="7">
        <v>39.700000000000003</v>
      </c>
      <c r="N141" s="7">
        <v>44.3</v>
      </c>
      <c r="O141" s="7">
        <v>14</v>
      </c>
      <c r="P141" s="7">
        <v>125.9</v>
      </c>
      <c r="Q141" s="7">
        <v>86.4</v>
      </c>
      <c r="R141" s="6">
        <v>1.2</v>
      </c>
      <c r="S141" s="6">
        <v>1.1499999999999999</v>
      </c>
      <c r="T141" s="6">
        <f t="shared" si="69"/>
        <v>1.1749999999999998</v>
      </c>
      <c r="U141" s="36">
        <v>18</v>
      </c>
      <c r="V141" s="36">
        <v>12.4</v>
      </c>
      <c r="Y141" s="5">
        <f t="shared" si="70"/>
        <v>1</v>
      </c>
      <c r="Z141" s="5">
        <f t="shared" si="71"/>
        <v>2.041131105398458</v>
      </c>
      <c r="AA141" s="5">
        <f t="shared" si="72"/>
        <v>2.2776349614395888</v>
      </c>
      <c r="AB141" s="5">
        <f t="shared" si="72"/>
        <v>0.71979434447300772</v>
      </c>
      <c r="AC141" s="5">
        <f t="shared" si="72"/>
        <v>6.4730077120822624</v>
      </c>
      <c r="AD141" s="5">
        <f t="shared" si="72"/>
        <v>4.4421593830334194</v>
      </c>
      <c r="AE141" s="5">
        <f t="shared" si="73"/>
        <v>6.0411311053984569E-2</v>
      </c>
      <c r="AF141" s="5">
        <f t="shared" si="73"/>
        <v>0.92544987146529567</v>
      </c>
      <c r="AG141" s="5">
        <f t="shared" si="73"/>
        <v>0.63753213367609263</v>
      </c>
      <c r="AH141" s="5"/>
      <c r="AI141" s="83"/>
      <c r="AK141" s="5">
        <f t="shared" ca="1" si="74"/>
        <v>-0.53374996404088049</v>
      </c>
      <c r="AL141" s="5">
        <f t="shared" ca="1" si="75"/>
        <v>0.44811002994746385</v>
      </c>
      <c r="AM141" s="5">
        <f t="shared" ca="1" si="75"/>
        <v>0.94868857108592031</v>
      </c>
      <c r="AN141" s="5">
        <f t="shared" ca="1" si="65"/>
        <v>-0.8007162422463947</v>
      </c>
      <c r="AO141" s="5">
        <f t="shared" ca="1" si="76"/>
        <v>-0.15970615103024421</v>
      </c>
      <c r="AP141" s="5">
        <f t="shared" ca="1" si="67"/>
        <v>-2.0289481412152317E-2</v>
      </c>
      <c r="AQ141" s="5">
        <v>1</v>
      </c>
      <c r="AR141" s="5">
        <f t="shared" ca="1" si="65"/>
        <v>-0.51651517832599803</v>
      </c>
      <c r="AS141" s="5">
        <f t="shared" ca="1" si="65"/>
        <v>-0.81354114768630548</v>
      </c>
      <c r="AU141" s="7">
        <f t="shared" ca="1" si="77"/>
        <v>18.91625003595912</v>
      </c>
      <c r="AV141" s="7">
        <f t="shared" ca="1" si="78"/>
        <v>40.148110029947468</v>
      </c>
      <c r="AW141" s="7">
        <f t="shared" ca="1" si="79"/>
        <v>45.248688571085914</v>
      </c>
      <c r="AX141" s="7">
        <f t="shared" ca="1" si="80"/>
        <v>13.199283757753605</v>
      </c>
      <c r="AY141" s="7">
        <f t="shared" ca="1" si="81"/>
        <v>125.74029384896976</v>
      </c>
      <c r="AZ141" s="7">
        <f t="shared" ca="1" si="82"/>
        <v>84.646988805990034</v>
      </c>
      <c r="BA141" s="7">
        <f t="shared" si="83"/>
        <v>1.1749999999999998</v>
      </c>
      <c r="BB141" s="7">
        <f t="shared" ca="1" si="84"/>
        <v>17.483484821674001</v>
      </c>
      <c r="BC141" s="7">
        <f t="shared" ca="1" si="85"/>
        <v>11.586458852313696</v>
      </c>
      <c r="BF141" s="5">
        <f t="shared" ca="1" si="86"/>
        <v>1</v>
      </c>
      <c r="BG141" s="5">
        <f t="shared" ca="1" si="87"/>
        <v>2.122413795209269</v>
      </c>
      <c r="BH141" s="5">
        <f t="shared" ca="1" si="88"/>
        <v>2.392053841806371</v>
      </c>
      <c r="BI141" s="5">
        <f t="shared" ca="1" si="89"/>
        <v>0.69777486196588834</v>
      </c>
      <c r="BJ141" s="5">
        <f t="shared" ca="1" si="90"/>
        <v>6.6472103937060423</v>
      </c>
      <c r="BK141" s="5">
        <f t="shared" ca="1" si="91"/>
        <v>4.4748292417936488</v>
      </c>
      <c r="BL141" s="5">
        <f t="shared" ca="1" si="92"/>
        <v>6.2115905518607892E-2</v>
      </c>
      <c r="BM141" s="5">
        <f t="shared" ca="1" si="93"/>
        <v>0.92425743942052552</v>
      </c>
      <c r="BN141" s="5">
        <f t="shared" ca="1" si="94"/>
        <v>0.61251351775791973</v>
      </c>
    </row>
    <row r="142" spans="2:66" ht="16" x14ac:dyDescent="0.2">
      <c r="E142" s="1">
        <f t="shared" si="95"/>
        <v>132</v>
      </c>
      <c r="F142" s="98"/>
      <c r="H142" s="1">
        <v>67</v>
      </c>
      <c r="I142" s="1" t="s">
        <v>7</v>
      </c>
      <c r="J142" s="37">
        <v>25.5</v>
      </c>
      <c r="K142" s="37">
        <v>28.1</v>
      </c>
      <c r="L142" s="7">
        <f t="shared" si="68"/>
        <v>26.8</v>
      </c>
      <c r="M142" s="7">
        <v>39</v>
      </c>
      <c r="N142" s="7">
        <v>45.5</v>
      </c>
      <c r="O142" s="7">
        <v>20</v>
      </c>
      <c r="P142" s="7">
        <v>131</v>
      </c>
      <c r="Q142" s="7">
        <v>120.7</v>
      </c>
      <c r="R142" s="6">
        <v>1.19</v>
      </c>
      <c r="S142" s="6">
        <v>1.22</v>
      </c>
      <c r="T142" s="6">
        <f t="shared" si="69"/>
        <v>1.2050000000000001</v>
      </c>
      <c r="U142" s="36">
        <v>14.5</v>
      </c>
      <c r="V142" s="36">
        <v>15.5</v>
      </c>
      <c r="Y142" s="5">
        <f t="shared" si="70"/>
        <v>1</v>
      </c>
      <c r="Z142" s="5">
        <f t="shared" si="71"/>
        <v>1.4552238805970148</v>
      </c>
      <c r="AA142" s="5">
        <f t="shared" si="72"/>
        <v>1.6977611940298507</v>
      </c>
      <c r="AB142" s="5">
        <f t="shared" si="72"/>
        <v>0.74626865671641784</v>
      </c>
      <c r="AC142" s="5">
        <f t="shared" si="72"/>
        <v>4.8880597014925371</v>
      </c>
      <c r="AD142" s="5">
        <f t="shared" si="72"/>
        <v>4.5037313432835822</v>
      </c>
      <c r="AE142" s="5">
        <f t="shared" si="73"/>
        <v>4.4962686567164178E-2</v>
      </c>
      <c r="AF142" s="5">
        <f t="shared" si="73"/>
        <v>0.54104477611940294</v>
      </c>
      <c r="AG142" s="5">
        <f t="shared" si="73"/>
        <v>0.57835820895522383</v>
      </c>
      <c r="AH142" s="5"/>
      <c r="AI142" s="83"/>
      <c r="AK142" s="5">
        <f t="shared" ca="1" si="74"/>
        <v>-0.86847884477468806</v>
      </c>
      <c r="AL142" s="5">
        <f t="shared" ca="1" si="75"/>
        <v>-0.94507920311649141</v>
      </c>
      <c r="AM142" s="5">
        <f t="shared" ca="1" si="75"/>
        <v>0.40796243136250343</v>
      </c>
      <c r="AN142" s="5">
        <f t="shared" ca="1" si="65"/>
        <v>-0.9772235636842701</v>
      </c>
      <c r="AO142" s="5">
        <f t="shared" ca="1" si="76"/>
        <v>0.69315998807493506</v>
      </c>
      <c r="AP142" s="5">
        <f t="shared" ca="1" si="67"/>
        <v>1.0988185141826335E-2</v>
      </c>
      <c r="AQ142" s="5">
        <v>1</v>
      </c>
      <c r="AR142" s="5">
        <f t="shared" ca="1" si="65"/>
        <v>-0.75681802924407515</v>
      </c>
      <c r="AS142" s="5">
        <f t="shared" ca="1" si="65"/>
        <v>-0.69268401086863429</v>
      </c>
      <c r="AU142" s="7">
        <f t="shared" ca="1" si="77"/>
        <v>25.931521155225312</v>
      </c>
      <c r="AV142" s="7">
        <f t="shared" ca="1" si="78"/>
        <v>38.054920796883508</v>
      </c>
      <c r="AW142" s="7">
        <f t="shared" ca="1" si="79"/>
        <v>45.907962431362506</v>
      </c>
      <c r="AX142" s="7">
        <f t="shared" ca="1" si="80"/>
        <v>19.022776436315731</v>
      </c>
      <c r="AY142" s="7">
        <f t="shared" ca="1" si="81"/>
        <v>131.69315998807494</v>
      </c>
      <c r="AZ142" s="7">
        <f t="shared" ca="1" si="82"/>
        <v>122.02627394661845</v>
      </c>
      <c r="BA142" s="7">
        <f t="shared" si="83"/>
        <v>1.2050000000000001</v>
      </c>
      <c r="BB142" s="7">
        <f t="shared" ca="1" si="84"/>
        <v>13.743181970755925</v>
      </c>
      <c r="BC142" s="7">
        <f t="shared" ca="1" si="85"/>
        <v>14.807315989131366</v>
      </c>
      <c r="BF142" s="5">
        <f t="shared" ca="1" si="86"/>
        <v>1</v>
      </c>
      <c r="BG142" s="5">
        <f t="shared" ca="1" si="87"/>
        <v>1.4675159459056755</v>
      </c>
      <c r="BH142" s="5">
        <f t="shared" ca="1" si="88"/>
        <v>1.7703536231661388</v>
      </c>
      <c r="BI142" s="5">
        <f t="shared" ca="1" si="89"/>
        <v>0.73357734482470038</v>
      </c>
      <c r="BJ142" s="5">
        <f t="shared" ca="1" si="90"/>
        <v>5.0784972929186685</v>
      </c>
      <c r="BK142" s="5">
        <f t="shared" ca="1" si="91"/>
        <v>4.7057121414579886</v>
      </c>
      <c r="BL142" s="5">
        <f t="shared" ca="1" si="92"/>
        <v>4.6468542774136007E-2</v>
      </c>
      <c r="BM142" s="5">
        <f t="shared" ca="1" si="93"/>
        <v>0.5299797836189265</v>
      </c>
      <c r="BN142" s="5">
        <f t="shared" ca="1" si="94"/>
        <v>0.57101609660672104</v>
      </c>
    </row>
    <row r="143" spans="2:66" ht="16" x14ac:dyDescent="0.2">
      <c r="C143" s="24" t="s">
        <v>36</v>
      </c>
      <c r="D143" s="13"/>
      <c r="E143" s="1">
        <f t="shared" si="95"/>
        <v>133</v>
      </c>
      <c r="F143" s="98"/>
      <c r="H143" s="1">
        <v>67</v>
      </c>
      <c r="I143" s="1" t="s">
        <v>9</v>
      </c>
      <c r="J143" s="37">
        <v>19.3</v>
      </c>
      <c r="K143" s="37">
        <v>21.3</v>
      </c>
      <c r="L143" s="7">
        <f t="shared" si="68"/>
        <v>20.3</v>
      </c>
      <c r="M143" s="7">
        <v>22.7</v>
      </c>
      <c r="N143" s="7">
        <v>48.6</v>
      </c>
      <c r="O143" s="7">
        <v>18.5</v>
      </c>
      <c r="P143" s="7">
        <v>136.6</v>
      </c>
      <c r="Q143" s="7">
        <v>109.9</v>
      </c>
      <c r="R143" s="6">
        <v>1.33</v>
      </c>
      <c r="S143" s="6">
        <v>1.32</v>
      </c>
      <c r="T143" s="6">
        <f t="shared" si="69"/>
        <v>1.3250000000000002</v>
      </c>
      <c r="U143" s="36">
        <v>13.5</v>
      </c>
      <c r="V143" s="36">
        <v>15.5</v>
      </c>
      <c r="Y143" s="5">
        <f t="shared" si="70"/>
        <v>1</v>
      </c>
      <c r="Z143" s="5">
        <f t="shared" si="71"/>
        <v>1.1182266009852215</v>
      </c>
      <c r="AA143" s="5">
        <f t="shared" si="72"/>
        <v>2.3940886699507389</v>
      </c>
      <c r="AB143" s="5">
        <f t="shared" si="72"/>
        <v>0.91133004926108374</v>
      </c>
      <c r="AC143" s="5">
        <f t="shared" si="72"/>
        <v>6.7290640394088665</v>
      </c>
      <c r="AD143" s="5">
        <f t="shared" si="72"/>
        <v>5.4137931034482758</v>
      </c>
      <c r="AE143" s="5">
        <f t="shared" si="73"/>
        <v>6.5270935960591137E-2</v>
      </c>
      <c r="AF143" s="5">
        <f t="shared" si="73"/>
        <v>0.66502463054187189</v>
      </c>
      <c r="AG143" s="5">
        <f t="shared" si="73"/>
        <v>0.76354679802955661</v>
      </c>
      <c r="AH143" s="5"/>
      <c r="AI143" s="83"/>
      <c r="AK143" s="5">
        <f t="shared" ca="1" si="74"/>
        <v>0.39280647965466886</v>
      </c>
      <c r="AL143" s="5">
        <f t="shared" ca="1" si="75"/>
        <v>4.4928205817053035E-2</v>
      </c>
      <c r="AM143" s="5">
        <f t="shared" ca="1" si="75"/>
        <v>-0.70118518766216331</v>
      </c>
      <c r="AN143" s="5">
        <f t="shared" ca="1" si="65"/>
        <v>0.45027483644196642</v>
      </c>
      <c r="AO143" s="5">
        <f t="shared" ca="1" si="76"/>
        <v>-1.1277190664276704</v>
      </c>
      <c r="AP143" s="5">
        <f t="shared" ca="1" si="67"/>
        <v>-2.2409307823574441E-2</v>
      </c>
      <c r="AQ143" s="5">
        <v>1</v>
      </c>
      <c r="AR143" s="5">
        <f t="shared" ca="1" si="65"/>
        <v>-0.46907539692742883</v>
      </c>
      <c r="AS143" s="5">
        <f t="shared" ca="1" si="65"/>
        <v>-0.27653510185286656</v>
      </c>
      <c r="AU143" s="7">
        <f t="shared" ca="1" si="77"/>
        <v>20.692806479654671</v>
      </c>
      <c r="AV143" s="7">
        <f t="shared" ca="1" si="78"/>
        <v>22.744928205817054</v>
      </c>
      <c r="AW143" s="7">
        <f t="shared" ca="1" si="79"/>
        <v>47.898814812337839</v>
      </c>
      <c r="AX143" s="7">
        <f t="shared" ca="1" si="80"/>
        <v>18.950274836441967</v>
      </c>
      <c r="AY143" s="7">
        <f t="shared" ca="1" si="81"/>
        <v>135.47228093357234</v>
      </c>
      <c r="AZ143" s="7">
        <f t="shared" ca="1" si="82"/>
        <v>107.43721707018918</v>
      </c>
      <c r="BA143" s="7">
        <f t="shared" si="83"/>
        <v>1.3250000000000002</v>
      </c>
      <c r="BB143" s="7">
        <f t="shared" ca="1" si="84"/>
        <v>13.03092460307257</v>
      </c>
      <c r="BC143" s="7">
        <f t="shared" ca="1" si="85"/>
        <v>15.223464898147133</v>
      </c>
      <c r="BF143" s="5">
        <f t="shared" ca="1" si="86"/>
        <v>1</v>
      </c>
      <c r="BG143" s="5">
        <f t="shared" ca="1" si="87"/>
        <v>1.0991707784142304</v>
      </c>
      <c r="BH143" s="5">
        <f t="shared" ca="1" si="88"/>
        <v>2.3147568146173083</v>
      </c>
      <c r="BI143" s="5">
        <f t="shared" ca="1" si="89"/>
        <v>0.91579046346729354</v>
      </c>
      <c r="BJ143" s="5">
        <f t="shared" ca="1" si="90"/>
        <v>6.5468297433105436</v>
      </c>
      <c r="BK143" s="5">
        <f t="shared" ca="1" si="91"/>
        <v>5.1920080137907965</v>
      </c>
      <c r="BL143" s="5">
        <f t="shared" ca="1" si="92"/>
        <v>6.4031913762048198E-2</v>
      </c>
      <c r="BM143" s="5">
        <f t="shared" ca="1" si="93"/>
        <v>0.62973210598014717</v>
      </c>
      <c r="BN143" s="5">
        <f t="shared" ca="1" si="94"/>
        <v>0.73568874831526421</v>
      </c>
    </row>
    <row r="144" spans="2:66" ht="16" x14ac:dyDescent="0.2">
      <c r="B144" s="13"/>
      <c r="E144" s="1">
        <f t="shared" si="95"/>
        <v>134</v>
      </c>
      <c r="F144" s="98" t="s">
        <v>21</v>
      </c>
      <c r="H144" s="1">
        <v>78</v>
      </c>
      <c r="I144" s="1" t="s">
        <v>7</v>
      </c>
      <c r="J144" s="37">
        <v>21.5</v>
      </c>
      <c r="K144" s="37">
        <v>23.7</v>
      </c>
      <c r="L144" s="7">
        <f t="shared" si="68"/>
        <v>22.6</v>
      </c>
      <c r="M144" s="7">
        <v>13</v>
      </c>
      <c r="N144" s="7">
        <v>51.6</v>
      </c>
      <c r="O144" s="7">
        <v>30</v>
      </c>
      <c r="P144" s="7">
        <v>111</v>
      </c>
      <c r="Q144" s="7">
        <v>137.5</v>
      </c>
      <c r="R144" s="6" t="s">
        <v>12</v>
      </c>
      <c r="S144" s="6" t="s">
        <v>12</v>
      </c>
      <c r="T144" s="6" t="s">
        <v>12</v>
      </c>
      <c r="U144" s="36">
        <v>10.5</v>
      </c>
      <c r="V144" s="36">
        <v>12.3</v>
      </c>
      <c r="Y144" s="5">
        <f t="shared" si="70"/>
        <v>1</v>
      </c>
      <c r="Z144" s="5">
        <f t="shared" si="71"/>
        <v>0.5752212389380531</v>
      </c>
      <c r="AA144" s="5">
        <f t="shared" si="72"/>
        <v>2.2831858407079646</v>
      </c>
      <c r="AB144" s="5">
        <f t="shared" si="72"/>
        <v>1.3274336283185839</v>
      </c>
      <c r="AC144" s="5">
        <f t="shared" si="72"/>
        <v>4.9115044247787605</v>
      </c>
      <c r="AD144" s="5">
        <f t="shared" si="72"/>
        <v>6.0840707964601766</v>
      </c>
      <c r="AE144" s="5" t="e">
        <f t="shared" si="73"/>
        <v>#VALUE!</v>
      </c>
      <c r="AF144" s="5">
        <f t="shared" si="73"/>
        <v>0.46460176991150437</v>
      </c>
      <c r="AG144" s="5">
        <f t="shared" si="73"/>
        <v>0.54424778761061943</v>
      </c>
      <c r="AH144" s="5"/>
      <c r="AI144" s="83"/>
      <c r="AK144" s="5">
        <f t="shared" ca="1" si="74"/>
        <v>-0.92716724140184903</v>
      </c>
      <c r="AL144" s="5">
        <f t="shared" ca="1" si="75"/>
        <v>0.62560623251964875</v>
      </c>
      <c r="AM144" s="5">
        <f t="shared" ca="1" si="75"/>
        <v>-0.45807994083479642</v>
      </c>
      <c r="AN144" s="5">
        <f t="shared" ca="1" si="65"/>
        <v>-0.37602568544954496</v>
      </c>
      <c r="AO144" s="5">
        <f t="shared" ca="1" si="76"/>
        <v>-0.14265142945148135</v>
      </c>
      <c r="AP144" s="5">
        <f t="shared" ca="1" si="67"/>
        <v>2.2829409467747322E-2</v>
      </c>
      <c r="AQ144" s="5">
        <v>1</v>
      </c>
      <c r="AR144" s="5">
        <f t="shared" ca="1" si="65"/>
        <v>0.53680490559978233</v>
      </c>
      <c r="AS144" s="5">
        <f t="shared" ca="1" si="65"/>
        <v>-0.21085699418065684</v>
      </c>
      <c r="AU144" s="7">
        <f t="shared" ca="1" si="77"/>
        <v>21.672832758598151</v>
      </c>
      <c r="AV144" s="7">
        <f t="shared" ca="1" si="78"/>
        <v>13.625606232519649</v>
      </c>
      <c r="AW144" s="7">
        <f t="shared" ca="1" si="79"/>
        <v>51.141920059165201</v>
      </c>
      <c r="AX144" s="7">
        <f t="shared" ca="1" si="80"/>
        <v>29.623974314550455</v>
      </c>
      <c r="AY144" s="7">
        <f t="shared" ca="1" si="81"/>
        <v>110.85734857054852</v>
      </c>
      <c r="AZ144" s="7">
        <f t="shared" ca="1" si="82"/>
        <v>140.63904380181523</v>
      </c>
      <c r="BA144" s="7" t="e">
        <f t="shared" si="83"/>
        <v>#VALUE!</v>
      </c>
      <c r="BB144" s="7">
        <f t="shared" ca="1" si="84"/>
        <v>11.036804905599782</v>
      </c>
      <c r="BC144" s="7">
        <f t="shared" ca="1" si="85"/>
        <v>12.089143005819343</v>
      </c>
      <c r="BF144" s="5">
        <f t="shared" ca="1" si="86"/>
        <v>1</v>
      </c>
      <c r="BG144" s="5">
        <f t="shared" ca="1" si="87"/>
        <v>0.62869521415533614</v>
      </c>
      <c r="BH144" s="5">
        <f t="shared" ca="1" si="88"/>
        <v>2.3597247590477499</v>
      </c>
      <c r="BI144" s="5">
        <f t="shared" ca="1" si="89"/>
        <v>1.3668713566203241</v>
      </c>
      <c r="BJ144" s="5">
        <f t="shared" ca="1" si="90"/>
        <v>5.1150373283145765</v>
      </c>
      <c r="BK144" s="5">
        <f t="shared" ca="1" si="91"/>
        <v>6.4891860408058673</v>
      </c>
      <c r="BL144" s="5" t="e">
        <f t="shared" ca="1" si="92"/>
        <v>#VALUE!</v>
      </c>
      <c r="BM144" s="5">
        <f t="shared" ca="1" si="93"/>
        <v>0.50924606988540555</v>
      </c>
      <c r="BN144" s="5">
        <f t="shared" ca="1" si="94"/>
        <v>0.55780170227278114</v>
      </c>
    </row>
    <row r="145" spans="2:66" ht="16" x14ac:dyDescent="0.2">
      <c r="E145" s="1">
        <f t="shared" si="95"/>
        <v>135</v>
      </c>
      <c r="F145" s="98"/>
      <c r="H145" s="1">
        <v>78</v>
      </c>
      <c r="I145" s="1" t="s">
        <v>7</v>
      </c>
      <c r="J145" s="37">
        <v>25</v>
      </c>
      <c r="K145" s="37">
        <v>22.5</v>
      </c>
      <c r="L145" s="7">
        <f t="shared" si="68"/>
        <v>23.75</v>
      </c>
      <c r="M145" s="7">
        <v>9</v>
      </c>
      <c r="N145" s="7">
        <v>54.9</v>
      </c>
      <c r="O145" s="7">
        <v>18</v>
      </c>
      <c r="P145" s="7">
        <v>128</v>
      </c>
      <c r="Q145" s="7">
        <v>136.5</v>
      </c>
      <c r="R145" s="6" t="s">
        <v>12</v>
      </c>
      <c r="S145" s="6" t="s">
        <v>12</v>
      </c>
      <c r="T145" s="6" t="s">
        <v>12</v>
      </c>
      <c r="U145" s="36">
        <v>12.9</v>
      </c>
      <c r="V145" s="36">
        <v>13</v>
      </c>
      <c r="Y145" s="5">
        <f t="shared" si="70"/>
        <v>1</v>
      </c>
      <c r="Z145" s="5">
        <f t="shared" si="71"/>
        <v>0.37894736842105264</v>
      </c>
      <c r="AA145" s="5">
        <f t="shared" si="72"/>
        <v>2.311578947368421</v>
      </c>
      <c r="AB145" s="5">
        <f t="shared" si="72"/>
        <v>0.75789473684210529</v>
      </c>
      <c r="AC145" s="5">
        <f t="shared" si="72"/>
        <v>5.3894736842105262</v>
      </c>
      <c r="AD145" s="5">
        <f t="shared" si="72"/>
        <v>5.7473684210526317</v>
      </c>
      <c r="AE145" s="5" t="e">
        <f t="shared" si="73"/>
        <v>#VALUE!</v>
      </c>
      <c r="AF145" s="5">
        <f t="shared" si="73"/>
        <v>0.54315789473684217</v>
      </c>
      <c r="AG145" s="5">
        <f t="shared" si="73"/>
        <v>0.54736842105263162</v>
      </c>
      <c r="AH145" s="5"/>
      <c r="AI145" s="83"/>
      <c r="AK145" s="5">
        <f t="shared" ca="1" si="74"/>
        <v>0.93631044601923308</v>
      </c>
      <c r="AL145" s="5">
        <f t="shared" ca="1" si="75"/>
        <v>1.3301979568026121</v>
      </c>
      <c r="AM145" s="5">
        <f t="shared" ca="1" si="75"/>
        <v>-0.37730513543220856</v>
      </c>
      <c r="AN145" s="5">
        <f t="shared" ca="1" si="65"/>
        <v>0.51046527195559022</v>
      </c>
      <c r="AO145" s="5">
        <f t="shared" ca="1" si="76"/>
        <v>-0.22402362563338896</v>
      </c>
      <c r="AP145" s="5">
        <f t="shared" ca="1" si="67"/>
        <v>-2.373196054750859E-2</v>
      </c>
      <c r="AQ145" s="5">
        <v>1</v>
      </c>
      <c r="AR145" s="5">
        <f t="shared" ca="1" si="65"/>
        <v>-0.51187034300650813</v>
      </c>
      <c r="AS145" s="5">
        <f t="shared" ca="1" si="65"/>
        <v>0.91878689018405701</v>
      </c>
      <c r="AU145" s="7">
        <f t="shared" ca="1" si="77"/>
        <v>24.686310446019235</v>
      </c>
      <c r="AV145" s="7">
        <f t="shared" ca="1" si="78"/>
        <v>10.330197956802612</v>
      </c>
      <c r="AW145" s="7">
        <f t="shared" ca="1" si="79"/>
        <v>54.522694864567789</v>
      </c>
      <c r="AX145" s="7">
        <f t="shared" ca="1" si="80"/>
        <v>18.510465271955589</v>
      </c>
      <c r="AY145" s="7">
        <f t="shared" ca="1" si="81"/>
        <v>127.77597637436661</v>
      </c>
      <c r="AZ145" s="7">
        <f t="shared" ca="1" si="82"/>
        <v>133.26058738526507</v>
      </c>
      <c r="BA145" s="7" t="e">
        <f t="shared" si="83"/>
        <v>#VALUE!</v>
      </c>
      <c r="BB145" s="7">
        <f t="shared" ca="1" si="84"/>
        <v>12.388129656993492</v>
      </c>
      <c r="BC145" s="7">
        <f t="shared" ca="1" si="85"/>
        <v>13.918786890184057</v>
      </c>
      <c r="BF145" s="5">
        <f t="shared" ca="1" si="86"/>
        <v>1</v>
      </c>
      <c r="BG145" s="5">
        <f t="shared" ca="1" si="87"/>
        <v>0.41845856145215893</v>
      </c>
      <c r="BH145" s="5">
        <f t="shared" ca="1" si="88"/>
        <v>2.2086206435664342</v>
      </c>
      <c r="BI145" s="5">
        <f t="shared" ca="1" si="89"/>
        <v>0.74982712837675081</v>
      </c>
      <c r="BJ145" s="5">
        <f t="shared" ca="1" si="90"/>
        <v>5.1759851539487949</v>
      </c>
      <c r="BK145" s="5">
        <f t="shared" ca="1" si="91"/>
        <v>5.3981573178649658</v>
      </c>
      <c r="BL145" s="5" t="e">
        <f t="shared" ca="1" si="92"/>
        <v>#VALUE!</v>
      </c>
      <c r="BM145" s="5">
        <f t="shared" ca="1" si="93"/>
        <v>0.50182183700890493</v>
      </c>
      <c r="BN145" s="5">
        <f t="shared" ca="1" si="94"/>
        <v>0.56382613030083306</v>
      </c>
    </row>
    <row r="146" spans="2:66" ht="16" x14ac:dyDescent="0.2">
      <c r="B146" s="24" t="s">
        <v>36</v>
      </c>
      <c r="E146" s="1">
        <f t="shared" si="95"/>
        <v>136</v>
      </c>
      <c r="F146" s="98"/>
      <c r="H146" s="1">
        <v>75</v>
      </c>
      <c r="I146" s="1" t="s">
        <v>7</v>
      </c>
      <c r="J146" s="37">
        <v>20.100000000000001</v>
      </c>
      <c r="K146" s="37">
        <v>21.5</v>
      </c>
      <c r="L146" s="7">
        <f t="shared" si="68"/>
        <v>20.8</v>
      </c>
      <c r="M146" s="7">
        <v>5</v>
      </c>
      <c r="N146" s="7">
        <v>57.2</v>
      </c>
      <c r="O146" s="7">
        <v>23.5</v>
      </c>
      <c r="P146" s="7">
        <v>109.5</v>
      </c>
      <c r="Q146" s="7">
        <v>144.4</v>
      </c>
      <c r="R146" s="6">
        <v>1.39</v>
      </c>
      <c r="S146" s="6">
        <v>1.43</v>
      </c>
      <c r="T146" s="6">
        <f t="shared" si="69"/>
        <v>1.41</v>
      </c>
      <c r="U146" s="36">
        <v>17.399999999999999</v>
      </c>
      <c r="V146" s="36">
        <v>14.3</v>
      </c>
      <c r="Y146" s="5">
        <f t="shared" si="70"/>
        <v>1</v>
      </c>
      <c r="Z146" s="5">
        <f t="shared" si="71"/>
        <v>0.24038461538461536</v>
      </c>
      <c r="AA146" s="5">
        <f t="shared" si="72"/>
        <v>2.75</v>
      </c>
      <c r="AB146" s="5">
        <f t="shared" si="72"/>
        <v>1.1298076923076923</v>
      </c>
      <c r="AC146" s="5">
        <f t="shared" si="72"/>
        <v>5.2644230769230766</v>
      </c>
      <c r="AD146" s="5">
        <f t="shared" si="72"/>
        <v>6.9423076923076925</v>
      </c>
      <c r="AE146" s="5">
        <f t="shared" si="73"/>
        <v>6.7788461538461534E-2</v>
      </c>
      <c r="AF146" s="5">
        <f t="shared" si="73"/>
        <v>0.83653846153846145</v>
      </c>
      <c r="AG146" s="5">
        <f t="shared" si="73"/>
        <v>0.6875</v>
      </c>
      <c r="AH146" s="5"/>
      <c r="AI146" s="83"/>
      <c r="AK146" s="5">
        <f t="shared" ca="1" si="74"/>
        <v>5.5316288592891949E-2</v>
      </c>
      <c r="AL146" s="5">
        <f t="shared" ca="1" si="75"/>
        <v>-0.31304544022759728</v>
      </c>
      <c r="AM146" s="5">
        <f t="shared" ca="1" si="75"/>
        <v>0.55514271054562236</v>
      </c>
      <c r="AN146" s="5">
        <f t="shared" ca="1" si="65"/>
        <v>0.86751975283135052</v>
      </c>
      <c r="AO146" s="5">
        <f t="shared" ca="1" si="76"/>
        <v>0.18128620869649215</v>
      </c>
      <c r="AP146" s="5">
        <f t="shared" ca="1" si="67"/>
        <v>1.6302808163450561E-2</v>
      </c>
      <c r="AQ146" s="5">
        <v>1</v>
      </c>
      <c r="AR146" s="5">
        <f t="shared" ca="1" si="65"/>
        <v>0.24481612833936595</v>
      </c>
      <c r="AS146" s="5">
        <f t="shared" ca="1" si="65"/>
        <v>-0.80472912839248334</v>
      </c>
      <c r="AU146" s="7">
        <f t="shared" ca="1" si="77"/>
        <v>20.855316288592892</v>
      </c>
      <c r="AV146" s="7">
        <f t="shared" ca="1" si="78"/>
        <v>4.6869545597724027</v>
      </c>
      <c r="AW146" s="7">
        <f t="shared" ca="1" si="79"/>
        <v>57.755142710545627</v>
      </c>
      <c r="AX146" s="7">
        <f t="shared" ca="1" si="80"/>
        <v>24.367519752831349</v>
      </c>
      <c r="AY146" s="7">
        <f t="shared" ca="1" si="81"/>
        <v>109.68128620869649</v>
      </c>
      <c r="AZ146" s="7">
        <f t="shared" ca="1" si="82"/>
        <v>146.75412549880227</v>
      </c>
      <c r="BA146" s="7">
        <f t="shared" si="83"/>
        <v>1.41</v>
      </c>
      <c r="BB146" s="7">
        <f t="shared" ca="1" si="84"/>
        <v>17.644816128339365</v>
      </c>
      <c r="BC146" s="7">
        <f t="shared" ca="1" si="85"/>
        <v>13.495270871607516</v>
      </c>
      <c r="BF146" s="5">
        <f t="shared" ca="1" si="86"/>
        <v>1</v>
      </c>
      <c r="BG146" s="5">
        <f t="shared" ca="1" si="87"/>
        <v>0.22473668080191134</v>
      </c>
      <c r="BH146" s="5">
        <f t="shared" ca="1" si="88"/>
        <v>2.7693247089297617</v>
      </c>
      <c r="BI146" s="5">
        <f t="shared" ca="1" si="89"/>
        <v>1.1684080651492927</v>
      </c>
      <c r="BJ146" s="5">
        <f t="shared" ca="1" si="90"/>
        <v>5.2591523758710963</v>
      </c>
      <c r="BK146" s="5">
        <f t="shared" ca="1" si="91"/>
        <v>7.0367729488270339</v>
      </c>
      <c r="BL146" s="5">
        <f t="shared" ca="1" si="92"/>
        <v>6.7608660568299284E-2</v>
      </c>
      <c r="BM146" s="5">
        <f t="shared" ca="1" si="93"/>
        <v>0.84605842866024739</v>
      </c>
      <c r="BN146" s="5">
        <f t="shared" ca="1" si="94"/>
        <v>0.64709020399699924</v>
      </c>
    </row>
    <row r="147" spans="2:66" ht="16" x14ac:dyDescent="0.2">
      <c r="E147" s="1">
        <f t="shared" si="95"/>
        <v>137</v>
      </c>
      <c r="F147" s="98"/>
      <c r="H147" s="1">
        <v>78</v>
      </c>
      <c r="I147" s="1" t="s">
        <v>7</v>
      </c>
      <c r="J147" s="37">
        <v>21.5</v>
      </c>
      <c r="K147" s="37">
        <v>23.7</v>
      </c>
      <c r="L147" s="7">
        <f t="shared" si="68"/>
        <v>22.6</v>
      </c>
      <c r="M147" s="7">
        <v>30</v>
      </c>
      <c r="N147" s="7">
        <v>44.7</v>
      </c>
      <c r="O147" s="7">
        <v>14</v>
      </c>
      <c r="P147" s="7">
        <v>95.4</v>
      </c>
      <c r="Q147" s="7">
        <v>54.4</v>
      </c>
      <c r="R147" s="6">
        <v>1.18</v>
      </c>
      <c r="S147" s="6">
        <v>1.2</v>
      </c>
      <c r="T147" s="6">
        <f t="shared" si="69"/>
        <v>1.19</v>
      </c>
      <c r="U147" s="36">
        <v>10.4</v>
      </c>
      <c r="V147" s="36">
        <v>11.8</v>
      </c>
      <c r="Y147" s="5">
        <f t="shared" si="70"/>
        <v>1</v>
      </c>
      <c r="Z147" s="5">
        <f t="shared" si="71"/>
        <v>1.3274336283185839</v>
      </c>
      <c r="AA147" s="5">
        <f t="shared" si="72"/>
        <v>1.9778761061946903</v>
      </c>
      <c r="AB147" s="5">
        <f t="shared" si="72"/>
        <v>0.61946902654867253</v>
      </c>
      <c r="AC147" s="5">
        <f t="shared" si="72"/>
        <v>4.221238938053097</v>
      </c>
      <c r="AD147" s="5">
        <f t="shared" si="72"/>
        <v>2.4070796460176989</v>
      </c>
      <c r="AE147" s="5">
        <f t="shared" si="73"/>
        <v>5.2654867256637164E-2</v>
      </c>
      <c r="AF147" s="5">
        <f t="shared" si="73"/>
        <v>0.46017699115044247</v>
      </c>
      <c r="AG147" s="5">
        <f t="shared" si="73"/>
        <v>0.52212389380530977</v>
      </c>
      <c r="AH147" s="5"/>
      <c r="AI147" s="83"/>
      <c r="AK147" s="5">
        <f t="shared" ca="1" si="74"/>
        <v>5.8006365880803656E-2</v>
      </c>
      <c r="AL147" s="5">
        <f t="shared" ca="1" si="75"/>
        <v>1.2342365834922044</v>
      </c>
      <c r="AM147" s="5">
        <f t="shared" ca="1" si="75"/>
        <v>-9.8114381544583296E-2</v>
      </c>
      <c r="AN147" s="5">
        <f t="shared" ca="1" si="65"/>
        <v>0.27287975828455857</v>
      </c>
      <c r="AO147" s="5">
        <f t="shared" ca="1" si="76"/>
        <v>1.5639879239547749</v>
      </c>
      <c r="AP147" s="5">
        <f t="shared" ca="1" si="67"/>
        <v>7.6100268159834498E-3</v>
      </c>
      <c r="AQ147" s="5">
        <v>1</v>
      </c>
      <c r="AR147" s="5">
        <f t="shared" ca="1" si="65"/>
        <v>-0.20602653228714285</v>
      </c>
      <c r="AS147" s="5">
        <f t="shared" ca="1" si="65"/>
        <v>-0.51773929906497718</v>
      </c>
      <c r="AU147" s="7">
        <f t="shared" ca="1" si="77"/>
        <v>22.658006365880805</v>
      </c>
      <c r="AV147" s="7">
        <f t="shared" ca="1" si="78"/>
        <v>31.234236583492205</v>
      </c>
      <c r="AW147" s="7">
        <f t="shared" ca="1" si="79"/>
        <v>44.60188561845542</v>
      </c>
      <c r="AX147" s="7">
        <f t="shared" ca="1" si="80"/>
        <v>14.272879758284558</v>
      </c>
      <c r="AY147" s="7">
        <f t="shared" ca="1" si="81"/>
        <v>96.963987923954775</v>
      </c>
      <c r="AZ147" s="7">
        <f t="shared" ca="1" si="82"/>
        <v>54.813985458789503</v>
      </c>
      <c r="BA147" s="7">
        <f t="shared" si="83"/>
        <v>1.19</v>
      </c>
      <c r="BB147" s="7">
        <f t="shared" ca="1" si="84"/>
        <v>10.193973467712858</v>
      </c>
      <c r="BC147" s="7">
        <f t="shared" ca="1" si="85"/>
        <v>11.282260700935023</v>
      </c>
      <c r="BF147" s="5">
        <f t="shared" ca="1" si="86"/>
        <v>1</v>
      </c>
      <c r="BG147" s="5">
        <f t="shared" ca="1" si="87"/>
        <v>1.3785077150708978</v>
      </c>
      <c r="BH147" s="5">
        <f t="shared" ca="1" si="88"/>
        <v>1.9684823500455209</v>
      </c>
      <c r="BI147" s="5">
        <f t="shared" ca="1" si="89"/>
        <v>0.6299265490443654</v>
      </c>
      <c r="BJ147" s="5">
        <f t="shared" ca="1" si="90"/>
        <v>4.2794580581443578</v>
      </c>
      <c r="BK147" s="5">
        <f t="shared" ca="1" si="91"/>
        <v>2.4191883687229545</v>
      </c>
      <c r="BL147" s="5">
        <f t="shared" ca="1" si="92"/>
        <v>5.252006645173965E-2</v>
      </c>
      <c r="BM147" s="5">
        <f t="shared" ca="1" si="93"/>
        <v>0.44990602011054642</v>
      </c>
      <c r="BN147" s="5">
        <f t="shared" ca="1" si="94"/>
        <v>0.49793704347811613</v>
      </c>
    </row>
    <row r="148" spans="2:66" ht="16" x14ac:dyDescent="0.2">
      <c r="E148" s="1">
        <f t="shared" si="95"/>
        <v>138</v>
      </c>
      <c r="F148" s="98"/>
      <c r="H148" s="1">
        <v>62</v>
      </c>
      <c r="I148" s="1" t="s">
        <v>7</v>
      </c>
      <c r="J148" s="37">
        <v>25.8</v>
      </c>
      <c r="K148" s="37">
        <v>28</v>
      </c>
      <c r="L148" s="7">
        <f t="shared" si="68"/>
        <v>26.9</v>
      </c>
      <c r="M148" s="7">
        <v>31.8</v>
      </c>
      <c r="N148" s="7">
        <v>48.1</v>
      </c>
      <c r="O148" s="7">
        <v>22</v>
      </c>
      <c r="P148" s="7">
        <v>116</v>
      </c>
      <c r="Q148" s="7">
        <v>98.2</v>
      </c>
      <c r="R148" s="6">
        <v>1.2</v>
      </c>
      <c r="S148" s="6">
        <v>1.24</v>
      </c>
      <c r="T148" s="6">
        <f t="shared" si="69"/>
        <v>1.22</v>
      </c>
      <c r="U148" s="36">
        <v>13.7</v>
      </c>
      <c r="V148" s="36">
        <v>14.9</v>
      </c>
      <c r="Y148" s="5">
        <f t="shared" si="70"/>
        <v>1</v>
      </c>
      <c r="Z148" s="5">
        <f t="shared" si="71"/>
        <v>1.1821561338289963</v>
      </c>
      <c r="AA148" s="5">
        <f t="shared" si="72"/>
        <v>1.7881040892193309</v>
      </c>
      <c r="AB148" s="5">
        <f t="shared" si="72"/>
        <v>0.8178438661710038</v>
      </c>
      <c r="AC148" s="5">
        <f t="shared" si="72"/>
        <v>4.3122676579925656</v>
      </c>
      <c r="AD148" s="5">
        <f t="shared" si="72"/>
        <v>3.6505576208178443</v>
      </c>
      <c r="AE148" s="5">
        <f t="shared" si="73"/>
        <v>4.5353159851301117E-2</v>
      </c>
      <c r="AF148" s="5">
        <f t="shared" si="73"/>
        <v>0.50929368029739774</v>
      </c>
      <c r="AG148" s="5">
        <f t="shared" si="73"/>
        <v>0.55390334572490707</v>
      </c>
      <c r="AH148" s="5"/>
      <c r="AI148" s="83"/>
      <c r="AK148" s="5">
        <f t="shared" ca="1" si="74"/>
        <v>0.85500157203143345</v>
      </c>
      <c r="AL148" s="5">
        <f t="shared" ca="1" si="75"/>
        <v>-0.1297581079724901</v>
      </c>
      <c r="AM148" s="5">
        <f t="shared" ca="1" si="75"/>
        <v>-1.1765454687912991</v>
      </c>
      <c r="AN148" s="5">
        <f t="shared" ca="1" si="65"/>
        <v>-0.54178808295154934</v>
      </c>
      <c r="AO148" s="5">
        <f t="shared" ca="1" si="76"/>
        <v>-1.3853934013277587</v>
      </c>
      <c r="AP148" s="5">
        <f t="shared" ca="1" si="67"/>
        <v>2.5248393342854059E-3</v>
      </c>
      <c r="AQ148" s="5">
        <v>1</v>
      </c>
      <c r="AR148" s="5">
        <f t="shared" ca="1" si="65"/>
        <v>0.77060628543031218</v>
      </c>
      <c r="AS148" s="5">
        <f t="shared" ca="1" si="65"/>
        <v>0.88069395091763014</v>
      </c>
      <c r="AU148" s="7">
        <f t="shared" ca="1" si="77"/>
        <v>27.755001572031432</v>
      </c>
      <c r="AV148" s="7">
        <f t="shared" ca="1" si="78"/>
        <v>31.670241892027512</v>
      </c>
      <c r="AW148" s="7">
        <f t="shared" ca="1" si="79"/>
        <v>46.923454531208705</v>
      </c>
      <c r="AX148" s="7">
        <f t="shared" ca="1" si="80"/>
        <v>21.458211917048452</v>
      </c>
      <c r="AY148" s="7">
        <f t="shared" ca="1" si="81"/>
        <v>114.61460659867224</v>
      </c>
      <c r="AZ148" s="7">
        <f t="shared" ca="1" si="82"/>
        <v>98.447939222626829</v>
      </c>
      <c r="BA148" s="7">
        <f t="shared" si="83"/>
        <v>1.22</v>
      </c>
      <c r="BB148" s="7">
        <f t="shared" ca="1" si="84"/>
        <v>14.470606285430311</v>
      </c>
      <c r="BC148" s="7">
        <f t="shared" ca="1" si="85"/>
        <v>15.78069395091763</v>
      </c>
      <c r="BF148" s="5">
        <f t="shared" ca="1" si="86"/>
        <v>1</v>
      </c>
      <c r="BG148" s="5">
        <f t="shared" ca="1" si="87"/>
        <v>1.1410643162759337</v>
      </c>
      <c r="BH148" s="5">
        <f t="shared" ca="1" si="88"/>
        <v>1.6906305845247447</v>
      </c>
      <c r="BI148" s="5">
        <f t="shared" ca="1" si="89"/>
        <v>0.77312955149214546</v>
      </c>
      <c r="BJ148" s="5">
        <f t="shared" ca="1" si="90"/>
        <v>4.1295118035290894</v>
      </c>
      <c r="BK148" s="5">
        <f t="shared" ca="1" si="91"/>
        <v>3.5470341793038229</v>
      </c>
      <c r="BL148" s="5">
        <f t="shared" ca="1" si="92"/>
        <v>4.3956041466392405E-2</v>
      </c>
      <c r="BM148" s="5">
        <f t="shared" ca="1" si="93"/>
        <v>0.52136931961165023</v>
      </c>
      <c r="BN148" s="5">
        <f t="shared" ca="1" si="94"/>
        <v>0.56857117842211735</v>
      </c>
    </row>
    <row r="149" spans="2:66" ht="16" x14ac:dyDescent="0.2">
      <c r="E149" s="1">
        <f t="shared" si="95"/>
        <v>139</v>
      </c>
      <c r="F149" s="98"/>
      <c r="H149" s="1">
        <v>84</v>
      </c>
      <c r="I149" s="1" t="s">
        <v>7</v>
      </c>
      <c r="J149" s="37">
        <v>22.5</v>
      </c>
      <c r="K149" s="37">
        <v>24.8</v>
      </c>
      <c r="L149" s="7">
        <f t="shared" si="68"/>
        <v>23.65</v>
      </c>
      <c r="M149" s="7">
        <v>23</v>
      </c>
      <c r="N149" s="7">
        <v>53.7</v>
      </c>
      <c r="O149" s="7">
        <v>14.5</v>
      </c>
      <c r="P149" s="7">
        <v>109.4</v>
      </c>
      <c r="Q149" s="7">
        <v>92.3</v>
      </c>
      <c r="R149" s="6">
        <v>1.19</v>
      </c>
      <c r="S149" s="6">
        <v>1.25</v>
      </c>
      <c r="T149" s="6">
        <f t="shared" si="69"/>
        <v>1.22</v>
      </c>
      <c r="U149" s="36">
        <v>11.8</v>
      </c>
      <c r="V149" s="36">
        <v>10.5</v>
      </c>
      <c r="Y149" s="5">
        <f t="shared" si="70"/>
        <v>1</v>
      </c>
      <c r="Z149" s="5">
        <f t="shared" si="71"/>
        <v>0.97251585623678649</v>
      </c>
      <c r="AA149" s="5">
        <f t="shared" si="72"/>
        <v>2.2706131078224105</v>
      </c>
      <c r="AB149" s="5">
        <f t="shared" si="72"/>
        <v>0.61310782241014805</v>
      </c>
      <c r="AC149" s="5">
        <f t="shared" si="72"/>
        <v>4.6257928118393243</v>
      </c>
      <c r="AD149" s="5">
        <f t="shared" si="72"/>
        <v>3.9027484143763216</v>
      </c>
      <c r="AE149" s="5">
        <f t="shared" si="73"/>
        <v>5.1585623678646934E-2</v>
      </c>
      <c r="AF149" s="5">
        <f t="shared" si="73"/>
        <v>0.49894291754756875</v>
      </c>
      <c r="AG149" s="5">
        <f t="shared" si="73"/>
        <v>0.44397463002114168</v>
      </c>
      <c r="AH149" s="5"/>
      <c r="AI149" s="83"/>
      <c r="AK149" s="5">
        <f t="shared" ca="1" si="74"/>
        <v>-0.36911309818001659</v>
      </c>
      <c r="AL149" s="5">
        <f t="shared" ca="1" si="75"/>
        <v>1.2854939365220042</v>
      </c>
      <c r="AM149" s="5">
        <f t="shared" ca="1" si="75"/>
        <v>0.12381052674951976</v>
      </c>
      <c r="AN149" s="5">
        <f t="shared" ca="1" si="65"/>
        <v>0.14874477968894184</v>
      </c>
      <c r="AO149" s="5">
        <f t="shared" ca="1" si="76"/>
        <v>2.0763565217656716</v>
      </c>
      <c r="AP149" s="5">
        <f t="shared" ca="1" si="67"/>
        <v>-1.1459559864161299E-2</v>
      </c>
      <c r="AQ149" s="5">
        <v>1</v>
      </c>
      <c r="AR149" s="5">
        <f t="shared" ca="1" si="65"/>
        <v>0.76209463746000661</v>
      </c>
      <c r="AS149" s="5">
        <f t="shared" ca="1" si="65"/>
        <v>0.19151147051658168</v>
      </c>
      <c r="AU149" s="7">
        <f t="shared" ca="1" si="77"/>
        <v>23.280886901819983</v>
      </c>
      <c r="AV149" s="7">
        <f t="shared" ca="1" si="78"/>
        <v>24.285493936522005</v>
      </c>
      <c r="AW149" s="7">
        <f t="shared" ca="1" si="79"/>
        <v>53.823810526749526</v>
      </c>
      <c r="AX149" s="7">
        <f t="shared" ca="1" si="80"/>
        <v>14.648744779688942</v>
      </c>
      <c r="AY149" s="7">
        <f t="shared" ca="1" si="81"/>
        <v>111.47635652176568</v>
      </c>
      <c r="AZ149" s="7">
        <f t="shared" ca="1" si="82"/>
        <v>91.242282624537907</v>
      </c>
      <c r="BA149" s="7">
        <f t="shared" si="83"/>
        <v>1.22</v>
      </c>
      <c r="BB149" s="7">
        <f t="shared" ca="1" si="84"/>
        <v>12.562094637460007</v>
      </c>
      <c r="BC149" s="7">
        <f t="shared" ca="1" si="85"/>
        <v>10.691511470516582</v>
      </c>
      <c r="BF149" s="5">
        <f t="shared" ca="1" si="86"/>
        <v>1</v>
      </c>
      <c r="BG149" s="5">
        <f t="shared" ca="1" si="87"/>
        <v>1.0431515791876249</v>
      </c>
      <c r="BH149" s="5">
        <f t="shared" ca="1" si="88"/>
        <v>2.3119312745143676</v>
      </c>
      <c r="BI149" s="5">
        <f t="shared" ca="1" si="89"/>
        <v>0.62921764284434445</v>
      </c>
      <c r="BJ149" s="5">
        <f t="shared" ca="1" si="90"/>
        <v>4.7883208656046099</v>
      </c>
      <c r="BK149" s="5">
        <f t="shared" ca="1" si="91"/>
        <v>3.9191927270350275</v>
      </c>
      <c r="BL149" s="5">
        <f t="shared" ca="1" si="92"/>
        <v>5.2403501857338025E-2</v>
      </c>
      <c r="BM149" s="5">
        <f t="shared" ca="1" si="93"/>
        <v>0.53958831939851759</v>
      </c>
      <c r="BN149" s="5">
        <f t="shared" ca="1" si="94"/>
        <v>0.45923986983849718</v>
      </c>
    </row>
    <row r="150" spans="2:66" ht="16" x14ac:dyDescent="0.2">
      <c r="E150" s="1">
        <f t="shared" si="95"/>
        <v>140</v>
      </c>
      <c r="F150" s="98"/>
      <c r="H150" s="1">
        <v>80</v>
      </c>
      <c r="I150" s="1" t="s">
        <v>7</v>
      </c>
      <c r="J150" s="37">
        <v>24.5</v>
      </c>
      <c r="K150" s="37">
        <v>22.1</v>
      </c>
      <c r="L150" s="7">
        <f t="shared" si="68"/>
        <v>23.3</v>
      </c>
      <c r="M150" s="7">
        <v>50</v>
      </c>
      <c r="N150" s="7">
        <v>56.2</v>
      </c>
      <c r="O150" s="7">
        <v>17</v>
      </c>
      <c r="P150" s="7">
        <v>158.30000000000001</v>
      </c>
      <c r="Q150" s="7">
        <v>145.30000000000001</v>
      </c>
      <c r="R150" s="6">
        <v>1.23</v>
      </c>
      <c r="S150" s="6">
        <v>1.23</v>
      </c>
      <c r="T150" s="6">
        <f t="shared" si="69"/>
        <v>1.23</v>
      </c>
      <c r="U150" s="36">
        <v>16.399999999999999</v>
      </c>
      <c r="V150" s="36">
        <v>15.7</v>
      </c>
      <c r="Y150" s="5">
        <f t="shared" si="70"/>
        <v>1</v>
      </c>
      <c r="Z150" s="5">
        <f t="shared" si="71"/>
        <v>2.1459227467811157</v>
      </c>
      <c r="AA150" s="5">
        <f t="shared" si="72"/>
        <v>2.4120171673819741</v>
      </c>
      <c r="AB150" s="5">
        <f t="shared" si="72"/>
        <v>0.72961373390557938</v>
      </c>
      <c r="AC150" s="5">
        <f t="shared" si="72"/>
        <v>6.7939914163090132</v>
      </c>
      <c r="AD150" s="5">
        <f t="shared" si="72"/>
        <v>6.2360515021459229</v>
      </c>
      <c r="AE150" s="5">
        <f t="shared" si="73"/>
        <v>5.2789699570815446E-2</v>
      </c>
      <c r="AF150" s="5">
        <f t="shared" si="73"/>
        <v>0.70386266094420591</v>
      </c>
      <c r="AG150" s="5">
        <f t="shared" si="73"/>
        <v>0.67381974248927035</v>
      </c>
      <c r="AH150" s="5"/>
      <c r="AI150" s="83"/>
      <c r="AK150" s="5">
        <f t="shared" ca="1" si="74"/>
        <v>-0.52889789759786998</v>
      </c>
      <c r="AL150" s="5">
        <f t="shared" ca="1" si="75"/>
        <v>0.6508922578827353</v>
      </c>
      <c r="AM150" s="5">
        <f t="shared" ca="1" si="75"/>
        <v>1.0905613780964898</v>
      </c>
      <c r="AN150" s="5">
        <f t="shared" ca="1" si="65"/>
        <v>0.78234596188746819</v>
      </c>
      <c r="AO150" s="5">
        <f t="shared" ca="1" si="76"/>
        <v>2.3079165213719257</v>
      </c>
      <c r="AP150" s="5">
        <f t="shared" ca="1" si="67"/>
        <v>-1.3346439330708525E-2</v>
      </c>
      <c r="AQ150" s="5">
        <v>1</v>
      </c>
      <c r="AR150" s="5">
        <f t="shared" ca="1" si="65"/>
        <v>0.45575345052949667</v>
      </c>
      <c r="AS150" s="5">
        <f t="shared" ca="1" si="65"/>
        <v>-6.4045451962628119E-2</v>
      </c>
      <c r="AU150" s="7">
        <f t="shared" ca="1" si="77"/>
        <v>22.771102102402132</v>
      </c>
      <c r="AV150" s="7">
        <f t="shared" ca="1" si="78"/>
        <v>50.650892257882738</v>
      </c>
      <c r="AW150" s="7">
        <f t="shared" ca="1" si="79"/>
        <v>57.290561378096491</v>
      </c>
      <c r="AX150" s="7">
        <f t="shared" ca="1" si="80"/>
        <v>17.782345961887469</v>
      </c>
      <c r="AY150" s="7">
        <f t="shared" ca="1" si="81"/>
        <v>160.60791652137195</v>
      </c>
      <c r="AZ150" s="7">
        <f t="shared" ca="1" si="82"/>
        <v>143.36076236524806</v>
      </c>
      <c r="BA150" s="7">
        <f t="shared" si="83"/>
        <v>1.23</v>
      </c>
      <c r="BB150" s="7">
        <f t="shared" ca="1" si="84"/>
        <v>16.855753450529495</v>
      </c>
      <c r="BC150" s="7">
        <f t="shared" ca="1" si="85"/>
        <v>15.635954548037372</v>
      </c>
      <c r="BF150" s="5">
        <f t="shared" ca="1" si="86"/>
        <v>1</v>
      </c>
      <c r="BG150" s="5">
        <f t="shared" ca="1" si="87"/>
        <v>2.2243496177789108</v>
      </c>
      <c r="BH150" s="5">
        <f t="shared" ca="1" si="88"/>
        <v>2.5159327431961622</v>
      </c>
      <c r="BI150" s="5">
        <f t="shared" ca="1" si="89"/>
        <v>0.78091722929877871</v>
      </c>
      <c r="BJ150" s="5">
        <f t="shared" ca="1" si="90"/>
        <v>7.0531463869914912</v>
      </c>
      <c r="BK150" s="5">
        <f t="shared" ca="1" si="91"/>
        <v>6.2957322715673429</v>
      </c>
      <c r="BL150" s="5">
        <f t="shared" ca="1" si="92"/>
        <v>5.40158308749688E-2</v>
      </c>
      <c r="BM150" s="5">
        <f t="shared" ca="1" si="93"/>
        <v>0.7402256322390024</v>
      </c>
      <c r="BN150" s="5">
        <f t="shared" ca="1" si="94"/>
        <v>0.68665778571990721</v>
      </c>
    </row>
    <row r="151" spans="2:66" ht="16" x14ac:dyDescent="0.2">
      <c r="E151" s="1">
        <f t="shared" si="95"/>
        <v>141</v>
      </c>
      <c r="F151" s="98"/>
      <c r="H151" s="1">
        <v>65</v>
      </c>
      <c r="I151" s="1" t="s">
        <v>7</v>
      </c>
      <c r="J151" s="37">
        <v>25.5</v>
      </c>
      <c r="K151" s="37">
        <v>30.6</v>
      </c>
      <c r="L151" s="7">
        <f t="shared" si="68"/>
        <v>28.05</v>
      </c>
      <c r="M151" s="7">
        <v>17</v>
      </c>
      <c r="N151" s="7">
        <v>44</v>
      </c>
      <c r="O151" s="7">
        <v>15.5</v>
      </c>
      <c r="P151" s="7">
        <v>108</v>
      </c>
      <c r="Q151" s="7">
        <v>82.6</v>
      </c>
      <c r="R151" s="6">
        <v>1.1100000000000001</v>
      </c>
      <c r="S151" s="6">
        <v>1.1200000000000001</v>
      </c>
      <c r="T151" s="6">
        <f t="shared" si="69"/>
        <v>1.1150000000000002</v>
      </c>
      <c r="U151" s="36">
        <v>10.5</v>
      </c>
      <c r="V151" s="36">
        <v>11.5</v>
      </c>
      <c r="Y151" s="5">
        <f t="shared" si="70"/>
        <v>1</v>
      </c>
      <c r="Z151" s="5">
        <f t="shared" si="71"/>
        <v>0.60606060606060608</v>
      </c>
      <c r="AA151" s="5">
        <f t="shared" si="72"/>
        <v>1.5686274509803921</v>
      </c>
      <c r="AB151" s="5">
        <f t="shared" si="72"/>
        <v>0.55258467023172908</v>
      </c>
      <c r="AC151" s="5">
        <f t="shared" si="72"/>
        <v>3.8502673796791442</v>
      </c>
      <c r="AD151" s="5">
        <f t="shared" si="72"/>
        <v>2.9447415329768267</v>
      </c>
      <c r="AE151" s="5">
        <f t="shared" si="73"/>
        <v>3.975044563279858E-2</v>
      </c>
      <c r="AF151" s="5">
        <f t="shared" si="73"/>
        <v>0.37433155080213903</v>
      </c>
      <c r="AG151" s="5">
        <f t="shared" si="73"/>
        <v>0.40998217468805703</v>
      </c>
      <c r="AH151" s="5"/>
      <c r="AI151" s="83"/>
      <c r="AK151" s="5">
        <f t="shared" ca="1" si="74"/>
        <v>-0.61470914029650436</v>
      </c>
      <c r="AL151" s="5">
        <f t="shared" ca="1" si="75"/>
        <v>0.47190633876514232</v>
      </c>
      <c r="AM151" s="5">
        <f t="shared" ca="1" si="75"/>
        <v>-1.4250209455598633</v>
      </c>
      <c r="AN151" s="5">
        <f t="shared" ca="1" si="65"/>
        <v>0.75731838561416143</v>
      </c>
      <c r="AO151" s="5">
        <f t="shared" ca="1" si="76"/>
        <v>-1.948094120496771</v>
      </c>
      <c r="AP151" s="5">
        <f t="shared" ca="1" si="67"/>
        <v>-1.4794902137670152E-2</v>
      </c>
      <c r="AQ151" s="5">
        <v>1</v>
      </c>
      <c r="AR151" s="5">
        <f t="shared" ca="1" si="65"/>
        <v>0.28563747229941772</v>
      </c>
      <c r="AS151" s="5">
        <f t="shared" ca="1" si="65"/>
        <v>0.32931331893014204</v>
      </c>
      <c r="AU151" s="7">
        <f t="shared" ca="1" si="77"/>
        <v>27.435290859703496</v>
      </c>
      <c r="AV151" s="7">
        <f t="shared" ca="1" si="78"/>
        <v>17.471906338765141</v>
      </c>
      <c r="AW151" s="7">
        <f t="shared" ca="1" si="79"/>
        <v>42.574979054440135</v>
      </c>
      <c r="AX151" s="7">
        <f t="shared" ca="1" si="80"/>
        <v>16.257318385614163</v>
      </c>
      <c r="AY151" s="7">
        <f t="shared" ca="1" si="81"/>
        <v>106.05190587950322</v>
      </c>
      <c r="AZ151" s="7">
        <f t="shared" ca="1" si="82"/>
        <v>81.377941083428439</v>
      </c>
      <c r="BA151" s="7">
        <f t="shared" si="83"/>
        <v>1.1150000000000002</v>
      </c>
      <c r="BB151" s="7">
        <f t="shared" ca="1" si="84"/>
        <v>10.785637472299417</v>
      </c>
      <c r="BC151" s="7">
        <f t="shared" ca="1" si="85"/>
        <v>11.829313318930142</v>
      </c>
      <c r="BF151" s="5">
        <f t="shared" ca="1" si="86"/>
        <v>1</v>
      </c>
      <c r="BG151" s="5">
        <f t="shared" ca="1" si="87"/>
        <v>0.6368405725352666</v>
      </c>
      <c r="BH151" s="5">
        <f t="shared" ca="1" si="88"/>
        <v>1.5518326112216863</v>
      </c>
      <c r="BI151" s="5">
        <f t="shared" ca="1" si="89"/>
        <v>0.5925695655551676</v>
      </c>
      <c r="BJ151" s="5">
        <f t="shared" ca="1" si="90"/>
        <v>3.8655287608147986</v>
      </c>
      <c r="BK151" s="5">
        <f t="shared" ca="1" si="91"/>
        <v>2.9661774500431859</v>
      </c>
      <c r="BL151" s="5">
        <f t="shared" ca="1" si="92"/>
        <v>4.0641085443628149E-2</v>
      </c>
      <c r="BM151" s="5">
        <f t="shared" ca="1" si="93"/>
        <v>0.39313005746701174</v>
      </c>
      <c r="BN151" s="5">
        <f t="shared" ca="1" si="94"/>
        <v>0.43117142003057246</v>
      </c>
    </row>
    <row r="152" spans="2:66" ht="16" x14ac:dyDescent="0.2">
      <c r="C152" s="24" t="s">
        <v>36</v>
      </c>
      <c r="E152" s="1">
        <f t="shared" si="95"/>
        <v>142</v>
      </c>
      <c r="F152" s="98"/>
      <c r="H152" s="1">
        <v>71</v>
      </c>
      <c r="I152" s="1" t="s">
        <v>7</v>
      </c>
      <c r="J152" s="37">
        <v>18</v>
      </c>
      <c r="K152" s="37">
        <v>19.8</v>
      </c>
      <c r="L152" s="7">
        <f t="shared" si="68"/>
        <v>18.899999999999999</v>
      </c>
      <c r="M152" s="7">
        <v>19</v>
      </c>
      <c r="N152" s="7">
        <v>54.2</v>
      </c>
      <c r="O152" s="7">
        <v>21.5</v>
      </c>
      <c r="P152" s="7">
        <v>107.8</v>
      </c>
      <c r="Q152" s="7">
        <v>102.6</v>
      </c>
      <c r="R152" s="6">
        <v>1.07</v>
      </c>
      <c r="S152" s="6">
        <v>1.06</v>
      </c>
      <c r="T152" s="6">
        <f t="shared" si="69"/>
        <v>1.0649999999999999</v>
      </c>
      <c r="U152" s="36">
        <v>11.7</v>
      </c>
      <c r="V152" s="36">
        <v>15.4</v>
      </c>
      <c r="Y152" s="5">
        <f t="shared" si="70"/>
        <v>1</v>
      </c>
      <c r="Z152" s="5">
        <f t="shared" si="71"/>
        <v>1.0052910052910053</v>
      </c>
      <c r="AA152" s="5">
        <f t="shared" si="72"/>
        <v>2.8677248677248679</v>
      </c>
      <c r="AB152" s="5">
        <f t="shared" si="72"/>
        <v>1.1375661375661377</v>
      </c>
      <c r="AC152" s="5">
        <f t="shared" si="72"/>
        <v>5.7037037037037042</v>
      </c>
      <c r="AD152" s="5">
        <f t="shared" si="72"/>
        <v>5.4285714285714288</v>
      </c>
      <c r="AE152" s="5">
        <f t="shared" si="73"/>
        <v>5.634920634920635E-2</v>
      </c>
      <c r="AF152" s="5">
        <f t="shared" si="73"/>
        <v>0.61904761904761907</v>
      </c>
      <c r="AG152" s="5">
        <f t="shared" si="73"/>
        <v>0.81481481481481488</v>
      </c>
      <c r="AH152" s="5"/>
      <c r="AI152" s="83"/>
      <c r="AK152" s="5">
        <f t="shared" ca="1" si="74"/>
        <v>0.57725945075579865</v>
      </c>
      <c r="AL152" s="5">
        <f t="shared" ca="1" si="75"/>
        <v>0.48040456954686528</v>
      </c>
      <c r="AM152" s="5">
        <f t="shared" ca="1" si="75"/>
        <v>0.37872189154328106</v>
      </c>
      <c r="AN152" s="5">
        <f t="shared" ca="1" si="65"/>
        <v>0.6739635759803333</v>
      </c>
      <c r="AO152" s="5">
        <f t="shared" ca="1" si="76"/>
        <v>-0.63194218048924489</v>
      </c>
      <c r="AP152" s="5">
        <f t="shared" ca="1" si="67"/>
        <v>-1.9536849452913736E-3</v>
      </c>
      <c r="AQ152" s="5">
        <v>1</v>
      </c>
      <c r="AR152" s="5">
        <f t="shared" ca="1" si="65"/>
        <v>0.73373735212139102</v>
      </c>
      <c r="AS152" s="5">
        <f t="shared" ca="1" si="65"/>
        <v>-0.48564181763289671</v>
      </c>
      <c r="AU152" s="7">
        <f t="shared" ca="1" si="77"/>
        <v>19.477259450755795</v>
      </c>
      <c r="AV152" s="7">
        <f t="shared" ca="1" si="78"/>
        <v>19.480404569546867</v>
      </c>
      <c r="AW152" s="7">
        <f t="shared" ca="1" si="79"/>
        <v>54.578721891543282</v>
      </c>
      <c r="AX152" s="7">
        <f t="shared" ca="1" si="80"/>
        <v>22.173963575980334</v>
      </c>
      <c r="AY152" s="7">
        <f t="shared" ca="1" si="81"/>
        <v>107.16805781951075</v>
      </c>
      <c r="AZ152" s="7">
        <f t="shared" ca="1" si="82"/>
        <v>102.39955192461311</v>
      </c>
      <c r="BA152" s="7">
        <f t="shared" si="83"/>
        <v>1.0649999999999999</v>
      </c>
      <c r="BB152" s="7">
        <f t="shared" ca="1" si="84"/>
        <v>12.433737352121391</v>
      </c>
      <c r="BC152" s="7">
        <f t="shared" ca="1" si="85"/>
        <v>14.914358182367103</v>
      </c>
      <c r="BF152" s="5">
        <f t="shared" ca="1" si="86"/>
        <v>1</v>
      </c>
      <c r="BG152" s="5">
        <f t="shared" ca="1" si="87"/>
        <v>1.0001614764540681</v>
      </c>
      <c r="BH152" s="5">
        <f t="shared" ca="1" si="88"/>
        <v>2.802176662971207</v>
      </c>
      <c r="BI152" s="5">
        <f t="shared" ca="1" si="89"/>
        <v>1.1384539817854045</v>
      </c>
      <c r="BJ152" s="5">
        <f t="shared" ca="1" si="90"/>
        <v>5.5022144203840853</v>
      </c>
      <c r="BK152" s="5">
        <f t="shared" ca="1" si="91"/>
        <v>5.2573901468791906</v>
      </c>
      <c r="BL152" s="5">
        <f t="shared" ca="1" si="92"/>
        <v>5.467915045710775E-2</v>
      </c>
      <c r="BM152" s="5">
        <f t="shared" ca="1" si="93"/>
        <v>0.6383720144796301</v>
      </c>
      <c r="BN152" s="5">
        <f t="shared" ca="1" si="94"/>
        <v>0.76573186387309566</v>
      </c>
    </row>
    <row r="153" spans="2:66" ht="16" x14ac:dyDescent="0.2">
      <c r="C153" s="24" t="s">
        <v>36</v>
      </c>
      <c r="E153" s="1">
        <f t="shared" si="95"/>
        <v>143</v>
      </c>
      <c r="F153" s="98"/>
      <c r="H153" s="1">
        <v>68</v>
      </c>
      <c r="I153" s="1" t="s">
        <v>7</v>
      </c>
      <c r="J153" s="37">
        <v>19.5</v>
      </c>
      <c r="K153" s="37">
        <v>23</v>
      </c>
      <c r="L153" s="7">
        <f t="shared" si="68"/>
        <v>21.25</v>
      </c>
      <c r="M153" s="7">
        <v>25</v>
      </c>
      <c r="N153" s="7">
        <v>76.900000000000006</v>
      </c>
      <c r="O153" s="7">
        <v>46.5</v>
      </c>
      <c r="P153" s="7">
        <v>145</v>
      </c>
      <c r="Q153" s="7">
        <v>293.5</v>
      </c>
      <c r="R153" s="6">
        <v>1.38</v>
      </c>
      <c r="S153" s="6">
        <v>1.42</v>
      </c>
      <c r="T153" s="6">
        <f t="shared" si="69"/>
        <v>1.4</v>
      </c>
      <c r="U153" s="36">
        <v>12.5</v>
      </c>
      <c r="V153" s="36">
        <v>12.2</v>
      </c>
      <c r="Y153" s="5">
        <f t="shared" si="70"/>
        <v>1</v>
      </c>
      <c r="Z153" s="5">
        <f t="shared" si="71"/>
        <v>1.1764705882352942</v>
      </c>
      <c r="AA153" s="5">
        <f t="shared" si="72"/>
        <v>3.618823529411765</v>
      </c>
      <c r="AB153" s="5">
        <f t="shared" si="72"/>
        <v>2.1882352941176473</v>
      </c>
      <c r="AC153" s="5">
        <f t="shared" si="72"/>
        <v>6.8235294117647056</v>
      </c>
      <c r="AD153" s="5">
        <f t="shared" si="72"/>
        <v>13.811764705882354</v>
      </c>
      <c r="AE153" s="5">
        <f t="shared" si="73"/>
        <v>6.5882352941176461E-2</v>
      </c>
      <c r="AF153" s="5">
        <f t="shared" si="73"/>
        <v>0.58823529411764708</v>
      </c>
      <c r="AG153" s="5">
        <f t="shared" si="73"/>
        <v>0.57411764705882351</v>
      </c>
      <c r="AH153" s="5"/>
      <c r="AI153" s="83"/>
      <c r="AK153" s="5">
        <f t="shared" ca="1" si="74"/>
        <v>0.45698659407723885</v>
      </c>
      <c r="AL153" s="5">
        <f t="shared" ca="1" si="75"/>
        <v>0.97168851724587069</v>
      </c>
      <c r="AM153" s="5">
        <f t="shared" ca="1" si="75"/>
        <v>2.2289244657138552E-2</v>
      </c>
      <c r="AN153" s="5">
        <f t="shared" ca="1" si="65"/>
        <v>0.33559197366604332</v>
      </c>
      <c r="AO153" s="5">
        <f t="shared" ca="1" si="76"/>
        <v>0.29082121564845176</v>
      </c>
      <c r="AP153" s="5">
        <f t="shared" ca="1" si="67"/>
        <v>-7.4323697960139365E-3</v>
      </c>
      <c r="AQ153" s="5">
        <v>1</v>
      </c>
      <c r="AR153" s="5">
        <f t="shared" ca="1" si="65"/>
        <v>0.41113747865431161</v>
      </c>
      <c r="AS153" s="5">
        <f t="shared" ca="1" si="65"/>
        <v>0.48179072968999859</v>
      </c>
      <c r="AU153" s="7">
        <f t="shared" ca="1" si="77"/>
        <v>21.70698659407724</v>
      </c>
      <c r="AV153" s="7">
        <f t="shared" ca="1" si="78"/>
        <v>25.97168851724587</v>
      </c>
      <c r="AW153" s="7">
        <f t="shared" ca="1" si="79"/>
        <v>76.922289244657151</v>
      </c>
      <c r="AX153" s="7">
        <f t="shared" ca="1" si="80"/>
        <v>46.835591973666041</v>
      </c>
      <c r="AY153" s="7">
        <f t="shared" ca="1" si="81"/>
        <v>145.29082121564846</v>
      </c>
      <c r="AZ153" s="7">
        <f t="shared" ca="1" si="82"/>
        <v>291.31859946486992</v>
      </c>
      <c r="BA153" s="7">
        <f t="shared" si="83"/>
        <v>1.4</v>
      </c>
      <c r="BB153" s="7">
        <f t="shared" ca="1" si="84"/>
        <v>12.911137478654311</v>
      </c>
      <c r="BC153" s="7">
        <f t="shared" ca="1" si="85"/>
        <v>12.681790729689999</v>
      </c>
      <c r="BF153" s="5">
        <f t="shared" ca="1" si="86"/>
        <v>1</v>
      </c>
      <c r="BG153" s="5">
        <f t="shared" ca="1" si="87"/>
        <v>1.1964667875333859</v>
      </c>
      <c r="BH153" s="5">
        <f t="shared" ca="1" si="88"/>
        <v>3.5436650274453769</v>
      </c>
      <c r="BI153" s="5">
        <f t="shared" ca="1" si="89"/>
        <v>2.157627534834575</v>
      </c>
      <c r="BJ153" s="5">
        <f t="shared" ca="1" si="90"/>
        <v>6.6932745632823636</v>
      </c>
      <c r="BK153" s="5">
        <f t="shared" ca="1" si="91"/>
        <v>13.420499349474714</v>
      </c>
      <c r="BL153" s="5">
        <f t="shared" ca="1" si="92"/>
        <v>6.4495363920388224E-2</v>
      </c>
      <c r="BM153" s="5">
        <f t="shared" ca="1" si="93"/>
        <v>0.59479179307998098</v>
      </c>
      <c r="BN153" s="5">
        <f t="shared" ca="1" si="94"/>
        <v>0.58422622019540149</v>
      </c>
    </row>
    <row r="154" spans="2:66" ht="16" x14ac:dyDescent="0.2">
      <c r="E154" s="1">
        <f t="shared" si="95"/>
        <v>144</v>
      </c>
      <c r="F154" s="98"/>
      <c r="H154" s="1">
        <v>73</v>
      </c>
      <c r="I154" s="1" t="s">
        <v>7</v>
      </c>
      <c r="J154" s="37">
        <v>27.9</v>
      </c>
      <c r="K154" s="37">
        <v>25.1</v>
      </c>
      <c r="L154" s="7">
        <f t="shared" si="68"/>
        <v>26.5</v>
      </c>
      <c r="M154" s="7">
        <v>20</v>
      </c>
      <c r="N154" s="7">
        <v>49.9</v>
      </c>
      <c r="O154" s="7">
        <v>13.5</v>
      </c>
      <c r="P154" s="7">
        <v>123.8</v>
      </c>
      <c r="Q154" s="7">
        <v>86.4</v>
      </c>
      <c r="R154" s="6">
        <v>1.23</v>
      </c>
      <c r="S154" s="6">
        <v>1.22</v>
      </c>
      <c r="T154" s="6">
        <f t="shared" si="69"/>
        <v>1.2250000000000001</v>
      </c>
      <c r="U154" s="36">
        <v>12.9</v>
      </c>
      <c r="V154" s="36">
        <v>17.2</v>
      </c>
      <c r="Y154" s="5">
        <f t="shared" si="70"/>
        <v>1</v>
      </c>
      <c r="Z154" s="5">
        <f t="shared" si="71"/>
        <v>0.75471698113207553</v>
      </c>
      <c r="AA154" s="5">
        <f t="shared" si="72"/>
        <v>1.8830188679245283</v>
      </c>
      <c r="AB154" s="5">
        <f t="shared" si="72"/>
        <v>0.50943396226415094</v>
      </c>
      <c r="AC154" s="5">
        <f t="shared" si="72"/>
        <v>4.6716981132075475</v>
      </c>
      <c r="AD154" s="5">
        <f t="shared" si="72"/>
        <v>3.2603773584905662</v>
      </c>
      <c r="AE154" s="5">
        <f t="shared" si="73"/>
        <v>4.6226415094339626E-2</v>
      </c>
      <c r="AF154" s="5">
        <f t="shared" si="73"/>
        <v>0.48679245283018868</v>
      </c>
      <c r="AG154" s="5">
        <f t="shared" si="73"/>
        <v>0.64905660377358487</v>
      </c>
      <c r="AH154" s="5"/>
      <c r="AI154" s="83"/>
      <c r="AK154" s="5">
        <f t="shared" ca="1" si="74"/>
        <v>0.26047066603824409</v>
      </c>
      <c r="AL154" s="5">
        <f t="shared" ca="1" si="75"/>
        <v>0.36667404351325827</v>
      </c>
      <c r="AM154" s="5">
        <f t="shared" ca="1" si="75"/>
        <v>-0.32609764160706955</v>
      </c>
      <c r="AN154" s="5">
        <f t="shared" ca="1" si="65"/>
        <v>0.32356827699182511</v>
      </c>
      <c r="AO154" s="5">
        <f t="shared" ca="1" si="76"/>
        <v>-1.5928090169197482</v>
      </c>
      <c r="AP154" s="5">
        <f t="shared" ca="1" si="67"/>
        <v>-1.4112307079766233E-2</v>
      </c>
      <c r="AQ154" s="5">
        <v>1</v>
      </c>
      <c r="AR154" s="5">
        <f t="shared" ca="1" si="65"/>
        <v>-0.12329828193605707</v>
      </c>
      <c r="AS154" s="5">
        <f t="shared" ca="1" si="65"/>
        <v>0.35949690768817355</v>
      </c>
      <c r="AU154" s="7">
        <f t="shared" ca="1" si="77"/>
        <v>26.760470666038245</v>
      </c>
      <c r="AV154" s="7">
        <f t="shared" ca="1" si="78"/>
        <v>20.366674043513257</v>
      </c>
      <c r="AW154" s="7">
        <f t="shared" ca="1" si="79"/>
        <v>49.573902358392928</v>
      </c>
      <c r="AX154" s="7">
        <f t="shared" ca="1" si="80"/>
        <v>13.823568276991825</v>
      </c>
      <c r="AY154" s="7">
        <f t="shared" ca="1" si="81"/>
        <v>122.20719098308025</v>
      </c>
      <c r="AZ154" s="7">
        <f t="shared" ca="1" si="82"/>
        <v>85.180696668308201</v>
      </c>
      <c r="BA154" s="7">
        <f t="shared" si="83"/>
        <v>1.2250000000000001</v>
      </c>
      <c r="BB154" s="7">
        <f t="shared" ca="1" si="84"/>
        <v>12.776701718063944</v>
      </c>
      <c r="BC154" s="7">
        <f t="shared" ca="1" si="85"/>
        <v>17.559496907688171</v>
      </c>
      <c r="BF154" s="5">
        <f t="shared" ca="1" si="86"/>
        <v>1</v>
      </c>
      <c r="BG154" s="5">
        <f t="shared" ca="1" si="87"/>
        <v>0.76107308790202388</v>
      </c>
      <c r="BH154" s="5">
        <f t="shared" ca="1" si="88"/>
        <v>1.8525048747108639</v>
      </c>
      <c r="BI154" s="5">
        <f t="shared" ca="1" si="89"/>
        <v>0.51656670951364603</v>
      </c>
      <c r="BJ154" s="5">
        <f t="shared" ca="1" si="90"/>
        <v>4.5667055900542728</v>
      </c>
      <c r="BK154" s="5">
        <f t="shared" ca="1" si="91"/>
        <v>3.1830791667058067</v>
      </c>
      <c r="BL154" s="5">
        <f t="shared" ca="1" si="92"/>
        <v>4.5776474385955009E-2</v>
      </c>
      <c r="BM154" s="5">
        <f t="shared" ca="1" si="93"/>
        <v>0.47744682361954399</v>
      </c>
      <c r="BN154" s="5">
        <f t="shared" ca="1" si="94"/>
        <v>0.65617294728574993</v>
      </c>
    </row>
    <row r="155" spans="2:66" ht="16" x14ac:dyDescent="0.2">
      <c r="E155" s="1">
        <f t="shared" si="95"/>
        <v>145</v>
      </c>
      <c r="F155" s="98" t="s">
        <v>7</v>
      </c>
      <c r="H155" s="1">
        <v>85</v>
      </c>
      <c r="I155" s="1" t="s">
        <v>7</v>
      </c>
      <c r="J155" s="37">
        <v>20</v>
      </c>
      <c r="K155" s="37">
        <v>22</v>
      </c>
      <c r="L155" s="7">
        <f t="shared" si="68"/>
        <v>21</v>
      </c>
      <c r="M155" s="7">
        <v>16</v>
      </c>
      <c r="N155" s="7">
        <v>46.5</v>
      </c>
      <c r="O155" s="7">
        <v>29.5</v>
      </c>
      <c r="P155" s="7">
        <v>121</v>
      </c>
      <c r="Q155" s="7">
        <v>122.9</v>
      </c>
      <c r="R155" s="6">
        <v>1.34</v>
      </c>
      <c r="S155" s="6">
        <v>1.26</v>
      </c>
      <c r="T155" s="6">
        <f t="shared" si="69"/>
        <v>1.3</v>
      </c>
      <c r="U155" s="36">
        <v>24</v>
      </c>
      <c r="V155" s="36">
        <v>21</v>
      </c>
      <c r="Y155" s="5">
        <f t="shared" si="70"/>
        <v>1</v>
      </c>
      <c r="Z155" s="5">
        <f t="shared" si="71"/>
        <v>0.76190476190476186</v>
      </c>
      <c r="AA155" s="5">
        <f t="shared" si="72"/>
        <v>2.2142857142857144</v>
      </c>
      <c r="AB155" s="5">
        <f t="shared" si="72"/>
        <v>1.4047619047619047</v>
      </c>
      <c r="AC155" s="5">
        <f t="shared" si="72"/>
        <v>5.7619047619047619</v>
      </c>
      <c r="AD155" s="5">
        <f t="shared" si="72"/>
        <v>5.8523809523809529</v>
      </c>
      <c r="AE155" s="5">
        <f t="shared" si="73"/>
        <v>6.1904761904761907E-2</v>
      </c>
      <c r="AF155" s="5">
        <f t="shared" si="73"/>
        <v>1.1428571428571428</v>
      </c>
      <c r="AG155" s="5">
        <f t="shared" si="73"/>
        <v>1</v>
      </c>
      <c r="AH155" s="5"/>
      <c r="AI155" s="83"/>
      <c r="AK155" s="5">
        <f t="shared" ca="1" si="74"/>
        <v>0.52564595858929497</v>
      </c>
      <c r="AL155" s="5">
        <f t="shared" ca="1" si="75"/>
        <v>1.2980106195951264</v>
      </c>
      <c r="AM155" s="5">
        <f t="shared" ca="1" si="75"/>
        <v>-0.61140580632355812</v>
      </c>
      <c r="AN155" s="5">
        <f t="shared" ref="AN155:AS218" ca="1" si="96">1-2*RAND()</f>
        <v>-0.41067693706229869</v>
      </c>
      <c r="AO155" s="5">
        <f t="shared" ca="1" si="76"/>
        <v>-0.27253602165935842</v>
      </c>
      <c r="AP155" s="5">
        <f t="shared" ca="1" si="67"/>
        <v>1.6883466351974262E-2</v>
      </c>
      <c r="AQ155" s="5">
        <v>1</v>
      </c>
      <c r="AR155" s="5">
        <f t="shared" ca="1" si="96"/>
        <v>0.32284162006053818</v>
      </c>
      <c r="AS155" s="5">
        <f t="shared" ca="1" si="96"/>
        <v>0.32079352313215281</v>
      </c>
      <c r="AU155" s="7">
        <f t="shared" ca="1" si="77"/>
        <v>21.525645958589294</v>
      </c>
      <c r="AV155" s="7">
        <f t="shared" ca="1" si="78"/>
        <v>17.298010619595125</v>
      </c>
      <c r="AW155" s="7">
        <f t="shared" ca="1" si="79"/>
        <v>45.88859419367644</v>
      </c>
      <c r="AX155" s="7">
        <f t="shared" ca="1" si="80"/>
        <v>29.089323062937702</v>
      </c>
      <c r="AY155" s="7">
        <f t="shared" ca="1" si="81"/>
        <v>120.72746397834064</v>
      </c>
      <c r="AZ155" s="7">
        <f t="shared" ca="1" si="82"/>
        <v>124.97497801465765</v>
      </c>
      <c r="BA155" s="7">
        <f t="shared" si="83"/>
        <v>1.3</v>
      </c>
      <c r="BB155" s="7">
        <f t="shared" ca="1" si="84"/>
        <v>24.322841620060537</v>
      </c>
      <c r="BC155" s="7">
        <f t="shared" ca="1" si="85"/>
        <v>21.320793523132153</v>
      </c>
      <c r="BF155" s="5">
        <f t="shared" ca="1" si="86"/>
        <v>1</v>
      </c>
      <c r="BG155" s="5">
        <f t="shared" ca="1" si="87"/>
        <v>0.80360007095130948</v>
      </c>
      <c r="BH155" s="5">
        <f t="shared" ca="1" si="88"/>
        <v>2.1318103197440026</v>
      </c>
      <c r="BI155" s="5">
        <f t="shared" ca="1" si="89"/>
        <v>1.3513797968664585</v>
      </c>
      <c r="BJ155" s="5">
        <f t="shared" ca="1" si="90"/>
        <v>5.6085408173391995</v>
      </c>
      <c r="BK155" s="5">
        <f t="shared" ca="1" si="91"/>
        <v>5.8058642353907794</v>
      </c>
      <c r="BL155" s="5">
        <f t="shared" ca="1" si="92"/>
        <v>6.0393077285621072E-2</v>
      </c>
      <c r="BM155" s="5">
        <f t="shared" ca="1" si="93"/>
        <v>1.1299471182817205</v>
      </c>
      <c r="BN155" s="5">
        <f t="shared" ca="1" si="94"/>
        <v>0.99048333156406854</v>
      </c>
    </row>
    <row r="156" spans="2:66" ht="16" x14ac:dyDescent="0.2">
      <c r="C156" s="24" t="s">
        <v>36</v>
      </c>
      <c r="E156" s="1">
        <f t="shared" si="95"/>
        <v>146</v>
      </c>
      <c r="F156" s="98"/>
      <c r="H156" s="1">
        <v>79</v>
      </c>
      <c r="I156" s="1" t="s">
        <v>7</v>
      </c>
      <c r="J156" s="37">
        <v>25</v>
      </c>
      <c r="K156" s="37">
        <v>27.5</v>
      </c>
      <c r="L156" s="7">
        <f t="shared" si="68"/>
        <v>26.25</v>
      </c>
      <c r="M156" s="7">
        <v>46</v>
      </c>
      <c r="N156" s="7">
        <v>59.4</v>
      </c>
      <c r="O156" s="7">
        <v>26.5</v>
      </c>
      <c r="P156" s="7">
        <v>146.30000000000001</v>
      </c>
      <c r="Q156" s="7">
        <v>214.1</v>
      </c>
      <c r="R156" s="6">
        <v>1.25</v>
      </c>
      <c r="S156" s="6">
        <v>1.22</v>
      </c>
      <c r="T156" s="6">
        <f t="shared" si="69"/>
        <v>1.2349999999999999</v>
      </c>
      <c r="U156" s="36">
        <v>13.9</v>
      </c>
      <c r="V156" s="36">
        <v>13.3</v>
      </c>
      <c r="Y156" s="5">
        <f t="shared" si="70"/>
        <v>1</v>
      </c>
      <c r="Z156" s="5">
        <f t="shared" si="71"/>
        <v>1.7523809523809524</v>
      </c>
      <c r="AA156" s="5">
        <f t="shared" si="72"/>
        <v>2.2628571428571429</v>
      </c>
      <c r="AB156" s="5">
        <f t="shared" si="72"/>
        <v>1.0095238095238095</v>
      </c>
      <c r="AC156" s="5">
        <f t="shared" si="72"/>
        <v>5.5733333333333341</v>
      </c>
      <c r="AD156" s="5">
        <f t="shared" si="72"/>
        <v>8.156190476190476</v>
      </c>
      <c r="AE156" s="5">
        <f t="shared" si="73"/>
        <v>4.704761904761904E-2</v>
      </c>
      <c r="AF156" s="5">
        <f t="shared" si="73"/>
        <v>0.52952380952380951</v>
      </c>
      <c r="AG156" s="5">
        <f t="shared" si="73"/>
        <v>0.50666666666666671</v>
      </c>
      <c r="AH156" s="5"/>
      <c r="AI156" s="83"/>
      <c r="AK156" s="5">
        <f t="shared" ca="1" si="74"/>
        <v>0.45973112104110991</v>
      </c>
      <c r="AL156" s="5">
        <f t="shared" ca="1" si="75"/>
        <v>1.1800751399238987</v>
      </c>
      <c r="AM156" s="5">
        <f t="shared" ca="1" si="75"/>
        <v>-7.007144720097136E-2</v>
      </c>
      <c r="AN156" s="5">
        <f t="shared" ca="1" si="96"/>
        <v>-0.30095798921488881</v>
      </c>
      <c r="AO156" s="5">
        <f t="shared" ca="1" si="76"/>
        <v>2.3694368631140588</v>
      </c>
      <c r="AP156" s="5">
        <f t="shared" ca="1" si="67"/>
        <v>1.5573364758035231E-2</v>
      </c>
      <c r="AQ156" s="5">
        <v>1</v>
      </c>
      <c r="AR156" s="5">
        <f t="shared" ca="1" si="96"/>
        <v>0.61644796561982362</v>
      </c>
      <c r="AS156" s="5">
        <f t="shared" ca="1" si="96"/>
        <v>-0.44152906428791971</v>
      </c>
      <c r="AU156" s="7">
        <f t="shared" ca="1" si="77"/>
        <v>26.709731121041109</v>
      </c>
      <c r="AV156" s="7">
        <f t="shared" ca="1" si="78"/>
        <v>47.1800751399239</v>
      </c>
      <c r="AW156" s="7">
        <f t="shared" ca="1" si="79"/>
        <v>59.329928552799025</v>
      </c>
      <c r="AX156" s="7">
        <f t="shared" ca="1" si="80"/>
        <v>26.19904201078511</v>
      </c>
      <c r="AY156" s="7">
        <f t="shared" ca="1" si="81"/>
        <v>148.66943686311407</v>
      </c>
      <c r="AZ156" s="7">
        <f t="shared" ca="1" si="82"/>
        <v>217.43425739469532</v>
      </c>
      <c r="BA156" s="7">
        <f t="shared" si="83"/>
        <v>1.2349999999999999</v>
      </c>
      <c r="BB156" s="7">
        <f t="shared" ca="1" si="84"/>
        <v>14.516447965619824</v>
      </c>
      <c r="BC156" s="7">
        <f t="shared" ca="1" si="85"/>
        <v>12.858470935712081</v>
      </c>
      <c r="BF156" s="5">
        <f t="shared" ca="1" si="86"/>
        <v>1</v>
      </c>
      <c r="BG156" s="5">
        <f t="shared" ca="1" si="87"/>
        <v>1.7664002279213091</v>
      </c>
      <c r="BH156" s="5">
        <f t="shared" ca="1" si="88"/>
        <v>2.2212851295257225</v>
      </c>
      <c r="BI156" s="5">
        <f t="shared" ca="1" si="89"/>
        <v>0.98088003552182168</v>
      </c>
      <c r="BJ156" s="5">
        <f t="shared" ca="1" si="90"/>
        <v>5.5661150683017109</v>
      </c>
      <c r="BK156" s="5">
        <f t="shared" ca="1" si="91"/>
        <v>8.1406381969681174</v>
      </c>
      <c r="BL156" s="5">
        <f t="shared" ca="1" si="92"/>
        <v>4.6237829740903104E-2</v>
      </c>
      <c r="BM156" s="5">
        <f t="shared" ca="1" si="93"/>
        <v>0.54348910888826618</v>
      </c>
      <c r="BN156" s="5">
        <f t="shared" ca="1" si="94"/>
        <v>0.4814152144565233</v>
      </c>
    </row>
    <row r="157" spans="2:66" ht="16" x14ac:dyDescent="0.2">
      <c r="E157" s="1">
        <f t="shared" si="95"/>
        <v>147</v>
      </c>
      <c r="F157" s="98"/>
      <c r="H157" s="1">
        <v>82</v>
      </c>
      <c r="I157" s="1" t="s">
        <v>7</v>
      </c>
      <c r="J157" s="37">
        <v>28.5</v>
      </c>
      <c r="K157" s="37">
        <v>31.4</v>
      </c>
      <c r="L157" s="7">
        <f t="shared" si="68"/>
        <v>29.95</v>
      </c>
      <c r="M157" s="7">
        <v>28</v>
      </c>
      <c r="N157" s="7">
        <v>70</v>
      </c>
      <c r="O157" s="7">
        <v>22.5</v>
      </c>
      <c r="P157" s="7">
        <v>129.5</v>
      </c>
      <c r="Q157" s="7">
        <v>274.10000000000002</v>
      </c>
      <c r="R157" s="6">
        <v>1.33</v>
      </c>
      <c r="S157" s="6">
        <v>1.34</v>
      </c>
      <c r="T157" s="6">
        <f t="shared" si="69"/>
        <v>1.335</v>
      </c>
      <c r="U157" s="36">
        <v>15</v>
      </c>
      <c r="V157" s="36">
        <v>19.100000000000001</v>
      </c>
      <c r="Y157" s="5">
        <f t="shared" si="70"/>
        <v>1</v>
      </c>
      <c r="Z157" s="5">
        <f t="shared" si="71"/>
        <v>0.93489148580968284</v>
      </c>
      <c r="AA157" s="5">
        <f t="shared" si="72"/>
        <v>2.337228714524207</v>
      </c>
      <c r="AB157" s="5">
        <f t="shared" si="72"/>
        <v>0.75125208681135225</v>
      </c>
      <c r="AC157" s="5">
        <f t="shared" si="72"/>
        <v>4.3238731218697835</v>
      </c>
      <c r="AD157" s="5">
        <f t="shared" si="72"/>
        <v>9.1519198664440751</v>
      </c>
      <c r="AE157" s="5">
        <f t="shared" si="73"/>
        <v>4.457429048414023E-2</v>
      </c>
      <c r="AF157" s="5">
        <f t="shared" si="73"/>
        <v>0.5008347245409015</v>
      </c>
      <c r="AG157" s="5">
        <f t="shared" si="73"/>
        <v>0.63772954924874803</v>
      </c>
      <c r="AH157" s="5"/>
      <c r="AI157" s="83"/>
      <c r="AK157" s="5">
        <f t="shared" ca="1" si="74"/>
        <v>0.37374030028301108</v>
      </c>
      <c r="AL157" s="5">
        <f t="shared" ca="1" si="75"/>
        <v>-1.337435201606691</v>
      </c>
      <c r="AM157" s="5">
        <f t="shared" ca="1" si="75"/>
        <v>-3.7667478038863056E-3</v>
      </c>
      <c r="AN157" s="5">
        <f t="shared" ca="1" si="96"/>
        <v>-0.20534334937325283</v>
      </c>
      <c r="AO157" s="5">
        <f t="shared" ca="1" si="76"/>
        <v>0.96121917662299161</v>
      </c>
      <c r="AP157" s="5">
        <f t="shared" ca="1" si="67"/>
        <v>8.4561506804760288E-3</v>
      </c>
      <c r="AQ157" s="5">
        <v>1</v>
      </c>
      <c r="AR157" s="5">
        <f t="shared" ca="1" si="96"/>
        <v>0.92924651245947798</v>
      </c>
      <c r="AS157" s="5">
        <f t="shared" ca="1" si="96"/>
        <v>0.70035486249417733</v>
      </c>
      <c r="AU157" s="7">
        <f t="shared" ca="1" si="77"/>
        <v>30.32374030028301</v>
      </c>
      <c r="AV157" s="7">
        <f t="shared" ca="1" si="78"/>
        <v>26.662564798393309</v>
      </c>
      <c r="AW157" s="7">
        <f t="shared" ca="1" si="79"/>
        <v>69.99623325219612</v>
      </c>
      <c r="AX157" s="7">
        <f t="shared" ca="1" si="80"/>
        <v>22.294656650626749</v>
      </c>
      <c r="AY157" s="7">
        <f t="shared" ca="1" si="81"/>
        <v>130.46121917662299</v>
      </c>
      <c r="AZ157" s="7">
        <f t="shared" ca="1" si="82"/>
        <v>276.41783090151853</v>
      </c>
      <c r="BA157" s="7">
        <f t="shared" si="83"/>
        <v>1.335</v>
      </c>
      <c r="BB157" s="7">
        <f t="shared" ca="1" si="84"/>
        <v>15.929246512459478</v>
      </c>
      <c r="BC157" s="7">
        <f t="shared" ca="1" si="85"/>
        <v>19.800354862494178</v>
      </c>
      <c r="BF157" s="5">
        <f t="shared" ca="1" si="86"/>
        <v>1</v>
      </c>
      <c r="BG157" s="5">
        <f t="shared" ca="1" si="87"/>
        <v>0.8792637232203333</v>
      </c>
      <c r="BH157" s="5">
        <f t="shared" ca="1" si="88"/>
        <v>2.3082981373357443</v>
      </c>
      <c r="BI157" s="5">
        <f t="shared" ca="1" si="89"/>
        <v>0.73522119731445779</v>
      </c>
      <c r="BJ157" s="5">
        <f t="shared" ca="1" si="90"/>
        <v>4.3022799260487465</v>
      </c>
      <c r="BK157" s="5">
        <f t="shared" ca="1" si="91"/>
        <v>9.1155585743800458</v>
      </c>
      <c r="BL157" s="5">
        <f t="shared" ca="1" si="92"/>
        <v>4.4024912058343295E-2</v>
      </c>
      <c r="BM157" s="5">
        <f t="shared" ca="1" si="93"/>
        <v>0.52530612499378293</v>
      </c>
      <c r="BN157" s="5">
        <f t="shared" ca="1" si="94"/>
        <v>0.6529654543410458</v>
      </c>
    </row>
    <row r="158" spans="2:66" ht="16" x14ac:dyDescent="0.2">
      <c r="E158" s="1">
        <f t="shared" si="95"/>
        <v>148</v>
      </c>
      <c r="F158" s="98"/>
      <c r="H158" s="1">
        <v>78</v>
      </c>
      <c r="I158" s="1" t="s">
        <v>9</v>
      </c>
      <c r="J158" s="37">
        <v>22.5</v>
      </c>
      <c r="K158" s="37">
        <v>20.5</v>
      </c>
      <c r="L158" s="7">
        <f t="shared" si="68"/>
        <v>21.5</v>
      </c>
      <c r="M158" s="7">
        <v>22</v>
      </c>
      <c r="N158" s="7">
        <v>61.2</v>
      </c>
      <c r="O158" s="7">
        <v>12</v>
      </c>
      <c r="P158" s="7">
        <v>138</v>
      </c>
      <c r="Q158" s="7">
        <v>150.5</v>
      </c>
      <c r="R158" s="6">
        <v>1.19</v>
      </c>
      <c r="S158" s="6">
        <v>1.19</v>
      </c>
      <c r="T158" s="6">
        <f t="shared" si="69"/>
        <v>1.19</v>
      </c>
      <c r="U158" s="36">
        <v>9.5</v>
      </c>
      <c r="V158" s="36">
        <v>10.5</v>
      </c>
      <c r="Y158" s="5">
        <f t="shared" si="70"/>
        <v>1</v>
      </c>
      <c r="Z158" s="5">
        <f t="shared" si="71"/>
        <v>1.0232558139534884</v>
      </c>
      <c r="AA158" s="5">
        <f t="shared" si="72"/>
        <v>2.8465116279069771</v>
      </c>
      <c r="AB158" s="5">
        <f t="shared" si="72"/>
        <v>0.55813953488372092</v>
      </c>
      <c r="AC158" s="5">
        <f t="shared" si="72"/>
        <v>6.4186046511627906</v>
      </c>
      <c r="AD158" s="5">
        <f t="shared" si="72"/>
        <v>7</v>
      </c>
      <c r="AE158" s="5">
        <f t="shared" si="73"/>
        <v>5.5348837209302323E-2</v>
      </c>
      <c r="AF158" s="5">
        <f t="shared" si="73"/>
        <v>0.44186046511627908</v>
      </c>
      <c r="AG158" s="5">
        <f t="shared" si="73"/>
        <v>0.48837209302325579</v>
      </c>
      <c r="AH158" s="5"/>
      <c r="AI158" s="83"/>
      <c r="AK158" s="5">
        <f t="shared" ca="1" si="74"/>
        <v>-0.60195025926264489</v>
      </c>
      <c r="AL158" s="5">
        <f t="shared" ca="1" si="75"/>
        <v>1.3253063479901304</v>
      </c>
      <c r="AM158" s="5">
        <f t="shared" ca="1" si="75"/>
        <v>1.0736661285108422</v>
      </c>
      <c r="AN158" s="5">
        <f t="shared" ca="1" si="96"/>
        <v>0.65226429914548878</v>
      </c>
      <c r="AO158" s="5">
        <f t="shared" ca="1" si="76"/>
        <v>-0.56860826841629075</v>
      </c>
      <c r="AP158" s="5">
        <f t="shared" ca="1" si="67"/>
        <v>-1.6694559907228332E-2</v>
      </c>
      <c r="AQ158" s="5">
        <v>1</v>
      </c>
      <c r="AR158" s="5">
        <f t="shared" ca="1" si="96"/>
        <v>-0.44550226872890719</v>
      </c>
      <c r="AS158" s="5">
        <f t="shared" ca="1" si="96"/>
        <v>-0.65143741705898739</v>
      </c>
      <c r="AU158" s="7">
        <f t="shared" ca="1" si="77"/>
        <v>20.898049740737356</v>
      </c>
      <c r="AV158" s="7">
        <f t="shared" ca="1" si="78"/>
        <v>23.325306347990129</v>
      </c>
      <c r="AW158" s="7">
        <f t="shared" ca="1" si="79"/>
        <v>62.273666128510847</v>
      </c>
      <c r="AX158" s="7">
        <f t="shared" ca="1" si="80"/>
        <v>12.652264299145489</v>
      </c>
      <c r="AY158" s="7">
        <f t="shared" ca="1" si="81"/>
        <v>137.43139173158372</v>
      </c>
      <c r="AZ158" s="7">
        <f t="shared" ca="1" si="82"/>
        <v>147.98746873396215</v>
      </c>
      <c r="BA158" s="7">
        <f t="shared" si="83"/>
        <v>1.19</v>
      </c>
      <c r="BB158" s="7">
        <f t="shared" ca="1" si="84"/>
        <v>9.054497731271093</v>
      </c>
      <c r="BC158" s="7">
        <f t="shared" ca="1" si="85"/>
        <v>9.8485625829410122</v>
      </c>
      <c r="BF158" s="5">
        <f t="shared" ca="1" si="86"/>
        <v>1</v>
      </c>
      <c r="BG158" s="5">
        <f t="shared" ca="1" si="87"/>
        <v>1.1161475179438027</v>
      </c>
      <c r="BH158" s="5">
        <f t="shared" ca="1" si="88"/>
        <v>2.9798793141504705</v>
      </c>
      <c r="BI158" s="5">
        <f t="shared" ca="1" si="89"/>
        <v>0.60542799237777456</v>
      </c>
      <c r="BJ158" s="5">
        <f t="shared" ca="1" si="90"/>
        <v>6.5762783339386699</v>
      </c>
      <c r="BK158" s="5">
        <f t="shared" ca="1" si="91"/>
        <v>7.0814009235265907</v>
      </c>
      <c r="BL158" s="5">
        <f t="shared" ca="1" si="92"/>
        <v>5.6943112623580761E-2</v>
      </c>
      <c r="BM158" s="5">
        <f t="shared" ca="1" si="93"/>
        <v>0.43326998660649274</v>
      </c>
      <c r="BN158" s="5">
        <f t="shared" ca="1" si="94"/>
        <v>0.47126706583259959</v>
      </c>
    </row>
    <row r="159" spans="2:66" ht="16" x14ac:dyDescent="0.2">
      <c r="D159" s="24" t="s">
        <v>36</v>
      </c>
      <c r="E159" s="1">
        <f t="shared" si="95"/>
        <v>149</v>
      </c>
      <c r="F159" s="98"/>
      <c r="H159" s="1">
        <v>66</v>
      </c>
      <c r="I159" s="1" t="s">
        <v>7</v>
      </c>
      <c r="J159" s="37">
        <v>20.3</v>
      </c>
      <c r="K159" s="37">
        <v>22.3</v>
      </c>
      <c r="L159" s="7">
        <f t="shared" si="68"/>
        <v>21.3</v>
      </c>
      <c r="M159" s="7">
        <v>21</v>
      </c>
      <c r="N159" s="7">
        <v>49.8</v>
      </c>
      <c r="O159" s="7">
        <v>14</v>
      </c>
      <c r="P159" s="7">
        <v>126</v>
      </c>
      <c r="Q159" s="7">
        <v>115.8</v>
      </c>
      <c r="R159" s="6">
        <v>1.1299999999999999</v>
      </c>
      <c r="S159" s="6">
        <v>1.1499999999999999</v>
      </c>
      <c r="T159" s="6">
        <f t="shared" si="69"/>
        <v>1.1399999999999999</v>
      </c>
      <c r="U159" s="36">
        <v>13</v>
      </c>
      <c r="V159" s="36">
        <v>11.6</v>
      </c>
      <c r="Y159" s="5">
        <f t="shared" si="70"/>
        <v>1</v>
      </c>
      <c r="Z159" s="5">
        <f t="shared" si="71"/>
        <v>0.9859154929577465</v>
      </c>
      <c r="AA159" s="5">
        <f t="shared" si="72"/>
        <v>2.3380281690140845</v>
      </c>
      <c r="AB159" s="5">
        <f t="shared" si="72"/>
        <v>0.65727699530516426</v>
      </c>
      <c r="AC159" s="5">
        <f t="shared" si="72"/>
        <v>5.915492957746479</v>
      </c>
      <c r="AD159" s="5">
        <f t="shared" si="72"/>
        <v>5.436619718309859</v>
      </c>
      <c r="AE159" s="5">
        <f t="shared" si="73"/>
        <v>5.3521126760563371E-2</v>
      </c>
      <c r="AF159" s="5">
        <f t="shared" si="73"/>
        <v>0.61032863849765251</v>
      </c>
      <c r="AG159" s="5">
        <f t="shared" si="73"/>
        <v>0.54460093896713613</v>
      </c>
      <c r="AH159" s="5"/>
      <c r="AI159" s="83"/>
      <c r="AK159" s="5">
        <f t="shared" ca="1" si="74"/>
        <v>0.19176867511778384</v>
      </c>
      <c r="AL159" s="5">
        <f t="shared" ca="1" si="75"/>
        <v>0.25686464594159064</v>
      </c>
      <c r="AM159" s="5">
        <f t="shared" ca="1" si="75"/>
        <v>-1.0677339292329791</v>
      </c>
      <c r="AN159" s="5">
        <f t="shared" ca="1" si="96"/>
        <v>0.44650464458893846</v>
      </c>
      <c r="AO159" s="5">
        <f t="shared" ca="1" si="76"/>
        <v>-1.3528121477576276</v>
      </c>
      <c r="AP159" s="5">
        <f t="shared" ca="1" si="67"/>
        <v>-6.2608385128670729E-5</v>
      </c>
      <c r="AQ159" s="5">
        <v>1</v>
      </c>
      <c r="AR159" s="5">
        <f t="shared" ca="1" si="96"/>
        <v>0.16125326679558349</v>
      </c>
      <c r="AS159" s="5">
        <f t="shared" ca="1" si="96"/>
        <v>-0.72228655951178444</v>
      </c>
      <c r="AU159" s="7">
        <f t="shared" ca="1" si="77"/>
        <v>21.491768675117786</v>
      </c>
      <c r="AV159" s="7">
        <f t="shared" ca="1" si="78"/>
        <v>21.25686464594159</v>
      </c>
      <c r="AW159" s="7">
        <f t="shared" ca="1" si="79"/>
        <v>48.732266070767018</v>
      </c>
      <c r="AX159" s="7">
        <f t="shared" ca="1" si="80"/>
        <v>14.446504644588938</v>
      </c>
      <c r="AY159" s="7">
        <f t="shared" ca="1" si="81"/>
        <v>124.64718785224237</v>
      </c>
      <c r="AZ159" s="7">
        <f t="shared" ca="1" si="82"/>
        <v>115.79274994900209</v>
      </c>
      <c r="BA159" s="7">
        <f t="shared" si="83"/>
        <v>1.1399999999999999</v>
      </c>
      <c r="BB159" s="7">
        <f t="shared" ca="1" si="84"/>
        <v>13.161253266795583</v>
      </c>
      <c r="BC159" s="7">
        <f t="shared" ca="1" si="85"/>
        <v>10.877713440488215</v>
      </c>
      <c r="BF159" s="5">
        <f t="shared" ca="1" si="86"/>
        <v>1</v>
      </c>
      <c r="BG159" s="5">
        <f t="shared" ca="1" si="87"/>
        <v>0.98907004664310583</v>
      </c>
      <c r="BH159" s="5">
        <f t="shared" ca="1" si="88"/>
        <v>2.2674851384933743</v>
      </c>
      <c r="BI159" s="5">
        <f t="shared" ca="1" si="89"/>
        <v>0.67218779724325151</v>
      </c>
      <c r="BJ159" s="5">
        <f t="shared" ca="1" si="90"/>
        <v>5.7997640741663732</v>
      </c>
      <c r="BK159" s="5">
        <f t="shared" ca="1" si="91"/>
        <v>5.3877720209720001</v>
      </c>
      <c r="BL159" s="5">
        <f t="shared" ca="1" si="92"/>
        <v>5.3043563665369303E-2</v>
      </c>
      <c r="BM159" s="5">
        <f t="shared" ca="1" si="93"/>
        <v>0.61238576804677303</v>
      </c>
      <c r="BN159" s="5">
        <f t="shared" ca="1" si="94"/>
        <v>0.50613393457384215</v>
      </c>
    </row>
    <row r="160" spans="2:66" ht="16" x14ac:dyDescent="0.2">
      <c r="C160" s="24" t="s">
        <v>36</v>
      </c>
      <c r="E160" s="1">
        <f t="shared" si="95"/>
        <v>150</v>
      </c>
      <c r="F160" s="98"/>
      <c r="H160" s="1">
        <v>81</v>
      </c>
      <c r="I160" s="1" t="s">
        <v>7</v>
      </c>
      <c r="J160" s="37">
        <v>24.5</v>
      </c>
      <c r="K160" s="37">
        <v>27</v>
      </c>
      <c r="L160" s="7">
        <f t="shared" si="68"/>
        <v>25.75</v>
      </c>
      <c r="M160" s="7">
        <v>34.6</v>
      </c>
      <c r="N160" s="7">
        <v>50.5</v>
      </c>
      <c r="O160" s="7">
        <v>23</v>
      </c>
      <c r="P160" s="7">
        <v>119.6</v>
      </c>
      <c r="Q160" s="7">
        <v>113.9</v>
      </c>
      <c r="R160" s="6" t="s">
        <v>12</v>
      </c>
      <c r="S160" s="6" t="s">
        <v>12</v>
      </c>
      <c r="T160" s="6" t="s">
        <v>12</v>
      </c>
      <c r="U160" s="36">
        <v>22</v>
      </c>
      <c r="V160" s="36">
        <v>16.7</v>
      </c>
      <c r="Y160" s="5">
        <f t="shared" si="70"/>
        <v>1</v>
      </c>
      <c r="Z160" s="5">
        <f t="shared" si="71"/>
        <v>1.3436893203883495</v>
      </c>
      <c r="AA160" s="5">
        <f t="shared" si="72"/>
        <v>1.9611650485436893</v>
      </c>
      <c r="AB160" s="5">
        <f t="shared" si="72"/>
        <v>0.89320388349514568</v>
      </c>
      <c r="AC160" s="5">
        <f t="shared" si="72"/>
        <v>4.6446601941747572</v>
      </c>
      <c r="AD160" s="5">
        <f t="shared" si="72"/>
        <v>4.4233009708737869</v>
      </c>
      <c r="AE160" s="5" t="e">
        <f t="shared" si="73"/>
        <v>#VALUE!</v>
      </c>
      <c r="AF160" s="5">
        <f t="shared" si="73"/>
        <v>0.85436893203883491</v>
      </c>
      <c r="AG160" s="5">
        <f t="shared" si="73"/>
        <v>0.64854368932038831</v>
      </c>
      <c r="AH160" s="5"/>
      <c r="AI160" s="83"/>
      <c r="AK160" s="5">
        <f t="shared" ca="1" si="74"/>
        <v>-0.70885749486326666</v>
      </c>
      <c r="AL160" s="5">
        <f t="shared" ca="1" si="75"/>
        <v>1.0919765934070966</v>
      </c>
      <c r="AM160" s="5">
        <f t="shared" ca="1" si="75"/>
        <v>-0.7974623303426287</v>
      </c>
      <c r="AN160" s="5">
        <f t="shared" ca="1" si="96"/>
        <v>-1.7816579824365464E-2</v>
      </c>
      <c r="AO160" s="5">
        <f t="shared" ca="1" si="76"/>
        <v>1.6677922327187222</v>
      </c>
      <c r="AP160" s="5">
        <f t="shared" ca="1" si="67"/>
        <v>-2.0338197560909647E-2</v>
      </c>
      <c r="AQ160" s="5">
        <v>1</v>
      </c>
      <c r="AR160" s="5">
        <f t="shared" ca="1" si="96"/>
        <v>-0.9591803723958523</v>
      </c>
      <c r="AS160" s="5">
        <f t="shared" ca="1" si="96"/>
        <v>-0.61956539141822664</v>
      </c>
      <c r="AU160" s="7">
        <f t="shared" ca="1" si="77"/>
        <v>25.041142505136733</v>
      </c>
      <c r="AV160" s="7">
        <f t="shared" ca="1" si="78"/>
        <v>35.691976593407098</v>
      </c>
      <c r="AW160" s="7">
        <f t="shared" ca="1" si="79"/>
        <v>49.702537669657374</v>
      </c>
      <c r="AX160" s="7">
        <f t="shared" ca="1" si="80"/>
        <v>22.982183420175634</v>
      </c>
      <c r="AY160" s="7">
        <f t="shared" ca="1" si="81"/>
        <v>121.26779223271872</v>
      </c>
      <c r="AZ160" s="7">
        <f t="shared" ca="1" si="82"/>
        <v>111.5834792978124</v>
      </c>
      <c r="BA160" s="7" t="e">
        <f t="shared" si="83"/>
        <v>#VALUE!</v>
      </c>
      <c r="BB160" s="7">
        <f t="shared" ca="1" si="84"/>
        <v>21.040819627604147</v>
      </c>
      <c r="BC160" s="7">
        <f t="shared" ca="1" si="85"/>
        <v>16.080434608581772</v>
      </c>
      <c r="BF160" s="5">
        <f t="shared" ca="1" si="86"/>
        <v>1</v>
      </c>
      <c r="BG160" s="5">
        <f t="shared" ca="1" si="87"/>
        <v>1.4253333922797469</v>
      </c>
      <c r="BH160" s="5">
        <f t="shared" ca="1" si="88"/>
        <v>1.9848350633147751</v>
      </c>
      <c r="BI160" s="5">
        <f t="shared" ca="1" si="89"/>
        <v>0.91777695109004143</v>
      </c>
      <c r="BJ160" s="5">
        <f t="shared" ca="1" si="90"/>
        <v>4.8427419878243514</v>
      </c>
      <c r="BK160" s="5">
        <f t="shared" ca="1" si="91"/>
        <v>4.4560059220510047</v>
      </c>
      <c r="BL160" s="5" t="e">
        <f t="shared" ca="1" si="92"/>
        <v>#VALUE!</v>
      </c>
      <c r="BM160" s="5">
        <f t="shared" ca="1" si="93"/>
        <v>0.84024998553033303</v>
      </c>
      <c r="BN160" s="5">
        <f t="shared" ca="1" si="94"/>
        <v>0.64216058054392544</v>
      </c>
    </row>
    <row r="161" spans="2:66" ht="16" x14ac:dyDescent="0.2">
      <c r="E161" s="1">
        <f t="shared" si="95"/>
        <v>151</v>
      </c>
      <c r="F161" s="98"/>
      <c r="H161" s="1">
        <v>74</v>
      </c>
      <c r="I161" s="1" t="s">
        <v>7</v>
      </c>
      <c r="J161" s="37">
        <v>24</v>
      </c>
      <c r="K161" s="37">
        <v>26.4</v>
      </c>
      <c r="L161" s="7">
        <f t="shared" si="68"/>
        <v>25.2</v>
      </c>
      <c r="M161" s="7">
        <v>35</v>
      </c>
      <c r="N161" s="7">
        <v>55.5</v>
      </c>
      <c r="O161" s="7">
        <v>31</v>
      </c>
      <c r="P161" s="7">
        <v>133.5</v>
      </c>
      <c r="Q161" s="7">
        <v>182.7</v>
      </c>
      <c r="R161" s="6">
        <v>1.22</v>
      </c>
      <c r="S161" s="6">
        <v>1.23</v>
      </c>
      <c r="T161" s="6">
        <f t="shared" si="69"/>
        <v>1.2250000000000001</v>
      </c>
      <c r="U161" s="36">
        <v>15.4</v>
      </c>
      <c r="V161" s="36">
        <v>14.4</v>
      </c>
      <c r="Y161" s="5">
        <f t="shared" si="70"/>
        <v>1</v>
      </c>
      <c r="Z161" s="5">
        <f t="shared" si="71"/>
        <v>1.3888888888888888</v>
      </c>
      <c r="AA161" s="5">
        <f t="shared" si="72"/>
        <v>2.2023809523809526</v>
      </c>
      <c r="AB161" s="5">
        <f t="shared" si="72"/>
        <v>1.2301587301587302</v>
      </c>
      <c r="AC161" s="5">
        <f t="shared" si="72"/>
        <v>5.2976190476190474</v>
      </c>
      <c r="AD161" s="5">
        <f t="shared" si="72"/>
        <v>7.25</v>
      </c>
      <c r="AE161" s="5">
        <f t="shared" si="73"/>
        <v>4.8611111111111119E-2</v>
      </c>
      <c r="AF161" s="5">
        <f t="shared" si="73"/>
        <v>0.61111111111111116</v>
      </c>
      <c r="AG161" s="5">
        <f t="shared" si="73"/>
        <v>0.57142857142857151</v>
      </c>
      <c r="AH161" s="5"/>
      <c r="AI161" s="83"/>
      <c r="AK161" s="5">
        <f t="shared" ca="1" si="74"/>
        <v>0.69818638370356378</v>
      </c>
      <c r="AL161" s="5">
        <f t="shared" ca="1" si="75"/>
        <v>-1.3598088078674326</v>
      </c>
      <c r="AM161" s="5">
        <f t="shared" ca="1" si="75"/>
        <v>1.4158983007175905</v>
      </c>
      <c r="AN161" s="5">
        <f t="shared" ca="1" si="96"/>
        <v>-0.49543238617640051</v>
      </c>
      <c r="AO161" s="5">
        <f t="shared" ca="1" si="76"/>
        <v>-1.6176174617409185</v>
      </c>
      <c r="AP161" s="5">
        <f t="shared" ca="1" si="67"/>
        <v>1.5213962901327528E-2</v>
      </c>
      <c r="AQ161" s="5">
        <v>1</v>
      </c>
      <c r="AR161" s="5">
        <f t="shared" ca="1" si="96"/>
        <v>-2.1864129754837869E-2</v>
      </c>
      <c r="AS161" s="5">
        <f t="shared" ca="1" si="96"/>
        <v>-0.45381832635774488</v>
      </c>
      <c r="AU161" s="7">
        <f t="shared" ca="1" si="77"/>
        <v>25.898186383703564</v>
      </c>
      <c r="AV161" s="7">
        <f t="shared" ca="1" si="78"/>
        <v>33.640191192132569</v>
      </c>
      <c r="AW161" s="7">
        <f t="shared" ca="1" si="79"/>
        <v>56.915898300717593</v>
      </c>
      <c r="AX161" s="7">
        <f t="shared" ca="1" si="80"/>
        <v>30.5045676138236</v>
      </c>
      <c r="AY161" s="7">
        <f t="shared" ca="1" si="81"/>
        <v>131.88238253825909</v>
      </c>
      <c r="AZ161" s="7">
        <f t="shared" ca="1" si="82"/>
        <v>185.47959102207253</v>
      </c>
      <c r="BA161" s="7">
        <f t="shared" si="83"/>
        <v>1.2250000000000001</v>
      </c>
      <c r="BB161" s="7">
        <f t="shared" ca="1" si="84"/>
        <v>15.378135870245163</v>
      </c>
      <c r="BC161" s="7">
        <f t="shared" ca="1" si="85"/>
        <v>13.946181673642256</v>
      </c>
      <c r="BF161" s="5">
        <f t="shared" ca="1" si="86"/>
        <v>1</v>
      </c>
      <c r="BG161" s="5">
        <f t="shared" ca="1" si="87"/>
        <v>1.2989400374885194</v>
      </c>
      <c r="BH161" s="5">
        <f t="shared" ca="1" si="88"/>
        <v>2.1976789207344622</v>
      </c>
      <c r="BI161" s="5">
        <f t="shared" ca="1" si="89"/>
        <v>1.1778650119306655</v>
      </c>
      <c r="BJ161" s="5">
        <f t="shared" ca="1" si="90"/>
        <v>5.092340466792149</v>
      </c>
      <c r="BK161" s="5">
        <f t="shared" ca="1" si="91"/>
        <v>7.1618756724519352</v>
      </c>
      <c r="BL161" s="5">
        <f t="shared" ca="1" si="92"/>
        <v>4.7300609465488731E-2</v>
      </c>
      <c r="BM161" s="5">
        <f t="shared" ca="1" si="93"/>
        <v>0.59379199926995108</v>
      </c>
      <c r="BN161" s="5">
        <f t="shared" ca="1" si="94"/>
        <v>0.53850032071812926</v>
      </c>
    </row>
    <row r="162" spans="2:66" ht="16" x14ac:dyDescent="0.2">
      <c r="E162" s="1">
        <f t="shared" si="95"/>
        <v>152</v>
      </c>
      <c r="F162" s="98"/>
      <c r="H162" s="1">
        <v>79</v>
      </c>
      <c r="I162" s="1" t="s">
        <v>7</v>
      </c>
      <c r="J162" s="37">
        <v>23.5</v>
      </c>
      <c r="K162" s="37">
        <v>25.8</v>
      </c>
      <c r="L162" s="7">
        <f t="shared" si="68"/>
        <v>24.65</v>
      </c>
      <c r="M162" s="7">
        <v>45</v>
      </c>
      <c r="N162" s="7">
        <v>54.4</v>
      </c>
      <c r="O162" s="7">
        <v>28</v>
      </c>
      <c r="P162" s="7">
        <v>147</v>
      </c>
      <c r="Q162" s="7">
        <v>197.1</v>
      </c>
      <c r="R162" s="6">
        <v>1.29</v>
      </c>
      <c r="S162" s="6">
        <v>1.24</v>
      </c>
      <c r="T162" s="6">
        <f t="shared" si="69"/>
        <v>1.2650000000000001</v>
      </c>
      <c r="U162" s="36">
        <v>17.5</v>
      </c>
      <c r="V162" s="36">
        <v>15</v>
      </c>
      <c r="Y162" s="5">
        <f t="shared" si="70"/>
        <v>1</v>
      </c>
      <c r="Z162" s="5">
        <f t="shared" si="71"/>
        <v>1.8255578093306288</v>
      </c>
      <c r="AA162" s="5">
        <f t="shared" si="72"/>
        <v>2.2068965517241379</v>
      </c>
      <c r="AB162" s="5">
        <f t="shared" si="72"/>
        <v>1.1359026369168357</v>
      </c>
      <c r="AC162" s="5">
        <f t="shared" si="72"/>
        <v>5.963488843813388</v>
      </c>
      <c r="AD162" s="5">
        <f t="shared" si="72"/>
        <v>7.995943204868154</v>
      </c>
      <c r="AE162" s="5">
        <f t="shared" si="73"/>
        <v>5.1318458417849905E-2</v>
      </c>
      <c r="AF162" s="5">
        <f t="shared" si="73"/>
        <v>0.70993914807302239</v>
      </c>
      <c r="AG162" s="5">
        <f t="shared" si="73"/>
        <v>0.60851926977687631</v>
      </c>
      <c r="AH162" s="5"/>
      <c r="AI162" s="83"/>
      <c r="AK162" s="5">
        <f t="shared" ca="1" si="74"/>
        <v>-0.64513865037253426</v>
      </c>
      <c r="AL162" s="5">
        <f t="shared" ca="1" si="75"/>
        <v>-1.2252132823448321</v>
      </c>
      <c r="AM162" s="5">
        <f t="shared" ca="1" si="75"/>
        <v>-0.25289382075727707</v>
      </c>
      <c r="AN162" s="5">
        <f t="shared" ca="1" si="96"/>
        <v>0.87296161421095819</v>
      </c>
      <c r="AO162" s="5">
        <f t="shared" ca="1" si="76"/>
        <v>0.24410989671138905</v>
      </c>
      <c r="AP162" s="5">
        <f t="shared" ca="1" si="67"/>
        <v>-1.5707171306128288E-2</v>
      </c>
      <c r="AQ162" s="5">
        <v>1</v>
      </c>
      <c r="AR162" s="5">
        <f t="shared" ca="1" si="96"/>
        <v>-0.34416908025198301</v>
      </c>
      <c r="AS162" s="5">
        <f t="shared" ca="1" si="96"/>
        <v>0.89600023892434399</v>
      </c>
      <c r="AU162" s="7">
        <f t="shared" ca="1" si="77"/>
        <v>24.004861349627465</v>
      </c>
      <c r="AV162" s="7">
        <f t="shared" ca="1" si="78"/>
        <v>43.774786717655168</v>
      </c>
      <c r="AW162" s="7">
        <f t="shared" ca="1" si="79"/>
        <v>54.147106179242719</v>
      </c>
      <c r="AX162" s="7">
        <f t="shared" ca="1" si="80"/>
        <v>28.872961614210958</v>
      </c>
      <c r="AY162" s="7">
        <f t="shared" ca="1" si="81"/>
        <v>147.24410989671139</v>
      </c>
      <c r="AZ162" s="7">
        <f t="shared" ca="1" si="82"/>
        <v>194.0041165355621</v>
      </c>
      <c r="BA162" s="7">
        <f t="shared" si="83"/>
        <v>1.2650000000000001</v>
      </c>
      <c r="BB162" s="7">
        <f t="shared" ca="1" si="84"/>
        <v>17.155830919748016</v>
      </c>
      <c r="BC162" s="7">
        <f t="shared" ca="1" si="85"/>
        <v>15.896000238924344</v>
      </c>
      <c r="BF162" s="5">
        <f t="shared" ca="1" si="86"/>
        <v>1</v>
      </c>
      <c r="BG162" s="5">
        <f t="shared" ca="1" si="87"/>
        <v>1.8235800690569086</v>
      </c>
      <c r="BH162" s="5">
        <f t="shared" ca="1" si="88"/>
        <v>2.2556725236025175</v>
      </c>
      <c r="BI162" s="5">
        <f t="shared" ca="1" si="89"/>
        <v>1.2027964333424088</v>
      </c>
      <c r="BJ162" s="5">
        <f t="shared" ca="1" si="90"/>
        <v>6.1339287801800406</v>
      </c>
      <c r="BK162" s="5">
        <f t="shared" ca="1" si="91"/>
        <v>8.0818678229346617</v>
      </c>
      <c r="BL162" s="5">
        <f t="shared" ca="1" si="92"/>
        <v>5.269765909394148E-2</v>
      </c>
      <c r="BM162" s="5">
        <f t="shared" ca="1" si="93"/>
        <v>0.71468152512425409</v>
      </c>
      <c r="BN162" s="5">
        <f t="shared" ca="1" si="94"/>
        <v>0.66219921070991883</v>
      </c>
    </row>
    <row r="163" spans="2:66" ht="16" x14ac:dyDescent="0.2">
      <c r="E163" s="1">
        <f t="shared" si="95"/>
        <v>153</v>
      </c>
      <c r="F163" s="98"/>
      <c r="H163" s="1">
        <v>85</v>
      </c>
      <c r="I163" s="1" t="s">
        <v>7</v>
      </c>
      <c r="J163" s="37">
        <v>23</v>
      </c>
      <c r="K163" s="37">
        <v>25.3</v>
      </c>
      <c r="L163" s="7">
        <f t="shared" si="68"/>
        <v>24.15</v>
      </c>
      <c r="M163" s="7">
        <v>13</v>
      </c>
      <c r="N163" s="7">
        <v>58.1</v>
      </c>
      <c r="O163" s="7">
        <v>18.5</v>
      </c>
      <c r="P163" s="7">
        <v>117.2</v>
      </c>
      <c r="Q163" s="7">
        <v>140.69999999999999</v>
      </c>
      <c r="R163" s="6">
        <v>1.31</v>
      </c>
      <c r="S163" s="6">
        <v>1.31</v>
      </c>
      <c r="T163" s="6">
        <f t="shared" si="69"/>
        <v>1.31</v>
      </c>
      <c r="U163" s="36">
        <v>14.5</v>
      </c>
      <c r="V163" s="36">
        <v>13.5</v>
      </c>
      <c r="Y163" s="5">
        <f t="shared" si="70"/>
        <v>1</v>
      </c>
      <c r="Z163" s="5">
        <f t="shared" si="71"/>
        <v>0.5383022774327122</v>
      </c>
      <c r="AA163" s="5">
        <f t="shared" si="72"/>
        <v>2.4057971014492754</v>
      </c>
      <c r="AB163" s="5">
        <f t="shared" si="72"/>
        <v>0.76604554865424435</v>
      </c>
      <c r="AC163" s="5">
        <f t="shared" si="72"/>
        <v>4.8530020703933747</v>
      </c>
      <c r="AD163" s="5">
        <f t="shared" si="72"/>
        <v>5.8260869565217392</v>
      </c>
      <c r="AE163" s="5">
        <f t="shared" si="73"/>
        <v>5.4244306418219465E-2</v>
      </c>
      <c r="AF163" s="5">
        <f t="shared" si="73"/>
        <v>0.60041407867494823</v>
      </c>
      <c r="AG163" s="5">
        <f t="shared" si="73"/>
        <v>0.55900621118012428</v>
      </c>
      <c r="AH163" s="5"/>
      <c r="AI163" s="83"/>
      <c r="AK163" s="5">
        <f t="shared" ca="1" si="74"/>
        <v>0.94993043812189049</v>
      </c>
      <c r="AL163" s="5">
        <f t="shared" ca="1" si="75"/>
        <v>1.4498826292830886</v>
      </c>
      <c r="AM163" s="5">
        <f t="shared" ca="1" si="75"/>
        <v>-1.0615867908444812</v>
      </c>
      <c r="AN163" s="5">
        <f t="shared" ca="1" si="96"/>
        <v>-0.87960948343201428</v>
      </c>
      <c r="AO163" s="5">
        <f t="shared" ca="1" si="76"/>
        <v>-2.1612518931969396</v>
      </c>
      <c r="AP163" s="5">
        <f t="shared" ca="1" si="67"/>
        <v>-2.0382936423992186E-2</v>
      </c>
      <c r="AQ163" s="5">
        <v>1</v>
      </c>
      <c r="AR163" s="5">
        <f t="shared" ca="1" si="96"/>
        <v>0.92553911603809547</v>
      </c>
      <c r="AS163" s="5">
        <f t="shared" ca="1" si="96"/>
        <v>0.7865739390261075</v>
      </c>
      <c r="AU163" s="7">
        <f t="shared" ca="1" si="77"/>
        <v>25.099930438121888</v>
      </c>
      <c r="AV163" s="7">
        <f t="shared" ca="1" si="78"/>
        <v>14.449882629283088</v>
      </c>
      <c r="AW163" s="7">
        <f t="shared" ca="1" si="79"/>
        <v>57.038413209155522</v>
      </c>
      <c r="AX163" s="7">
        <f t="shared" ca="1" si="80"/>
        <v>17.620390516567987</v>
      </c>
      <c r="AY163" s="7">
        <f t="shared" ca="1" si="81"/>
        <v>115.03874810680307</v>
      </c>
      <c r="AZ163" s="7">
        <f t="shared" ca="1" si="82"/>
        <v>137.83212084514429</v>
      </c>
      <c r="BA163" s="7">
        <f t="shared" si="83"/>
        <v>1.31</v>
      </c>
      <c r="BB163" s="7">
        <f t="shared" ca="1" si="84"/>
        <v>15.425539116038095</v>
      </c>
      <c r="BC163" s="7">
        <f t="shared" ca="1" si="85"/>
        <v>14.286573939026107</v>
      </c>
      <c r="BF163" s="5">
        <f t="shared" ca="1" si="86"/>
        <v>1</v>
      </c>
      <c r="BG163" s="5">
        <f t="shared" ca="1" si="87"/>
        <v>0.57569413050390539</v>
      </c>
      <c r="BH163" s="5">
        <f t="shared" ca="1" si="88"/>
        <v>2.2724530392532611</v>
      </c>
      <c r="BI163" s="5">
        <f t="shared" ca="1" si="89"/>
        <v>0.70200953584341641</v>
      </c>
      <c r="BJ163" s="5">
        <f t="shared" ca="1" si="90"/>
        <v>4.5832297579630623</v>
      </c>
      <c r="BK163" s="5">
        <f t="shared" ca="1" si="91"/>
        <v>5.4913347742113361</v>
      </c>
      <c r="BL163" s="5">
        <f t="shared" ca="1" si="92"/>
        <v>5.2191379702406115E-2</v>
      </c>
      <c r="BM163" s="5">
        <f t="shared" ca="1" si="93"/>
        <v>0.61456501459500923</v>
      </c>
      <c r="BN163" s="5">
        <f t="shared" ca="1" si="94"/>
        <v>0.56918779015130627</v>
      </c>
    </row>
    <row r="164" spans="2:66" ht="16" x14ac:dyDescent="0.2">
      <c r="E164" s="1">
        <f t="shared" si="95"/>
        <v>154</v>
      </c>
      <c r="F164" s="98"/>
      <c r="H164" s="1">
        <v>66</v>
      </c>
      <c r="I164" s="1" t="s">
        <v>7</v>
      </c>
      <c r="J164" s="37">
        <v>24.5</v>
      </c>
      <c r="K164" s="37">
        <v>29.7</v>
      </c>
      <c r="L164" s="7">
        <f t="shared" si="68"/>
        <v>27.1</v>
      </c>
      <c r="M164" s="7">
        <v>20</v>
      </c>
      <c r="N164" s="7">
        <v>46.6</v>
      </c>
      <c r="O164" s="7">
        <v>16.600000000000001</v>
      </c>
      <c r="P164" s="7">
        <v>107.5</v>
      </c>
      <c r="Q164" s="7">
        <v>114.2</v>
      </c>
      <c r="R164" s="6">
        <v>1.1299999999999999</v>
      </c>
      <c r="S164" s="6">
        <v>1.1399999999999999</v>
      </c>
      <c r="T164" s="6">
        <f t="shared" si="69"/>
        <v>1.1349999999999998</v>
      </c>
      <c r="U164" s="36">
        <v>12.5</v>
      </c>
      <c r="V164" s="36">
        <v>11.9</v>
      </c>
      <c r="Y164" s="5">
        <f t="shared" si="70"/>
        <v>1</v>
      </c>
      <c r="Z164" s="5">
        <f t="shared" si="71"/>
        <v>0.73800738007380073</v>
      </c>
      <c r="AA164" s="5">
        <f t="shared" si="72"/>
        <v>1.7195571955719557</v>
      </c>
      <c r="AB164" s="5">
        <f t="shared" si="72"/>
        <v>0.61254612546125464</v>
      </c>
      <c r="AC164" s="5">
        <f t="shared" si="72"/>
        <v>3.9667896678966788</v>
      </c>
      <c r="AD164" s="5">
        <f t="shared" si="72"/>
        <v>4.2140221402214024</v>
      </c>
      <c r="AE164" s="5">
        <f t="shared" si="73"/>
        <v>4.188191881918818E-2</v>
      </c>
      <c r="AF164" s="5">
        <f t="shared" si="73"/>
        <v>0.46125461254612543</v>
      </c>
      <c r="AG164" s="5">
        <f t="shared" si="73"/>
        <v>0.43911439114391143</v>
      </c>
      <c r="AH164" s="5"/>
      <c r="AI164" s="83"/>
      <c r="AK164" s="5">
        <f t="shared" ca="1" si="74"/>
        <v>-0.98581630761425632</v>
      </c>
      <c r="AL164" s="5">
        <f t="shared" ca="1" si="75"/>
        <v>-0.97349357725260965</v>
      </c>
      <c r="AM164" s="5">
        <f t="shared" ca="1" si="75"/>
        <v>1.3356569107503002</v>
      </c>
      <c r="AN164" s="5">
        <f t="shared" ca="1" si="96"/>
        <v>0.69064931842313748</v>
      </c>
      <c r="AO164" s="5">
        <f t="shared" ca="1" si="76"/>
        <v>-1.3498108544911869</v>
      </c>
      <c r="AP164" s="5">
        <f t="shared" ca="1" si="67"/>
        <v>5.7794514124127824E-3</v>
      </c>
      <c r="AQ164" s="5">
        <v>1</v>
      </c>
      <c r="AR164" s="5">
        <f t="shared" ca="1" si="96"/>
        <v>-0.8270855689845944</v>
      </c>
      <c r="AS164" s="5">
        <f t="shared" ca="1" si="96"/>
        <v>0.99373589073409008</v>
      </c>
      <c r="AU164" s="7">
        <f t="shared" ca="1" si="77"/>
        <v>26.114183692385744</v>
      </c>
      <c r="AV164" s="7">
        <f t="shared" ca="1" si="78"/>
        <v>19.026506422747389</v>
      </c>
      <c r="AW164" s="7">
        <f t="shared" ca="1" si="79"/>
        <v>47.935656910750303</v>
      </c>
      <c r="AX164" s="7">
        <f t="shared" ca="1" si="80"/>
        <v>17.290649318423139</v>
      </c>
      <c r="AY164" s="7">
        <f t="shared" ca="1" si="81"/>
        <v>106.15018914550882</v>
      </c>
      <c r="AZ164" s="7">
        <f t="shared" ca="1" si="82"/>
        <v>114.86001335129754</v>
      </c>
      <c r="BA164" s="7">
        <f t="shared" si="83"/>
        <v>1.1349999999999998</v>
      </c>
      <c r="BB164" s="7">
        <f t="shared" ca="1" si="84"/>
        <v>11.672914431015405</v>
      </c>
      <c r="BC164" s="7">
        <f t="shared" ca="1" si="85"/>
        <v>12.89373589073409</v>
      </c>
      <c r="BF164" s="5">
        <f t="shared" ca="1" si="86"/>
        <v>1</v>
      </c>
      <c r="BG164" s="5">
        <f t="shared" ca="1" si="87"/>
        <v>0.72858897857469895</v>
      </c>
      <c r="BH164" s="5">
        <f t="shared" ca="1" si="88"/>
        <v>1.8356176656874466</v>
      </c>
      <c r="BI164" s="5">
        <f t="shared" ca="1" si="89"/>
        <v>0.66211716675121146</v>
      </c>
      <c r="BJ164" s="5">
        <f t="shared" ca="1" si="90"/>
        <v>4.0648480686171942</v>
      </c>
      <c r="BK164" s="5">
        <f t="shared" ca="1" si="91"/>
        <v>4.3983765567517201</v>
      </c>
      <c r="BL164" s="5">
        <f t="shared" ca="1" si="92"/>
        <v>4.3462970674091488E-2</v>
      </c>
      <c r="BM164" s="5">
        <f t="shared" ca="1" si="93"/>
        <v>0.4469951873096053</v>
      </c>
      <c r="BN164" s="5">
        <f t="shared" ca="1" si="94"/>
        <v>0.49374455057132755</v>
      </c>
    </row>
    <row r="165" spans="2:66" ht="16" x14ac:dyDescent="0.2">
      <c r="E165" s="1">
        <f t="shared" si="95"/>
        <v>155</v>
      </c>
      <c r="F165" s="98"/>
      <c r="H165" s="1">
        <v>88</v>
      </c>
      <c r="I165" s="1" t="s">
        <v>7</v>
      </c>
      <c r="J165" s="37">
        <v>24</v>
      </c>
      <c r="K165" s="37">
        <v>25</v>
      </c>
      <c r="L165" s="7">
        <f t="shared" si="68"/>
        <v>24.5</v>
      </c>
      <c r="M165" s="7">
        <v>27</v>
      </c>
      <c r="N165" s="7">
        <v>54</v>
      </c>
      <c r="O165" s="7">
        <v>22</v>
      </c>
      <c r="P165" s="7">
        <v>130.9</v>
      </c>
      <c r="Q165" s="7">
        <v>158.4</v>
      </c>
      <c r="R165" s="6">
        <v>1.38</v>
      </c>
      <c r="S165" s="6">
        <v>1.36</v>
      </c>
      <c r="T165" s="6">
        <f t="shared" si="69"/>
        <v>1.37</v>
      </c>
      <c r="U165" s="36">
        <v>23</v>
      </c>
      <c r="V165" s="36">
        <v>19</v>
      </c>
      <c r="Y165" s="5">
        <f t="shared" si="70"/>
        <v>1</v>
      </c>
      <c r="Z165" s="5">
        <f t="shared" si="71"/>
        <v>1.1020408163265305</v>
      </c>
      <c r="AA165" s="5">
        <f t="shared" si="72"/>
        <v>2.204081632653061</v>
      </c>
      <c r="AB165" s="5">
        <f t="shared" si="72"/>
        <v>0.89795918367346939</v>
      </c>
      <c r="AC165" s="5">
        <f t="shared" si="72"/>
        <v>5.3428571428571434</v>
      </c>
      <c r="AD165" s="5">
        <f t="shared" si="72"/>
        <v>6.4653061224489798</v>
      </c>
      <c r="AE165" s="5">
        <f t="shared" si="73"/>
        <v>5.591836734693878E-2</v>
      </c>
      <c r="AF165" s="5">
        <f t="shared" si="73"/>
        <v>0.93877551020408168</v>
      </c>
      <c r="AG165" s="5">
        <f t="shared" si="73"/>
        <v>0.77551020408163263</v>
      </c>
      <c r="AH165" s="5"/>
      <c r="AI165" s="83"/>
      <c r="AK165" s="5">
        <f t="shared" ca="1" si="74"/>
        <v>0.62536923038646575</v>
      </c>
      <c r="AL165" s="5">
        <f t="shared" ca="1" si="75"/>
        <v>-0.7957383286109585</v>
      </c>
      <c r="AM165" s="5">
        <f t="shared" ca="1" si="75"/>
        <v>0.71569109694303845</v>
      </c>
      <c r="AN165" s="5">
        <f t="shared" ca="1" si="96"/>
        <v>-0.81306986020559302</v>
      </c>
      <c r="AO165" s="5">
        <f t="shared" ca="1" si="76"/>
        <v>-0.68566288326600455</v>
      </c>
      <c r="AP165" s="5">
        <f t="shared" ca="1" si="67"/>
        <v>-5.3364785324654489E-3</v>
      </c>
      <c r="AQ165" s="5">
        <v>1</v>
      </c>
      <c r="AR165" s="5">
        <f t="shared" ca="1" si="96"/>
        <v>-0.86375703298029793</v>
      </c>
      <c r="AS165" s="5">
        <f t="shared" ca="1" si="96"/>
        <v>0.86986583749867896</v>
      </c>
      <c r="AU165" s="7">
        <f t="shared" ca="1" si="77"/>
        <v>25.125369230386465</v>
      </c>
      <c r="AV165" s="7">
        <f t="shared" ca="1" si="78"/>
        <v>26.204261671389041</v>
      </c>
      <c r="AW165" s="7">
        <f t="shared" ca="1" si="79"/>
        <v>54.71569109694304</v>
      </c>
      <c r="AX165" s="7">
        <f t="shared" ca="1" si="80"/>
        <v>21.186930139794406</v>
      </c>
      <c r="AY165" s="7">
        <f t="shared" ca="1" si="81"/>
        <v>130.21433711673401</v>
      </c>
      <c r="AZ165" s="7">
        <f t="shared" ca="1" si="82"/>
        <v>157.55470180045748</v>
      </c>
      <c r="BA165" s="7">
        <f t="shared" si="83"/>
        <v>1.37</v>
      </c>
      <c r="BB165" s="7">
        <f t="shared" ca="1" si="84"/>
        <v>22.136242967019701</v>
      </c>
      <c r="BC165" s="7">
        <f t="shared" ca="1" si="85"/>
        <v>19.869865837498679</v>
      </c>
      <c r="BF165" s="5">
        <f t="shared" ca="1" si="86"/>
        <v>1</v>
      </c>
      <c r="BG165" s="5">
        <f t="shared" ca="1" si="87"/>
        <v>1.0429403616364679</v>
      </c>
      <c r="BH165" s="5">
        <f t="shared" ca="1" si="88"/>
        <v>2.1777069461240086</v>
      </c>
      <c r="BI165" s="5">
        <f t="shared" ca="1" si="89"/>
        <v>0.84324850892822167</v>
      </c>
      <c r="BJ165" s="5">
        <f t="shared" ca="1" si="90"/>
        <v>5.1825840218600092</v>
      </c>
      <c r="BK165" s="5">
        <f t="shared" ca="1" si="91"/>
        <v>6.2707417493356399</v>
      </c>
      <c r="BL165" s="5">
        <f t="shared" ca="1" si="92"/>
        <v>5.4526561876079044E-2</v>
      </c>
      <c r="BM165" s="5">
        <f t="shared" ca="1" si="93"/>
        <v>0.88103154879205781</v>
      </c>
      <c r="BN165" s="5">
        <f t="shared" ca="1" si="94"/>
        <v>0.79082880953121226</v>
      </c>
    </row>
    <row r="166" spans="2:66" ht="16" x14ac:dyDescent="0.2">
      <c r="E166" s="1">
        <f t="shared" si="95"/>
        <v>156</v>
      </c>
      <c r="F166" s="98"/>
      <c r="H166" s="1">
        <v>68</v>
      </c>
      <c r="I166" s="1" t="s">
        <v>7</v>
      </c>
      <c r="J166" s="37">
        <v>25.5</v>
      </c>
      <c r="K166" s="37">
        <v>28.1</v>
      </c>
      <c r="L166" s="7">
        <f t="shared" si="68"/>
        <v>26.8</v>
      </c>
      <c r="M166" s="7">
        <v>42</v>
      </c>
      <c r="N166" s="7">
        <v>45.5</v>
      </c>
      <c r="O166" s="7">
        <v>18.5</v>
      </c>
      <c r="P166" s="7">
        <v>127.6</v>
      </c>
      <c r="Q166" s="7">
        <v>114.3</v>
      </c>
      <c r="R166" s="6">
        <v>1.2</v>
      </c>
      <c r="S166" s="6">
        <v>1.22</v>
      </c>
      <c r="T166" s="6">
        <f t="shared" si="69"/>
        <v>1.21</v>
      </c>
      <c r="U166" s="36">
        <v>12.8</v>
      </c>
      <c r="V166" s="36">
        <v>13.9</v>
      </c>
      <c r="Y166" s="5">
        <f t="shared" si="70"/>
        <v>1</v>
      </c>
      <c r="Z166" s="5">
        <f t="shared" si="71"/>
        <v>1.5671641791044775</v>
      </c>
      <c r="AA166" s="5">
        <f t="shared" si="72"/>
        <v>1.6977611940298507</v>
      </c>
      <c r="AB166" s="5">
        <f t="shared" si="72"/>
        <v>0.69029850746268651</v>
      </c>
      <c r="AC166" s="5">
        <f t="shared" si="72"/>
        <v>4.7611940298507456</v>
      </c>
      <c r="AD166" s="5">
        <f t="shared" si="72"/>
        <v>4.2649253731343277</v>
      </c>
      <c r="AE166" s="5">
        <f t="shared" si="73"/>
        <v>4.5149253731343278E-2</v>
      </c>
      <c r="AF166" s="5">
        <f t="shared" si="73"/>
        <v>0.47761194029850745</v>
      </c>
      <c r="AG166" s="5">
        <f t="shared" si="73"/>
        <v>0.51865671641791045</v>
      </c>
      <c r="AH166" s="5"/>
      <c r="AI166" s="83"/>
      <c r="AK166" s="5">
        <f t="shared" ca="1" si="74"/>
        <v>-5.3592716317545364E-3</v>
      </c>
      <c r="AL166" s="5">
        <f t="shared" ca="1" si="75"/>
        <v>-0.62194112836805626</v>
      </c>
      <c r="AM166" s="5">
        <f t="shared" ca="1" si="75"/>
        <v>1.4034362658589443</v>
      </c>
      <c r="AN166" s="5">
        <f t="shared" ca="1" si="96"/>
        <v>-0.93327219999601763</v>
      </c>
      <c r="AO166" s="5">
        <f t="shared" ca="1" si="76"/>
        <v>1.1585287065833139</v>
      </c>
      <c r="AP166" s="5">
        <f t="shared" ca="1" si="67"/>
        <v>1.2738824492431973E-2</v>
      </c>
      <c r="AQ166" s="5">
        <v>1</v>
      </c>
      <c r="AR166" s="5">
        <f t="shared" ca="1" si="96"/>
        <v>0.55072230666547073</v>
      </c>
      <c r="AS166" s="5">
        <f t="shared" ca="1" si="96"/>
        <v>-0.47612751295959366</v>
      </c>
      <c r="AU166" s="7">
        <f t="shared" ca="1" si="77"/>
        <v>26.794640728368247</v>
      </c>
      <c r="AV166" s="7">
        <f t="shared" ca="1" si="78"/>
        <v>41.378058871631943</v>
      </c>
      <c r="AW166" s="7">
        <f t="shared" ca="1" si="79"/>
        <v>46.903436265858943</v>
      </c>
      <c r="AX166" s="7">
        <f t="shared" ca="1" si="80"/>
        <v>17.566727800003981</v>
      </c>
      <c r="AY166" s="7">
        <f t="shared" ca="1" si="81"/>
        <v>128.75852870658332</v>
      </c>
      <c r="AZ166" s="7">
        <f t="shared" ca="1" si="82"/>
        <v>115.75604763948498</v>
      </c>
      <c r="BA166" s="7">
        <f t="shared" si="83"/>
        <v>1.21</v>
      </c>
      <c r="BB166" s="7">
        <f t="shared" ca="1" si="84"/>
        <v>13.350722306665471</v>
      </c>
      <c r="BC166" s="7">
        <f t="shared" ca="1" si="85"/>
        <v>13.423872487040407</v>
      </c>
      <c r="BF166" s="5">
        <f t="shared" ca="1" si="86"/>
        <v>1</v>
      </c>
      <c r="BG166" s="5">
        <f t="shared" ca="1" si="87"/>
        <v>1.5442662318597098</v>
      </c>
      <c r="BH166" s="5">
        <f t="shared" ca="1" si="88"/>
        <v>1.7504782669543668</v>
      </c>
      <c r="BI166" s="5">
        <f t="shared" ca="1" si="89"/>
        <v>0.65560602129684797</v>
      </c>
      <c r="BJ166" s="5">
        <f t="shared" ca="1" si="90"/>
        <v>4.8053836590636951</v>
      </c>
      <c r="BK166" s="5">
        <f t="shared" ca="1" si="91"/>
        <v>4.3201194154072295</v>
      </c>
      <c r="BL166" s="5">
        <f t="shared" ca="1" si="92"/>
        <v>4.5158284160867236E-2</v>
      </c>
      <c r="BM166" s="5">
        <f t="shared" ca="1" si="93"/>
        <v>0.49826091874151096</v>
      </c>
      <c r="BN166" s="5">
        <f t="shared" ca="1" si="94"/>
        <v>0.50099094901571761</v>
      </c>
    </row>
    <row r="167" spans="2:66" ht="16" x14ac:dyDescent="0.2">
      <c r="E167" s="1">
        <f t="shared" si="95"/>
        <v>157</v>
      </c>
      <c r="F167" s="98"/>
      <c r="H167" s="1">
        <v>82</v>
      </c>
      <c r="I167" s="1" t="s">
        <v>7</v>
      </c>
      <c r="J167" s="37">
        <v>22</v>
      </c>
      <c r="K167" s="37">
        <v>24.2</v>
      </c>
      <c r="L167" s="7">
        <f t="shared" si="68"/>
        <v>23.1</v>
      </c>
      <c r="M167" s="7">
        <v>28.9</v>
      </c>
      <c r="N167" s="7">
        <v>52.2</v>
      </c>
      <c r="O167" s="7">
        <v>17</v>
      </c>
      <c r="P167" s="7">
        <v>125.5</v>
      </c>
      <c r="Q167" s="7">
        <v>146</v>
      </c>
      <c r="R167" s="6">
        <v>1.36</v>
      </c>
      <c r="S167" s="6">
        <v>1.31</v>
      </c>
      <c r="T167" s="6">
        <f t="shared" si="69"/>
        <v>1.335</v>
      </c>
      <c r="U167" s="36">
        <v>13</v>
      </c>
      <c r="V167" s="36">
        <v>12.5</v>
      </c>
      <c r="Y167" s="5">
        <f t="shared" si="70"/>
        <v>1</v>
      </c>
      <c r="Z167" s="5">
        <f t="shared" si="71"/>
        <v>1.251082251082251</v>
      </c>
      <c r="AA167" s="5">
        <f t="shared" si="72"/>
        <v>2.2597402597402598</v>
      </c>
      <c r="AB167" s="5">
        <f t="shared" si="72"/>
        <v>0.73593073593073588</v>
      </c>
      <c r="AC167" s="5">
        <f t="shared" si="72"/>
        <v>5.4329004329004329</v>
      </c>
      <c r="AD167" s="5">
        <f t="shared" si="72"/>
        <v>6.3203463203463199</v>
      </c>
      <c r="AE167" s="5">
        <f t="shared" si="73"/>
        <v>5.7792207792207784E-2</v>
      </c>
      <c r="AF167" s="5">
        <f t="shared" si="73"/>
        <v>0.5627705627705627</v>
      </c>
      <c r="AG167" s="5">
        <f t="shared" si="73"/>
        <v>0.54112554112554112</v>
      </c>
      <c r="AH167" s="5"/>
      <c r="AI167" s="83"/>
      <c r="AK167" s="5">
        <f t="shared" ca="1" si="74"/>
        <v>0.15284473634165741</v>
      </c>
      <c r="AL167" s="5">
        <f t="shared" ca="1" si="75"/>
        <v>0.57916144119915924</v>
      </c>
      <c r="AM167" s="5">
        <f t="shared" ca="1" si="75"/>
        <v>-1.2421432678307083</v>
      </c>
      <c r="AN167" s="5">
        <f t="shared" ca="1" si="96"/>
        <v>7.2344139209197245E-3</v>
      </c>
      <c r="AO167" s="5">
        <f t="shared" ca="1" si="76"/>
        <v>0.93656131228562312</v>
      </c>
      <c r="AP167" s="5">
        <f t="shared" ca="1" si="67"/>
        <v>-5.4526086320197467E-3</v>
      </c>
      <c r="AQ167" s="5">
        <v>1</v>
      </c>
      <c r="AR167" s="5">
        <f t="shared" ca="1" si="96"/>
        <v>-0.57568676587549339</v>
      </c>
      <c r="AS167" s="5">
        <f t="shared" ca="1" si="96"/>
        <v>-0.83895157381163843</v>
      </c>
      <c r="AU167" s="7">
        <f t="shared" ca="1" si="77"/>
        <v>23.252844736341657</v>
      </c>
      <c r="AV167" s="7">
        <f t="shared" ca="1" si="78"/>
        <v>29.479161441199157</v>
      </c>
      <c r="AW167" s="7">
        <f t="shared" ca="1" si="79"/>
        <v>50.957856732169297</v>
      </c>
      <c r="AX167" s="7">
        <f t="shared" ca="1" si="80"/>
        <v>17.007234413920919</v>
      </c>
      <c r="AY167" s="7">
        <f t="shared" ca="1" si="81"/>
        <v>126.43656131228562</v>
      </c>
      <c r="AZ167" s="7">
        <f t="shared" ca="1" si="82"/>
        <v>145.20391913972512</v>
      </c>
      <c r="BA167" s="7">
        <f t="shared" si="83"/>
        <v>1.335</v>
      </c>
      <c r="BB167" s="7">
        <f t="shared" ca="1" si="84"/>
        <v>12.424313234124506</v>
      </c>
      <c r="BC167" s="7">
        <f t="shared" ca="1" si="85"/>
        <v>11.661048426188362</v>
      </c>
      <c r="BF167" s="5">
        <f t="shared" ca="1" si="86"/>
        <v>1</v>
      </c>
      <c r="BG167" s="5">
        <f t="shared" ca="1" si="87"/>
        <v>1.2677658056661965</v>
      </c>
      <c r="BH167" s="5">
        <f t="shared" ca="1" si="88"/>
        <v>2.1914676380446361</v>
      </c>
      <c r="BI167" s="5">
        <f t="shared" ca="1" si="89"/>
        <v>0.7314044628415064</v>
      </c>
      <c r="BJ167" s="5">
        <f t="shared" ca="1" si="90"/>
        <v>5.4374663722189256</v>
      </c>
      <c r="BK167" s="5">
        <f t="shared" ca="1" si="91"/>
        <v>6.2445658062984117</v>
      </c>
      <c r="BL167" s="5">
        <f t="shared" ca="1" si="92"/>
        <v>5.7412330196035789E-2</v>
      </c>
      <c r="BM167" s="5">
        <f t="shared" ca="1" si="93"/>
        <v>0.53431368828204751</v>
      </c>
      <c r="BN167" s="5">
        <f t="shared" ca="1" si="94"/>
        <v>0.50148911061894363</v>
      </c>
    </row>
    <row r="168" spans="2:66" ht="16" x14ac:dyDescent="0.2">
      <c r="B168" s="24" t="s">
        <v>36</v>
      </c>
      <c r="C168" s="24" t="s">
        <v>36</v>
      </c>
      <c r="D168" s="24" t="s">
        <v>36</v>
      </c>
      <c r="E168" s="1">
        <f t="shared" si="95"/>
        <v>158</v>
      </c>
      <c r="F168" s="98"/>
      <c r="H168" s="1">
        <v>85</v>
      </c>
      <c r="I168" s="1" t="s">
        <v>7</v>
      </c>
      <c r="J168" s="37">
        <v>28</v>
      </c>
      <c r="K168" s="37">
        <v>29</v>
      </c>
      <c r="L168" s="7">
        <f t="shared" si="68"/>
        <v>28.5</v>
      </c>
      <c r="M168" s="7">
        <v>34</v>
      </c>
      <c r="N168" s="7">
        <v>55.9</v>
      </c>
      <c r="O168" s="7">
        <v>42.5</v>
      </c>
      <c r="P168" s="7">
        <v>162</v>
      </c>
      <c r="Q168" s="7">
        <v>205.9</v>
      </c>
      <c r="R168" s="6">
        <v>1.58</v>
      </c>
      <c r="S168" s="6">
        <v>1.53</v>
      </c>
      <c r="T168" s="6">
        <f t="shared" si="69"/>
        <v>1.5550000000000002</v>
      </c>
      <c r="U168" s="36">
        <v>26.7</v>
      </c>
      <c r="V168" s="36">
        <v>13.5</v>
      </c>
      <c r="Y168" s="5">
        <f t="shared" si="70"/>
        <v>1</v>
      </c>
      <c r="Z168" s="5">
        <f t="shared" si="71"/>
        <v>1.1929824561403508</v>
      </c>
      <c r="AA168" s="5">
        <f t="shared" si="72"/>
        <v>1.9614035087719297</v>
      </c>
      <c r="AB168" s="5">
        <f t="shared" si="72"/>
        <v>1.4912280701754386</v>
      </c>
      <c r="AC168" s="5">
        <f t="shared" si="72"/>
        <v>5.6842105263157894</v>
      </c>
      <c r="AD168" s="5">
        <f t="shared" si="72"/>
        <v>7.2245614035087717</v>
      </c>
      <c r="AE168" s="5">
        <f t="shared" si="73"/>
        <v>5.4561403508771936E-2</v>
      </c>
      <c r="AF168" s="5">
        <f t="shared" si="73"/>
        <v>0.93684210526315792</v>
      </c>
      <c r="AG168" s="5">
        <f t="shared" si="73"/>
        <v>0.47368421052631576</v>
      </c>
      <c r="AH168" s="5"/>
      <c r="AI168" s="83"/>
      <c r="AK168" s="5">
        <f t="shared" ca="1" si="74"/>
        <v>-0.92201920963113637</v>
      </c>
      <c r="AL168" s="5">
        <f t="shared" ca="1" si="75"/>
        <v>1.1484933241558721</v>
      </c>
      <c r="AM168" s="5">
        <f t="shared" ca="1" si="75"/>
        <v>0.79218443769368341</v>
      </c>
      <c r="AN168" s="5">
        <f t="shared" ca="1" si="96"/>
        <v>0.94784300180366188</v>
      </c>
      <c r="AO168" s="5">
        <f t="shared" ca="1" si="76"/>
        <v>0.32444826970173324</v>
      </c>
      <c r="AP168" s="5">
        <f t="shared" ca="1" si="67"/>
        <v>9.4871346840584847E-3</v>
      </c>
      <c r="AQ168" s="5">
        <v>1</v>
      </c>
      <c r="AR168" s="5">
        <f t="shared" ca="1" si="96"/>
        <v>-0.67846953210582628</v>
      </c>
      <c r="AS168" s="5">
        <f t="shared" ca="1" si="96"/>
        <v>-0.62703774028597281</v>
      </c>
      <c r="AU168" s="7">
        <f t="shared" ca="1" si="77"/>
        <v>27.577980790368862</v>
      </c>
      <c r="AV168" s="7">
        <f t="shared" ca="1" si="78"/>
        <v>35.148493324155872</v>
      </c>
      <c r="AW168" s="7">
        <f t="shared" ca="1" si="79"/>
        <v>56.692184437693683</v>
      </c>
      <c r="AX168" s="7">
        <f t="shared" ca="1" si="80"/>
        <v>43.447843001803662</v>
      </c>
      <c r="AY168" s="7">
        <f t="shared" ca="1" si="81"/>
        <v>162.32444826970175</v>
      </c>
      <c r="AZ168" s="7">
        <f t="shared" ca="1" si="82"/>
        <v>207.85340103144767</v>
      </c>
      <c r="BA168" s="7">
        <f t="shared" si="83"/>
        <v>1.5550000000000002</v>
      </c>
      <c r="BB168" s="7">
        <f t="shared" ca="1" si="84"/>
        <v>26.021530467894173</v>
      </c>
      <c r="BC168" s="7">
        <f t="shared" ca="1" si="85"/>
        <v>12.872962259714027</v>
      </c>
      <c r="BF168" s="5">
        <f t="shared" ca="1" si="86"/>
        <v>1</v>
      </c>
      <c r="BG168" s="5">
        <f t="shared" ca="1" si="87"/>
        <v>1.2745129381057108</v>
      </c>
      <c r="BH168" s="5">
        <f t="shared" ca="1" si="88"/>
        <v>2.0557046894996915</v>
      </c>
      <c r="BI168" s="5">
        <f t="shared" ca="1" si="89"/>
        <v>1.5754541034772596</v>
      </c>
      <c r="BJ168" s="5">
        <f t="shared" ca="1" si="90"/>
        <v>5.8860164383895279</v>
      </c>
      <c r="BK168" s="5">
        <f t="shared" ca="1" si="91"/>
        <v>7.5369332733757259</v>
      </c>
      <c r="BL168" s="5">
        <f t="shared" ca="1" si="92"/>
        <v>5.6385563969319222E-2</v>
      </c>
      <c r="BM168" s="5">
        <f t="shared" ca="1" si="93"/>
        <v>0.94356184615886551</v>
      </c>
      <c r="BN168" s="5">
        <f t="shared" ca="1" si="94"/>
        <v>0.46678407522169602</v>
      </c>
    </row>
    <row r="169" spans="2:66" ht="16" x14ac:dyDescent="0.2">
      <c r="E169" s="1">
        <f t="shared" si="95"/>
        <v>159</v>
      </c>
      <c r="F169" s="98"/>
      <c r="H169" s="1">
        <v>54</v>
      </c>
      <c r="I169" s="1" t="s">
        <v>7</v>
      </c>
      <c r="J169" s="37">
        <v>22</v>
      </c>
      <c r="K169" s="37">
        <v>24.2</v>
      </c>
      <c r="L169" s="7">
        <f t="shared" si="68"/>
        <v>23.1</v>
      </c>
      <c r="M169" s="7">
        <v>50</v>
      </c>
      <c r="N169" s="7">
        <v>48.1</v>
      </c>
      <c r="O169" s="7">
        <v>34.5</v>
      </c>
      <c r="P169" s="7">
        <v>100</v>
      </c>
      <c r="Q169" s="7">
        <v>79.7</v>
      </c>
      <c r="R169" s="6">
        <v>1.1100000000000001</v>
      </c>
      <c r="S169" s="6">
        <v>1.1100000000000001</v>
      </c>
      <c r="T169" s="6">
        <f t="shared" si="69"/>
        <v>1.1100000000000001</v>
      </c>
      <c r="U169" s="36">
        <v>11.9</v>
      </c>
      <c r="V169" s="36">
        <v>11.5</v>
      </c>
      <c r="Y169" s="5">
        <f t="shared" si="70"/>
        <v>1</v>
      </c>
      <c r="Z169" s="5">
        <f t="shared" si="71"/>
        <v>2.1645021645021645</v>
      </c>
      <c r="AA169" s="5">
        <f t="shared" si="72"/>
        <v>2.0822510822510822</v>
      </c>
      <c r="AB169" s="5">
        <f t="shared" si="72"/>
        <v>1.4935064935064934</v>
      </c>
      <c r="AC169" s="5">
        <f t="shared" si="72"/>
        <v>4.329004329004329</v>
      </c>
      <c r="AD169" s="5">
        <f t="shared" si="72"/>
        <v>3.4502164502164501</v>
      </c>
      <c r="AE169" s="5">
        <f t="shared" si="73"/>
        <v>4.8051948051948054E-2</v>
      </c>
      <c r="AF169" s="5">
        <f t="shared" si="73"/>
        <v>0.51515151515151514</v>
      </c>
      <c r="AG169" s="5">
        <f t="shared" si="73"/>
        <v>0.4978354978354978</v>
      </c>
      <c r="AH169" s="5"/>
      <c r="AI169" s="83"/>
      <c r="AK169" s="5">
        <f t="shared" ca="1" si="74"/>
        <v>0.45709348913726733</v>
      </c>
      <c r="AL169" s="5">
        <f t="shared" ca="1" si="75"/>
        <v>0.16281099193627258</v>
      </c>
      <c r="AM169" s="5">
        <f t="shared" ca="1" si="75"/>
        <v>0.40732771047172189</v>
      </c>
      <c r="AN169" s="5">
        <f t="shared" ca="1" si="96"/>
        <v>0.36629912824065425</v>
      </c>
      <c r="AO169" s="5">
        <f t="shared" ca="1" si="76"/>
        <v>1.7782726592305798</v>
      </c>
      <c r="AP169" s="5">
        <f t="shared" ca="1" si="67"/>
        <v>1.5944837359808801E-2</v>
      </c>
      <c r="AQ169" s="5">
        <v>1</v>
      </c>
      <c r="AR169" s="5">
        <f t="shared" ca="1" si="96"/>
        <v>0.872022841227444</v>
      </c>
      <c r="AS169" s="5">
        <f t="shared" ca="1" si="96"/>
        <v>0.48206650320689559</v>
      </c>
      <c r="AU169" s="7">
        <f t="shared" ca="1" si="77"/>
        <v>23.557093489137269</v>
      </c>
      <c r="AV169" s="7">
        <f t="shared" ca="1" si="78"/>
        <v>50.162810991936276</v>
      </c>
      <c r="AW169" s="7">
        <f t="shared" ca="1" si="79"/>
        <v>48.507327710471721</v>
      </c>
      <c r="AX169" s="7">
        <f t="shared" ca="1" si="80"/>
        <v>34.866299128240655</v>
      </c>
      <c r="AY169" s="7">
        <f t="shared" ca="1" si="81"/>
        <v>101.77827265923058</v>
      </c>
      <c r="AZ169" s="7">
        <f t="shared" ca="1" si="82"/>
        <v>80.970803537576757</v>
      </c>
      <c r="BA169" s="7">
        <f t="shared" si="83"/>
        <v>1.1100000000000001</v>
      </c>
      <c r="BB169" s="7">
        <f t="shared" ca="1" si="84"/>
        <v>12.772022841227445</v>
      </c>
      <c r="BC169" s="7">
        <f t="shared" ca="1" si="85"/>
        <v>11.982066503206896</v>
      </c>
      <c r="BF169" s="5">
        <f t="shared" ca="1" si="86"/>
        <v>1</v>
      </c>
      <c r="BG169" s="5">
        <f t="shared" ca="1" si="87"/>
        <v>2.1294142681510149</v>
      </c>
      <c r="BH169" s="5">
        <f t="shared" ca="1" si="88"/>
        <v>2.0591389057754341</v>
      </c>
      <c r="BI169" s="5">
        <f t="shared" ca="1" si="89"/>
        <v>1.4800764425508743</v>
      </c>
      <c r="BJ169" s="5">
        <f t="shared" ca="1" si="90"/>
        <v>4.3204936426543004</v>
      </c>
      <c r="BK169" s="5">
        <f t="shared" ca="1" si="91"/>
        <v>3.4372153582917306</v>
      </c>
      <c r="BL169" s="5">
        <f t="shared" ca="1" si="92"/>
        <v>4.7119565090313335E-2</v>
      </c>
      <c r="BM169" s="5">
        <f t="shared" ca="1" si="93"/>
        <v>0.54217311856052719</v>
      </c>
      <c r="BN169" s="5">
        <f t="shared" ca="1" si="94"/>
        <v>0.50863942568857701</v>
      </c>
    </row>
    <row r="170" spans="2:66" ht="16" x14ac:dyDescent="0.2">
      <c r="E170" s="1">
        <f t="shared" si="95"/>
        <v>160</v>
      </c>
      <c r="F170" s="98"/>
      <c r="H170" s="1">
        <v>66</v>
      </c>
      <c r="I170" s="1" t="s">
        <v>7</v>
      </c>
      <c r="J170" s="37">
        <v>19</v>
      </c>
      <c r="K170" s="37">
        <v>20.9</v>
      </c>
      <c r="L170" s="7">
        <f t="shared" si="68"/>
        <v>19.95</v>
      </c>
      <c r="M170" s="7">
        <v>18</v>
      </c>
      <c r="N170" s="7">
        <v>44.7</v>
      </c>
      <c r="O170" s="7">
        <v>17</v>
      </c>
      <c r="P170" s="7">
        <v>123.9</v>
      </c>
      <c r="Q170" s="7">
        <v>101.1</v>
      </c>
      <c r="R170" s="6">
        <v>1.19</v>
      </c>
      <c r="S170" s="6">
        <v>1.19</v>
      </c>
      <c r="T170" s="6">
        <f t="shared" si="69"/>
        <v>1.19</v>
      </c>
      <c r="U170" s="36">
        <v>12.4</v>
      </c>
      <c r="V170" s="36">
        <v>11</v>
      </c>
      <c r="Y170" s="5">
        <f t="shared" si="70"/>
        <v>1</v>
      </c>
      <c r="Z170" s="5">
        <f t="shared" si="71"/>
        <v>0.90225563909774442</v>
      </c>
      <c r="AA170" s="5">
        <f t="shared" si="72"/>
        <v>2.2406015037593989</v>
      </c>
      <c r="AB170" s="5">
        <f t="shared" si="72"/>
        <v>0.8521303258145364</v>
      </c>
      <c r="AC170" s="5">
        <f t="shared" si="72"/>
        <v>6.2105263157894743</v>
      </c>
      <c r="AD170" s="5">
        <f t="shared" si="72"/>
        <v>5.0676691729323311</v>
      </c>
      <c r="AE170" s="5">
        <f t="shared" si="73"/>
        <v>5.9649122807017542E-2</v>
      </c>
      <c r="AF170" s="5">
        <f t="shared" si="73"/>
        <v>0.62155388471177953</v>
      </c>
      <c r="AG170" s="5">
        <f t="shared" si="73"/>
        <v>0.55137844611528819</v>
      </c>
      <c r="AH170" s="5"/>
      <c r="AI170" s="83"/>
      <c r="AK170" s="5">
        <f t="shared" ca="1" si="74"/>
        <v>9.4955923150528809E-2</v>
      </c>
      <c r="AL170" s="5">
        <f t="shared" ca="1" si="75"/>
        <v>-2.6904639797572738E-2</v>
      </c>
      <c r="AM170" s="5">
        <f t="shared" ca="1" si="75"/>
        <v>-1.270673507103</v>
      </c>
      <c r="AN170" s="5">
        <f t="shared" ca="1" si="96"/>
        <v>-0.73555508559695526</v>
      </c>
      <c r="AO170" s="5">
        <f t="shared" ca="1" si="76"/>
        <v>-8.6629084031504267E-2</v>
      </c>
      <c r="AP170" s="5">
        <f t="shared" ca="1" si="67"/>
        <v>-9.9062562229420489E-3</v>
      </c>
      <c r="AQ170" s="5">
        <v>1</v>
      </c>
      <c r="AR170" s="5">
        <f t="shared" ca="1" si="96"/>
        <v>-0.79860193613582653</v>
      </c>
      <c r="AS170" s="5">
        <f t="shared" ca="1" si="96"/>
        <v>-8.1506598760319182E-2</v>
      </c>
      <c r="AU170" s="7">
        <f t="shared" ca="1" si="77"/>
        <v>20.044955923150528</v>
      </c>
      <c r="AV170" s="7">
        <f t="shared" ca="1" si="78"/>
        <v>17.973095360202429</v>
      </c>
      <c r="AW170" s="7">
        <f t="shared" ca="1" si="79"/>
        <v>43.429326492897005</v>
      </c>
      <c r="AX170" s="7">
        <f t="shared" ca="1" si="80"/>
        <v>16.264444914403043</v>
      </c>
      <c r="AY170" s="7">
        <f t="shared" ca="1" si="81"/>
        <v>123.81337091596851</v>
      </c>
      <c r="AZ170" s="7">
        <f t="shared" ca="1" si="82"/>
        <v>100.09847749586055</v>
      </c>
      <c r="BA170" s="7">
        <f t="shared" si="83"/>
        <v>1.19</v>
      </c>
      <c r="BB170" s="7">
        <f t="shared" ca="1" si="84"/>
        <v>11.601398063864174</v>
      </c>
      <c r="BC170" s="7">
        <f t="shared" ca="1" si="85"/>
        <v>10.918493401239681</v>
      </c>
      <c r="BF170" s="5">
        <f t="shared" ca="1" si="86"/>
        <v>1</v>
      </c>
      <c r="BG170" s="5">
        <f t="shared" ca="1" si="87"/>
        <v>0.89663930562425209</v>
      </c>
      <c r="BH170" s="5">
        <f t="shared" ca="1" si="88"/>
        <v>2.1665962579014284</v>
      </c>
      <c r="BI170" s="5">
        <f t="shared" ca="1" si="89"/>
        <v>0.81139838754241123</v>
      </c>
      <c r="BJ170" s="5">
        <f t="shared" ca="1" si="90"/>
        <v>6.1767843935726834</v>
      </c>
      <c r="BK170" s="5">
        <f t="shared" ca="1" si="91"/>
        <v>4.9936990572403195</v>
      </c>
      <c r="BL170" s="5">
        <f t="shared" ca="1" si="92"/>
        <v>5.9366556083350265E-2</v>
      </c>
      <c r="BM170" s="5">
        <f t="shared" ca="1" si="93"/>
        <v>0.57876894857450734</v>
      </c>
      <c r="BN170" s="5">
        <f t="shared" ca="1" si="94"/>
        <v>0.54470029483225657</v>
      </c>
    </row>
    <row r="171" spans="2:66" ht="16" x14ac:dyDescent="0.2">
      <c r="E171" s="1">
        <f t="shared" si="95"/>
        <v>161</v>
      </c>
      <c r="F171" s="98"/>
      <c r="H171" s="1">
        <v>61</v>
      </c>
      <c r="I171" s="1" t="s">
        <v>7</v>
      </c>
      <c r="J171" s="37">
        <v>27</v>
      </c>
      <c r="K171" s="37">
        <v>29.7</v>
      </c>
      <c r="L171" s="7">
        <f t="shared" si="68"/>
        <v>28.35</v>
      </c>
      <c r="M171" s="7">
        <v>38</v>
      </c>
      <c r="N171" s="7">
        <v>46.7</v>
      </c>
      <c r="O171" s="7">
        <v>11</v>
      </c>
      <c r="P171" s="7">
        <v>106.1</v>
      </c>
      <c r="Q171" s="7">
        <v>84.3</v>
      </c>
      <c r="R171" s="6">
        <v>1.1299999999999999</v>
      </c>
      <c r="S171" s="6">
        <v>1.1299999999999999</v>
      </c>
      <c r="T171" s="6">
        <f t="shared" si="69"/>
        <v>1.1299999999999999</v>
      </c>
      <c r="U171" s="36">
        <v>12</v>
      </c>
      <c r="V171" s="36">
        <v>11</v>
      </c>
      <c r="Y171" s="5">
        <f t="shared" si="70"/>
        <v>1</v>
      </c>
      <c r="Z171" s="5">
        <f t="shared" si="71"/>
        <v>1.3403880070546736</v>
      </c>
      <c r="AA171" s="5">
        <f t="shared" si="72"/>
        <v>1.6472663139329806</v>
      </c>
      <c r="AB171" s="5">
        <f t="shared" si="72"/>
        <v>0.38800705467372132</v>
      </c>
      <c r="AC171" s="5">
        <f t="shared" si="72"/>
        <v>3.7425044091710755</v>
      </c>
      <c r="AD171" s="5">
        <f t="shared" si="72"/>
        <v>2.9735449735449735</v>
      </c>
      <c r="AE171" s="5">
        <f t="shared" si="73"/>
        <v>3.9858906525573189E-2</v>
      </c>
      <c r="AF171" s="5">
        <f t="shared" si="73"/>
        <v>0.42328042328042326</v>
      </c>
      <c r="AG171" s="5">
        <f t="shared" si="73"/>
        <v>0.38800705467372132</v>
      </c>
      <c r="AH171" s="5"/>
      <c r="AI171" s="83"/>
      <c r="AK171" s="5">
        <f t="shared" ca="1" si="74"/>
        <v>-0.39352965307812537</v>
      </c>
      <c r="AL171" s="5">
        <f t="shared" ca="1" si="75"/>
        <v>0.58414345981864246</v>
      </c>
      <c r="AM171" s="5">
        <f t="shared" ca="1" si="75"/>
        <v>-0.68001370851848097</v>
      </c>
      <c r="AN171" s="5">
        <f t="shared" ca="1" si="96"/>
        <v>0.24713680728181275</v>
      </c>
      <c r="AO171" s="5">
        <f t="shared" ca="1" si="76"/>
        <v>-1.6235227825696423</v>
      </c>
      <c r="AP171" s="5">
        <f t="shared" ca="1" si="67"/>
        <v>-9.5996591746631624E-3</v>
      </c>
      <c r="AQ171" s="5">
        <v>1</v>
      </c>
      <c r="AR171" s="5">
        <f t="shared" ca="1" si="96"/>
        <v>-0.65378013487750897</v>
      </c>
      <c r="AS171" s="5">
        <f t="shared" ca="1" si="96"/>
        <v>0.20285494113461966</v>
      </c>
      <c r="AU171" s="7">
        <f t="shared" ca="1" si="77"/>
        <v>27.956470346921876</v>
      </c>
      <c r="AV171" s="7">
        <f t="shared" ca="1" si="78"/>
        <v>38.584143459818641</v>
      </c>
      <c r="AW171" s="7">
        <f t="shared" ca="1" si="79"/>
        <v>46.019986291481523</v>
      </c>
      <c r="AX171" s="7">
        <f t="shared" ca="1" si="80"/>
        <v>11.247136807281812</v>
      </c>
      <c r="AY171" s="7">
        <f t="shared" ca="1" si="81"/>
        <v>104.47647721743036</v>
      </c>
      <c r="AZ171" s="7">
        <f t="shared" ca="1" si="82"/>
        <v>83.490748731575891</v>
      </c>
      <c r="BA171" s="7">
        <f t="shared" si="83"/>
        <v>1.1299999999999999</v>
      </c>
      <c r="BB171" s="7">
        <f t="shared" ca="1" si="84"/>
        <v>11.346219865122491</v>
      </c>
      <c r="BC171" s="7">
        <f t="shared" ca="1" si="85"/>
        <v>11.202854941134619</v>
      </c>
      <c r="BF171" s="5">
        <f t="shared" ca="1" si="86"/>
        <v>1</v>
      </c>
      <c r="BG171" s="5">
        <f t="shared" ca="1" si="87"/>
        <v>1.3801507479668984</v>
      </c>
      <c r="BH171" s="5">
        <f t="shared" ca="1" si="88"/>
        <v>1.6461300629300837</v>
      </c>
      <c r="BI171" s="5">
        <f t="shared" ca="1" si="89"/>
        <v>0.40230889907459899</v>
      </c>
      <c r="BJ171" s="5">
        <f t="shared" ca="1" si="90"/>
        <v>3.7371125868517825</v>
      </c>
      <c r="BK171" s="5">
        <f t="shared" ca="1" si="91"/>
        <v>2.9864552890801028</v>
      </c>
      <c r="BL171" s="5">
        <f t="shared" ca="1" si="92"/>
        <v>4.0419980991070199E-2</v>
      </c>
      <c r="BM171" s="5">
        <f t="shared" ca="1" si="93"/>
        <v>0.40585308961836652</v>
      </c>
      <c r="BN171" s="5">
        <f t="shared" ca="1" si="94"/>
        <v>0.40072494138617543</v>
      </c>
    </row>
    <row r="172" spans="2:66" ht="16" x14ac:dyDescent="0.2">
      <c r="C172" s="24" t="s">
        <v>36</v>
      </c>
      <c r="E172" s="1">
        <f t="shared" si="95"/>
        <v>162</v>
      </c>
      <c r="F172" s="98"/>
      <c r="H172" s="1">
        <v>81</v>
      </c>
      <c r="I172" s="1" t="s">
        <v>7</v>
      </c>
      <c r="J172" s="37">
        <v>26.3</v>
      </c>
      <c r="K172" s="37">
        <v>23.8</v>
      </c>
      <c r="L172" s="7">
        <f t="shared" si="68"/>
        <v>25.05</v>
      </c>
      <c r="M172" s="7">
        <v>4</v>
      </c>
      <c r="N172" s="7">
        <v>55.3</v>
      </c>
      <c r="O172" s="7">
        <v>17.5</v>
      </c>
      <c r="P172" s="7">
        <v>110</v>
      </c>
      <c r="Q172" s="7">
        <v>102.1</v>
      </c>
      <c r="R172" s="6">
        <v>1.23</v>
      </c>
      <c r="S172" s="6">
        <v>1.24</v>
      </c>
      <c r="T172" s="6">
        <f t="shared" si="69"/>
        <v>1.2349999999999999</v>
      </c>
      <c r="U172" s="36">
        <v>14.1</v>
      </c>
      <c r="V172" s="36">
        <v>14</v>
      </c>
      <c r="Y172" s="5">
        <f t="shared" si="70"/>
        <v>1</v>
      </c>
      <c r="Z172" s="5">
        <f t="shared" si="71"/>
        <v>0.15968063872255489</v>
      </c>
      <c r="AA172" s="5">
        <f t="shared" si="72"/>
        <v>2.2075848303393211</v>
      </c>
      <c r="AB172" s="5">
        <f t="shared" si="72"/>
        <v>0.69860279441117767</v>
      </c>
      <c r="AC172" s="5">
        <f t="shared" si="72"/>
        <v>4.3912175648702592</v>
      </c>
      <c r="AD172" s="5">
        <f t="shared" si="72"/>
        <v>4.0758483033932134</v>
      </c>
      <c r="AE172" s="5">
        <f t="shared" si="73"/>
        <v>4.9301397205588814E-2</v>
      </c>
      <c r="AF172" s="5">
        <f t="shared" si="73"/>
        <v>0.56287425149700598</v>
      </c>
      <c r="AG172" s="5">
        <f t="shared" si="73"/>
        <v>0.55888223552894212</v>
      </c>
      <c r="AH172" s="5"/>
      <c r="AI172" s="83"/>
      <c r="AK172" s="5">
        <f t="shared" ca="1" si="74"/>
        <v>-3.7904067205434933E-2</v>
      </c>
      <c r="AL172" s="5">
        <f t="shared" ref="AL172:AM203" ca="1" si="97">1.5-3*RAND()</f>
        <v>-0.83869265587851149</v>
      </c>
      <c r="AM172" s="5">
        <f t="shared" ca="1" si="97"/>
        <v>-1.0392344584387576</v>
      </c>
      <c r="AN172" s="5">
        <f t="shared" ca="1" si="96"/>
        <v>0.87600994491083117</v>
      </c>
      <c r="AO172" s="5">
        <f t="shared" ca="1" si="76"/>
        <v>1.7419703459298659</v>
      </c>
      <c r="AP172" s="5">
        <f t="shared" ca="1" si="67"/>
        <v>-1.8386651306813828E-2</v>
      </c>
      <c r="AQ172" s="5">
        <v>1</v>
      </c>
      <c r="AR172" s="5">
        <f t="shared" ca="1" si="96"/>
        <v>0.96912543745988033</v>
      </c>
      <c r="AS172" s="5">
        <f t="shared" ca="1" si="96"/>
        <v>-9.8313995823533062E-2</v>
      </c>
      <c r="AU172" s="7">
        <f t="shared" ca="1" si="77"/>
        <v>25.012095932794566</v>
      </c>
      <c r="AV172" s="7">
        <f t="shared" ca="1" si="78"/>
        <v>3.1613073441214885</v>
      </c>
      <c r="AW172" s="7">
        <f t="shared" ca="1" si="79"/>
        <v>54.260765541561241</v>
      </c>
      <c r="AX172" s="7">
        <f t="shared" ca="1" si="80"/>
        <v>18.37600994491083</v>
      </c>
      <c r="AY172" s="7">
        <f t="shared" ca="1" si="81"/>
        <v>111.74197034592987</v>
      </c>
      <c r="AZ172" s="7">
        <f t="shared" ca="1" si="82"/>
        <v>100.2227229015743</v>
      </c>
      <c r="BA172" s="7">
        <f t="shared" si="83"/>
        <v>1.2349999999999999</v>
      </c>
      <c r="BB172" s="7">
        <f t="shared" ca="1" si="84"/>
        <v>15.06912543745988</v>
      </c>
      <c r="BC172" s="7">
        <f t="shared" ca="1" si="85"/>
        <v>13.901686004176467</v>
      </c>
      <c r="BF172" s="5">
        <f t="shared" ca="1" si="86"/>
        <v>1</v>
      </c>
      <c r="BG172" s="5">
        <f t="shared" ca="1" si="87"/>
        <v>0.12639114101495771</v>
      </c>
      <c r="BH172" s="5">
        <f t="shared" ca="1" si="88"/>
        <v>2.1693809941939866</v>
      </c>
      <c r="BI172" s="5">
        <f t="shared" ca="1" si="89"/>
        <v>0.73468492981498434</v>
      </c>
      <c r="BJ172" s="5">
        <f t="shared" ca="1" si="90"/>
        <v>4.4675172622946642</v>
      </c>
      <c r="BK172" s="5">
        <f t="shared" ca="1" si="91"/>
        <v>4.0069701943757323</v>
      </c>
      <c r="BL172" s="5">
        <f t="shared" ca="1" si="92"/>
        <v>4.9376109995673406E-2</v>
      </c>
      <c r="BM172" s="5">
        <f t="shared" ca="1" si="93"/>
        <v>0.60247351833086571</v>
      </c>
      <c r="BN172" s="5">
        <f t="shared" ca="1" si="94"/>
        <v>0.5557985241032638</v>
      </c>
    </row>
    <row r="173" spans="2:66" ht="16" x14ac:dyDescent="0.2">
      <c r="E173" s="1">
        <f t="shared" si="95"/>
        <v>163</v>
      </c>
      <c r="F173" s="98"/>
      <c r="H173" s="1">
        <v>66</v>
      </c>
      <c r="I173" s="1" t="s">
        <v>7</v>
      </c>
      <c r="J173" s="37">
        <v>22.8</v>
      </c>
      <c r="K173" s="37">
        <v>24.9</v>
      </c>
      <c r="L173" s="7">
        <f t="shared" si="68"/>
        <v>23.85</v>
      </c>
      <c r="M173" s="7">
        <v>14.9</v>
      </c>
      <c r="N173" s="7">
        <v>53.2</v>
      </c>
      <c r="O173" s="7">
        <v>17.5</v>
      </c>
      <c r="P173" s="7">
        <v>128.19999999999999</v>
      </c>
      <c r="Q173" s="7">
        <v>133</v>
      </c>
      <c r="R173" s="6">
        <v>1.38</v>
      </c>
      <c r="S173" s="6">
        <v>1.39</v>
      </c>
      <c r="T173" s="6">
        <f t="shared" si="69"/>
        <v>1.3849999999999998</v>
      </c>
      <c r="U173" s="36">
        <v>13.7</v>
      </c>
      <c r="V173" s="36">
        <v>13.8</v>
      </c>
      <c r="Y173" s="5">
        <f t="shared" si="70"/>
        <v>1</v>
      </c>
      <c r="Z173" s="5">
        <f t="shared" si="71"/>
        <v>0.62473794549266248</v>
      </c>
      <c r="AA173" s="5">
        <f t="shared" si="72"/>
        <v>2.2306079664570229</v>
      </c>
      <c r="AB173" s="5">
        <f t="shared" si="72"/>
        <v>0.73375262054507329</v>
      </c>
      <c r="AC173" s="5">
        <f t="shared" si="72"/>
        <v>5.3752620545073366</v>
      </c>
      <c r="AD173" s="5">
        <f t="shared" si="72"/>
        <v>5.5765199161425576</v>
      </c>
      <c r="AE173" s="5">
        <f t="shared" si="73"/>
        <v>5.8071278825995797E-2</v>
      </c>
      <c r="AF173" s="5">
        <f t="shared" si="73"/>
        <v>0.57442348008385735</v>
      </c>
      <c r="AG173" s="5">
        <f t="shared" si="73"/>
        <v>0.57861635220125784</v>
      </c>
      <c r="AH173" s="5"/>
      <c r="AI173" s="83"/>
      <c r="AK173" s="5">
        <f t="shared" ca="1" si="74"/>
        <v>-0.73581523104699409</v>
      </c>
      <c r="AL173" s="5">
        <f t="shared" ca="1" si="97"/>
        <v>1.4589500294863316</v>
      </c>
      <c r="AM173" s="5">
        <f t="shared" ca="1" si="97"/>
        <v>-0.7397432963500874</v>
      </c>
      <c r="AN173" s="5">
        <f t="shared" ca="1" si="96"/>
        <v>7.9293318925982792E-2</v>
      </c>
      <c r="AO173" s="5">
        <f t="shared" ca="1" si="76"/>
        <v>-2.0378350678448118</v>
      </c>
      <c r="AP173" s="5">
        <f t="shared" ca="1" si="67"/>
        <v>2.4642827239495305E-3</v>
      </c>
      <c r="AQ173" s="5">
        <v>1</v>
      </c>
      <c r="AR173" s="5">
        <f t="shared" ca="1" si="96"/>
        <v>-0.42504697417005</v>
      </c>
      <c r="AS173" s="5">
        <f t="shared" ca="1" si="96"/>
        <v>-0.27382117007630713</v>
      </c>
      <c r="AU173" s="7">
        <f t="shared" ca="1" si="77"/>
        <v>23.114184768953006</v>
      </c>
      <c r="AV173" s="7">
        <f t="shared" ca="1" si="78"/>
        <v>16.358950029486333</v>
      </c>
      <c r="AW173" s="7">
        <f t="shared" ca="1" si="79"/>
        <v>52.460256703649918</v>
      </c>
      <c r="AX173" s="7">
        <f t="shared" ca="1" si="80"/>
        <v>17.579293318925984</v>
      </c>
      <c r="AY173" s="7">
        <f t="shared" ca="1" si="81"/>
        <v>126.16216493215518</v>
      </c>
      <c r="AZ173" s="7">
        <f t="shared" ca="1" si="82"/>
        <v>133.32774960228531</v>
      </c>
      <c r="BA173" s="7">
        <f t="shared" si="83"/>
        <v>1.3849999999999998</v>
      </c>
      <c r="BB173" s="7">
        <f t="shared" ca="1" si="84"/>
        <v>13.27495302582995</v>
      </c>
      <c r="BC173" s="7">
        <f t="shared" ca="1" si="85"/>
        <v>13.526178829923694</v>
      </c>
      <c r="BF173" s="5">
        <f t="shared" ca="1" si="86"/>
        <v>1</v>
      </c>
      <c r="BG173" s="5">
        <f t="shared" ca="1" si="87"/>
        <v>0.70774505754837136</v>
      </c>
      <c r="BH173" s="5">
        <f t="shared" ca="1" si="88"/>
        <v>2.269613106758348</v>
      </c>
      <c r="BI173" s="5">
        <f t="shared" ca="1" si="89"/>
        <v>0.76054135132373379</v>
      </c>
      <c r="BJ173" s="5">
        <f t="shared" ca="1" si="90"/>
        <v>5.4582139146701083</v>
      </c>
      <c r="BK173" s="5">
        <f t="shared" ca="1" si="91"/>
        <v>5.7682220218889686</v>
      </c>
      <c r="BL173" s="5">
        <f t="shared" ca="1" si="92"/>
        <v>5.9919915577569191E-2</v>
      </c>
      <c r="BM173" s="5">
        <f t="shared" ca="1" si="93"/>
        <v>0.57432062426276342</v>
      </c>
      <c r="BN173" s="5">
        <f t="shared" ca="1" si="94"/>
        <v>0.58518952604774843</v>
      </c>
    </row>
    <row r="174" spans="2:66" ht="16" x14ac:dyDescent="0.2">
      <c r="E174" s="1">
        <f t="shared" si="95"/>
        <v>164</v>
      </c>
      <c r="F174" s="98"/>
      <c r="H174" s="1">
        <v>75</v>
      </c>
      <c r="I174" s="1" t="s">
        <v>7</v>
      </c>
      <c r="J174" s="37">
        <v>22</v>
      </c>
      <c r="K174" s="37">
        <v>24</v>
      </c>
      <c r="L174" s="7">
        <f t="shared" si="68"/>
        <v>23</v>
      </c>
      <c r="M174" s="7">
        <v>29</v>
      </c>
      <c r="N174" s="7">
        <v>46.9</v>
      </c>
      <c r="O174" s="7">
        <v>16.899999999999999</v>
      </c>
      <c r="P174" s="7">
        <v>111</v>
      </c>
      <c r="Q174" s="7">
        <v>95.2</v>
      </c>
      <c r="R174" s="6">
        <v>1.24</v>
      </c>
      <c r="S174" s="6">
        <v>1.28</v>
      </c>
      <c r="T174" s="6">
        <f t="shared" si="69"/>
        <v>1.26</v>
      </c>
      <c r="U174" s="36">
        <v>11.3</v>
      </c>
      <c r="V174" s="36">
        <v>11.9</v>
      </c>
      <c r="Y174" s="5">
        <f t="shared" si="70"/>
        <v>1</v>
      </c>
      <c r="Z174" s="5">
        <f t="shared" si="71"/>
        <v>1.2608695652173914</v>
      </c>
      <c r="AA174" s="5">
        <f t="shared" si="72"/>
        <v>2.0391304347826087</v>
      </c>
      <c r="AB174" s="5">
        <f t="shared" si="72"/>
        <v>0.73478260869565215</v>
      </c>
      <c r="AC174" s="5">
        <f t="shared" si="72"/>
        <v>4.8260869565217392</v>
      </c>
      <c r="AD174" s="5">
        <f t="shared" si="72"/>
        <v>4.1391304347826088</v>
      </c>
      <c r="AE174" s="5">
        <f t="shared" si="73"/>
        <v>5.4782608695652171E-2</v>
      </c>
      <c r="AF174" s="5">
        <f t="shared" si="73"/>
        <v>0.49130434782608701</v>
      </c>
      <c r="AG174" s="5">
        <f t="shared" si="73"/>
        <v>0.5173913043478261</v>
      </c>
      <c r="AH174" s="5"/>
      <c r="AI174" s="83"/>
      <c r="AK174" s="5">
        <f t="shared" ca="1" si="74"/>
        <v>5.1666048392484676E-3</v>
      </c>
      <c r="AL174" s="5">
        <f t="shared" ca="1" si="97"/>
        <v>1.235027083279181</v>
      </c>
      <c r="AM174" s="5">
        <f t="shared" ca="1" si="97"/>
        <v>-1.105760684094625</v>
      </c>
      <c r="AN174" s="5">
        <f t="shared" ca="1" si="96"/>
        <v>0.21893023784404364</v>
      </c>
      <c r="AO174" s="5">
        <f t="shared" ca="1" si="76"/>
        <v>-2.2531588290158995</v>
      </c>
      <c r="AP174" s="5">
        <f t="shared" ca="1" si="67"/>
        <v>3.141817324796254E-3</v>
      </c>
      <c r="AQ174" s="5">
        <v>1</v>
      </c>
      <c r="AR174" s="5">
        <f t="shared" ca="1" si="96"/>
        <v>-0.9557149110078651</v>
      </c>
      <c r="AS174" s="5">
        <f t="shared" ca="1" si="96"/>
        <v>-0.2607166074830245</v>
      </c>
      <c r="AU174" s="7">
        <f t="shared" ca="1" si="77"/>
        <v>23.00516660483925</v>
      </c>
      <c r="AV174" s="7">
        <f t="shared" ca="1" si="78"/>
        <v>30.235027083279181</v>
      </c>
      <c r="AW174" s="7">
        <f t="shared" ca="1" si="79"/>
        <v>45.794239315905372</v>
      </c>
      <c r="AX174" s="7">
        <f t="shared" ca="1" si="80"/>
        <v>17.118930237844044</v>
      </c>
      <c r="AY174" s="7">
        <f t="shared" ca="1" si="81"/>
        <v>108.7468411709841</v>
      </c>
      <c r="AZ174" s="7">
        <f t="shared" ca="1" si="82"/>
        <v>95.499101009320611</v>
      </c>
      <c r="BA174" s="7">
        <f t="shared" si="83"/>
        <v>1.26</v>
      </c>
      <c r="BB174" s="7">
        <f t="shared" ca="1" si="84"/>
        <v>10.344285088992136</v>
      </c>
      <c r="BC174" s="7">
        <f t="shared" ca="1" si="85"/>
        <v>11.639283392516976</v>
      </c>
      <c r="BF174" s="5">
        <f t="shared" ca="1" si="86"/>
        <v>1</v>
      </c>
      <c r="BG174" s="5">
        <f t="shared" ca="1" si="87"/>
        <v>1.314271163631525</v>
      </c>
      <c r="BH174" s="5">
        <f t="shared" ca="1" si="88"/>
        <v>1.9906067233728413</v>
      </c>
      <c r="BI174" s="5">
        <f t="shared" ca="1" si="89"/>
        <v>0.74413415611791278</v>
      </c>
      <c r="BJ174" s="5">
        <f t="shared" ca="1" si="90"/>
        <v>4.727061665708983</v>
      </c>
      <c r="BK174" s="5">
        <f t="shared" ca="1" si="91"/>
        <v>4.1512023211877942</v>
      </c>
      <c r="BL174" s="5">
        <f t="shared" ca="1" si="92"/>
        <v>5.4770305368488523E-2</v>
      </c>
      <c r="BM174" s="5">
        <f t="shared" ca="1" si="93"/>
        <v>0.44965051836730296</v>
      </c>
      <c r="BN174" s="5">
        <f t="shared" ca="1" si="94"/>
        <v>0.50594214736391419</v>
      </c>
    </row>
    <row r="175" spans="2:66" ht="16" x14ac:dyDescent="0.2">
      <c r="E175" s="1">
        <f t="shared" si="95"/>
        <v>165</v>
      </c>
      <c r="F175" s="98"/>
      <c r="H175" s="1">
        <v>64</v>
      </c>
      <c r="I175" s="1" t="s">
        <v>7</v>
      </c>
      <c r="J175" s="37">
        <v>21</v>
      </c>
      <c r="K175" s="37">
        <v>23.1</v>
      </c>
      <c r="L175" s="7">
        <f t="shared" si="68"/>
        <v>22.05</v>
      </c>
      <c r="M175" s="7">
        <v>25</v>
      </c>
      <c r="N175" s="7">
        <v>48.6</v>
      </c>
      <c r="O175" s="7">
        <v>17</v>
      </c>
      <c r="P175" s="7">
        <v>136.6</v>
      </c>
      <c r="Q175" s="7">
        <v>126.9</v>
      </c>
      <c r="R175" s="6">
        <v>1.1499999999999999</v>
      </c>
      <c r="S175" s="6">
        <v>1.1599999999999999</v>
      </c>
      <c r="T175" s="6">
        <f t="shared" si="69"/>
        <v>1.1549999999999998</v>
      </c>
      <c r="U175" s="36">
        <v>9.8000000000000007</v>
      </c>
      <c r="V175" s="36">
        <v>9.5</v>
      </c>
      <c r="Y175" s="5">
        <f t="shared" si="70"/>
        <v>1</v>
      </c>
      <c r="Z175" s="5">
        <f t="shared" si="71"/>
        <v>1.1337868480725624</v>
      </c>
      <c r="AA175" s="5">
        <f t="shared" si="72"/>
        <v>2.204081632653061</v>
      </c>
      <c r="AB175" s="5">
        <f t="shared" si="72"/>
        <v>0.77097505668934241</v>
      </c>
      <c r="AC175" s="5">
        <f t="shared" si="72"/>
        <v>6.1950113378684799</v>
      </c>
      <c r="AD175" s="5">
        <f t="shared" si="72"/>
        <v>5.7551020408163263</v>
      </c>
      <c r="AE175" s="5">
        <f t="shared" si="73"/>
        <v>5.2380952380952368E-2</v>
      </c>
      <c r="AF175" s="5">
        <f t="shared" si="73"/>
        <v>0.44444444444444448</v>
      </c>
      <c r="AG175" s="5">
        <f t="shared" si="73"/>
        <v>0.43083900226757366</v>
      </c>
      <c r="AH175" s="5"/>
      <c r="AI175" s="83"/>
      <c r="AK175" s="5">
        <f t="shared" ca="1" si="74"/>
        <v>-0.48696513307550449</v>
      </c>
      <c r="AL175" s="5">
        <f t="shared" ca="1" si="97"/>
        <v>0.29539075463229025</v>
      </c>
      <c r="AM175" s="5">
        <f t="shared" ca="1" si="97"/>
        <v>0.71983662743709065</v>
      </c>
      <c r="AN175" s="5">
        <f t="shared" ca="1" si="96"/>
        <v>-0.82884719001307228</v>
      </c>
      <c r="AO175" s="5">
        <f t="shared" ca="1" si="76"/>
        <v>9.6119433045290137E-2</v>
      </c>
      <c r="AP175" s="5">
        <f t="shared" ca="1" si="67"/>
        <v>1.4832971806882089E-2</v>
      </c>
      <c r="AQ175" s="5">
        <v>1</v>
      </c>
      <c r="AR175" s="5">
        <f t="shared" ca="1" si="96"/>
        <v>-0.84398578537020419</v>
      </c>
      <c r="AS175" s="5">
        <f t="shared" ca="1" si="96"/>
        <v>0.5150866501868312</v>
      </c>
      <c r="AU175" s="7">
        <f t="shared" ca="1" si="77"/>
        <v>21.563034866924497</v>
      </c>
      <c r="AV175" s="7">
        <f t="shared" ca="1" si="78"/>
        <v>25.29539075463229</v>
      </c>
      <c r="AW175" s="7">
        <f t="shared" ca="1" si="79"/>
        <v>49.319836627437091</v>
      </c>
      <c r="AX175" s="7">
        <f t="shared" ca="1" si="80"/>
        <v>16.171152809986928</v>
      </c>
      <c r="AY175" s="7">
        <f t="shared" ca="1" si="81"/>
        <v>136.69611943304528</v>
      </c>
      <c r="AZ175" s="7">
        <f t="shared" ca="1" si="82"/>
        <v>128.78230412229334</v>
      </c>
      <c r="BA175" s="7">
        <f t="shared" si="83"/>
        <v>1.1549999999999998</v>
      </c>
      <c r="BB175" s="7">
        <f t="shared" ca="1" si="84"/>
        <v>8.9560142146297963</v>
      </c>
      <c r="BC175" s="7">
        <f t="shared" ca="1" si="85"/>
        <v>10.015086650186831</v>
      </c>
      <c r="BF175" s="5">
        <f t="shared" ca="1" si="86"/>
        <v>1</v>
      </c>
      <c r="BG175" s="5">
        <f t="shared" ca="1" si="87"/>
        <v>1.1730904722244293</v>
      </c>
      <c r="BH175" s="5">
        <f t="shared" ca="1" si="88"/>
        <v>2.2872400351718909</v>
      </c>
      <c r="BI175" s="5">
        <f t="shared" ca="1" si="89"/>
        <v>0.74994790435514402</v>
      </c>
      <c r="BJ175" s="5">
        <f t="shared" ca="1" si="90"/>
        <v>6.3393729257806486</v>
      </c>
      <c r="BK175" s="5">
        <f t="shared" ca="1" si="91"/>
        <v>5.9723645079214851</v>
      </c>
      <c r="BL175" s="5">
        <f t="shared" ca="1" si="92"/>
        <v>5.3563888716409415E-2</v>
      </c>
      <c r="BM175" s="5">
        <f t="shared" ca="1" si="93"/>
        <v>0.415341081155854</v>
      </c>
      <c r="BN175" s="5">
        <f t="shared" ca="1" si="94"/>
        <v>0.46445626564138964</v>
      </c>
    </row>
    <row r="176" spans="2:66" ht="16" x14ac:dyDescent="0.2">
      <c r="E176" s="1">
        <f t="shared" si="95"/>
        <v>166</v>
      </c>
      <c r="F176" s="98" t="s">
        <v>22</v>
      </c>
      <c r="H176" s="1">
        <v>79</v>
      </c>
      <c r="I176" s="1" t="s">
        <v>7</v>
      </c>
      <c r="J176" s="37">
        <v>21.7</v>
      </c>
      <c r="K176" s="37">
        <v>23.9</v>
      </c>
      <c r="L176" s="7">
        <f t="shared" si="68"/>
        <v>22.799999999999997</v>
      </c>
      <c r="M176" s="7">
        <v>18</v>
      </c>
      <c r="N176" s="7">
        <v>50.8</v>
      </c>
      <c r="O176" s="7">
        <v>19.5</v>
      </c>
      <c r="P176" s="7">
        <v>117</v>
      </c>
      <c r="Q176" s="7">
        <v>94.7</v>
      </c>
      <c r="R176" s="6">
        <v>1.36</v>
      </c>
      <c r="S176" s="6">
        <v>1.32</v>
      </c>
      <c r="T176" s="6">
        <f t="shared" si="69"/>
        <v>1.34</v>
      </c>
      <c r="U176" s="36">
        <v>20.5</v>
      </c>
      <c r="V176" s="36">
        <v>18.5</v>
      </c>
      <c r="Y176" s="5">
        <f t="shared" si="70"/>
        <v>1</v>
      </c>
      <c r="Z176" s="5">
        <f t="shared" si="71"/>
        <v>0.78947368421052644</v>
      </c>
      <c r="AA176" s="5">
        <f t="shared" si="72"/>
        <v>2.2280701754385968</v>
      </c>
      <c r="AB176" s="5">
        <f t="shared" si="72"/>
        <v>0.85526315789473695</v>
      </c>
      <c r="AC176" s="5">
        <f t="shared" si="72"/>
        <v>5.1315789473684221</v>
      </c>
      <c r="AD176" s="5">
        <f t="shared" si="72"/>
        <v>4.1535087719298254</v>
      </c>
      <c r="AE176" s="5">
        <f t="shared" si="73"/>
        <v>5.8771929824561413E-2</v>
      </c>
      <c r="AF176" s="5">
        <f t="shared" si="73"/>
        <v>0.89912280701754399</v>
      </c>
      <c r="AG176" s="5">
        <f t="shared" si="73"/>
        <v>0.8114035087719299</v>
      </c>
      <c r="AH176" s="5"/>
      <c r="AI176" s="83"/>
      <c r="AK176" s="5">
        <f t="shared" ca="1" si="74"/>
        <v>0.48883048931559858</v>
      </c>
      <c r="AL176" s="5">
        <f t="shared" ca="1" si="97"/>
        <v>0.66593560475171021</v>
      </c>
      <c r="AM176" s="5">
        <f t="shared" ca="1" si="97"/>
        <v>1.0855179051968489</v>
      </c>
      <c r="AN176" s="5">
        <f t="shared" ca="1" si="96"/>
        <v>-0.18541523823685147</v>
      </c>
      <c r="AO176" s="5">
        <f t="shared" ca="1" si="76"/>
        <v>0.37349099781839357</v>
      </c>
      <c r="AP176" s="5">
        <f t="shared" ca="1" si="67"/>
        <v>-1.6907039171610246E-2</v>
      </c>
      <c r="AQ176" s="5">
        <v>1</v>
      </c>
      <c r="AR176" s="5">
        <f t="shared" ca="1" si="96"/>
        <v>0.25346156855412549</v>
      </c>
      <c r="AS176" s="5">
        <f t="shared" ca="1" si="96"/>
        <v>0.81070501886387114</v>
      </c>
      <c r="AU176" s="7">
        <f t="shared" ca="1" si="77"/>
        <v>23.288830489315597</v>
      </c>
      <c r="AV176" s="7">
        <f t="shared" ca="1" si="78"/>
        <v>18.665935604751709</v>
      </c>
      <c r="AW176" s="7">
        <f t="shared" ca="1" si="79"/>
        <v>51.885517905196849</v>
      </c>
      <c r="AX176" s="7">
        <f t="shared" ca="1" si="80"/>
        <v>19.31458476176315</v>
      </c>
      <c r="AY176" s="7">
        <f t="shared" ca="1" si="81"/>
        <v>117.37349099781839</v>
      </c>
      <c r="AZ176" s="7">
        <f t="shared" ca="1" si="82"/>
        <v>93.098903390448513</v>
      </c>
      <c r="BA176" s="7">
        <f t="shared" si="83"/>
        <v>1.34</v>
      </c>
      <c r="BB176" s="7">
        <f t="shared" ca="1" si="84"/>
        <v>20.753461568554126</v>
      </c>
      <c r="BC176" s="7">
        <f t="shared" ca="1" si="85"/>
        <v>19.310705018863871</v>
      </c>
      <c r="BF176" s="5">
        <f t="shared" ca="1" si="86"/>
        <v>1</v>
      </c>
      <c r="BG176" s="5">
        <f t="shared" ca="1" si="87"/>
        <v>0.80149733638686704</v>
      </c>
      <c r="BH176" s="5">
        <f t="shared" ca="1" si="88"/>
        <v>2.2279142754291925</v>
      </c>
      <c r="BI176" s="5">
        <f t="shared" ca="1" si="89"/>
        <v>0.82934970781913064</v>
      </c>
      <c r="BJ176" s="5">
        <f t="shared" ca="1" si="90"/>
        <v>5.0399049042701725</v>
      </c>
      <c r="BK176" s="5">
        <f t="shared" ca="1" si="91"/>
        <v>3.9975774409608178</v>
      </c>
      <c r="BL176" s="5">
        <f t="shared" ca="1" si="92"/>
        <v>5.7538312222881374E-2</v>
      </c>
      <c r="BM176" s="5">
        <f t="shared" ca="1" si="93"/>
        <v>0.89113369510226625</v>
      </c>
      <c r="BN176" s="5">
        <f t="shared" ca="1" si="94"/>
        <v>0.82918311538757594</v>
      </c>
    </row>
    <row r="177" spans="2:66" ht="16" x14ac:dyDescent="0.2">
      <c r="D177" s="24" t="s">
        <v>36</v>
      </c>
      <c r="E177" s="1">
        <f t="shared" si="95"/>
        <v>167</v>
      </c>
      <c r="F177" s="98"/>
      <c r="H177" s="1">
        <v>81</v>
      </c>
      <c r="I177" s="1" t="s">
        <v>7</v>
      </c>
      <c r="J177" s="37">
        <v>19.5</v>
      </c>
      <c r="K177" s="37">
        <v>21.5</v>
      </c>
      <c r="L177" s="7">
        <f t="shared" si="68"/>
        <v>20.5</v>
      </c>
      <c r="M177" s="7">
        <v>32</v>
      </c>
      <c r="N177" s="7">
        <v>73</v>
      </c>
      <c r="O177" s="7">
        <v>14</v>
      </c>
      <c r="P177" s="7">
        <v>132.6</v>
      </c>
      <c r="Q177" s="7">
        <v>174.7</v>
      </c>
      <c r="R177" s="6">
        <v>1.19</v>
      </c>
      <c r="S177" s="6">
        <v>1.21</v>
      </c>
      <c r="T177" s="6">
        <f t="shared" si="69"/>
        <v>1.2</v>
      </c>
      <c r="U177" s="36">
        <v>10.9</v>
      </c>
      <c r="V177" s="36">
        <v>12.4</v>
      </c>
      <c r="Y177" s="5">
        <f t="shared" si="70"/>
        <v>1</v>
      </c>
      <c r="Z177" s="5">
        <f t="shared" si="71"/>
        <v>1.5609756097560976</v>
      </c>
      <c r="AA177" s="5">
        <f t="shared" si="72"/>
        <v>3.5609756097560976</v>
      </c>
      <c r="AB177" s="5">
        <f t="shared" si="72"/>
        <v>0.68292682926829273</v>
      </c>
      <c r="AC177" s="5">
        <f t="shared" si="72"/>
        <v>6.4682926829268288</v>
      </c>
      <c r="AD177" s="5">
        <f t="shared" si="72"/>
        <v>8.5219512195121947</v>
      </c>
      <c r="AE177" s="5">
        <f t="shared" si="73"/>
        <v>5.8536585365853655E-2</v>
      </c>
      <c r="AF177" s="5">
        <f t="shared" si="73"/>
        <v>0.53170731707317076</v>
      </c>
      <c r="AG177" s="5">
        <f t="shared" si="73"/>
        <v>0.60487804878048779</v>
      </c>
      <c r="AH177" s="5"/>
      <c r="AI177" s="83"/>
      <c r="AK177" s="5">
        <f t="shared" ca="1" si="74"/>
        <v>-0.59893876133860391</v>
      </c>
      <c r="AL177" s="5">
        <f t="shared" ca="1" si="97"/>
        <v>-1.0110187328445797</v>
      </c>
      <c r="AM177" s="5">
        <f t="shared" ca="1" si="97"/>
        <v>1.0253721110330973</v>
      </c>
      <c r="AN177" s="5">
        <f t="shared" ca="1" si="96"/>
        <v>-0.23113169462805061</v>
      </c>
      <c r="AO177" s="5">
        <f t="shared" ca="1" si="76"/>
        <v>1.7944369753643918</v>
      </c>
      <c r="AP177" s="5">
        <f t="shared" ca="1" si="67"/>
        <v>-2.3252987359279068E-2</v>
      </c>
      <c r="AQ177" s="5">
        <v>1</v>
      </c>
      <c r="AR177" s="5">
        <f t="shared" ca="1" si="96"/>
        <v>-0.54233331408646301</v>
      </c>
      <c r="AS177" s="5">
        <f t="shared" ca="1" si="96"/>
        <v>-0.25113103536434322</v>
      </c>
      <c r="AU177" s="7">
        <f t="shared" ca="1" si="77"/>
        <v>19.901061238661395</v>
      </c>
      <c r="AV177" s="7">
        <f t="shared" ca="1" si="78"/>
        <v>30.98898126715542</v>
      </c>
      <c r="AW177" s="7">
        <f t="shared" ca="1" si="79"/>
        <v>74.025372111033093</v>
      </c>
      <c r="AX177" s="7">
        <f t="shared" ca="1" si="80"/>
        <v>13.768868305371949</v>
      </c>
      <c r="AY177" s="7">
        <f t="shared" ca="1" si="81"/>
        <v>134.39443697536439</v>
      </c>
      <c r="AZ177" s="7">
        <f t="shared" ca="1" si="82"/>
        <v>170.63770310833394</v>
      </c>
      <c r="BA177" s="7">
        <f t="shared" si="83"/>
        <v>1.2</v>
      </c>
      <c r="BB177" s="7">
        <f t="shared" ca="1" si="84"/>
        <v>10.357666685913538</v>
      </c>
      <c r="BC177" s="7">
        <f t="shared" ca="1" si="85"/>
        <v>12.148868964635657</v>
      </c>
      <c r="BF177" s="5">
        <f t="shared" ca="1" si="86"/>
        <v>1</v>
      </c>
      <c r="BG177" s="5">
        <f t="shared" ca="1" si="87"/>
        <v>1.5571521988462476</v>
      </c>
      <c r="BH177" s="5">
        <f t="shared" ca="1" si="88"/>
        <v>3.7196695805963089</v>
      </c>
      <c r="BI177" s="5">
        <f t="shared" ca="1" si="89"/>
        <v>0.69186603368786403</v>
      </c>
      <c r="BJ177" s="5">
        <f t="shared" ca="1" si="90"/>
        <v>6.7531291604831098</v>
      </c>
      <c r="BK177" s="5">
        <f t="shared" ca="1" si="91"/>
        <v>8.5743016948683852</v>
      </c>
      <c r="BL177" s="5">
        <f t="shared" ca="1" si="92"/>
        <v>6.0298291915648394E-2</v>
      </c>
      <c r="BM177" s="5">
        <f t="shared" ca="1" si="93"/>
        <v>0.52045800782683416</v>
      </c>
      <c r="BN177" s="5">
        <f t="shared" ca="1" si="94"/>
        <v>0.61046337272880158</v>
      </c>
    </row>
    <row r="178" spans="2:66" ht="16" x14ac:dyDescent="0.2">
      <c r="E178" s="1">
        <f t="shared" si="95"/>
        <v>168</v>
      </c>
      <c r="F178" s="98"/>
      <c r="H178" s="1">
        <v>67</v>
      </c>
      <c r="I178" s="1" t="s">
        <v>7</v>
      </c>
      <c r="J178" s="37">
        <v>19.5</v>
      </c>
      <c r="K178" s="37">
        <v>21.5</v>
      </c>
      <c r="L178" s="7">
        <f t="shared" si="68"/>
        <v>20.5</v>
      </c>
      <c r="M178" s="7">
        <v>44.8</v>
      </c>
      <c r="N178" s="7">
        <v>55.2</v>
      </c>
      <c r="O178" s="7">
        <v>32</v>
      </c>
      <c r="P178" s="7">
        <v>123.1</v>
      </c>
      <c r="Q178" s="7">
        <v>136.4</v>
      </c>
      <c r="R178" s="6">
        <v>1.1599999999999999</v>
      </c>
      <c r="S178" s="6">
        <v>1.17</v>
      </c>
      <c r="T178" s="6">
        <f t="shared" si="69"/>
        <v>1.165</v>
      </c>
      <c r="U178" s="36">
        <v>13.5</v>
      </c>
      <c r="V178" s="36">
        <v>14.5</v>
      </c>
      <c r="Y178" s="5">
        <f t="shared" si="70"/>
        <v>1</v>
      </c>
      <c r="Z178" s="5">
        <f t="shared" si="71"/>
        <v>2.1853658536585363</v>
      </c>
      <c r="AA178" s="5">
        <f t="shared" si="72"/>
        <v>2.6926829268292685</v>
      </c>
      <c r="AB178" s="5">
        <f t="shared" si="72"/>
        <v>1.5609756097560976</v>
      </c>
      <c r="AC178" s="5">
        <f t="shared" si="72"/>
        <v>6.0048780487804878</v>
      </c>
      <c r="AD178" s="5">
        <f t="shared" si="72"/>
        <v>6.6536585365853664</v>
      </c>
      <c r="AE178" s="5">
        <f t="shared" si="73"/>
        <v>5.6829268292682929E-2</v>
      </c>
      <c r="AF178" s="5">
        <f t="shared" si="73"/>
        <v>0.65853658536585369</v>
      </c>
      <c r="AG178" s="5">
        <f t="shared" si="73"/>
        <v>0.70731707317073167</v>
      </c>
      <c r="AH178" s="5"/>
      <c r="AI178" s="83"/>
      <c r="AK178" s="5">
        <f t="shared" ca="1" si="74"/>
        <v>-0.30783337172571068</v>
      </c>
      <c r="AL178" s="5">
        <f t="shared" ca="1" si="97"/>
        <v>-9.5579769719814411E-2</v>
      </c>
      <c r="AM178" s="5">
        <f t="shared" ca="1" si="97"/>
        <v>-0.62535992194480894</v>
      </c>
      <c r="AN178" s="5">
        <f t="shared" ca="1" si="96"/>
        <v>0.69268509427554559</v>
      </c>
      <c r="AO178" s="5">
        <f t="shared" ca="1" si="76"/>
        <v>2.344939746661324</v>
      </c>
      <c r="AP178" s="5">
        <f t="shared" ca="1" si="67"/>
        <v>2.2321659867431905E-2</v>
      </c>
      <c r="AQ178" s="5">
        <v>1</v>
      </c>
      <c r="AR178" s="5">
        <f t="shared" ca="1" si="96"/>
        <v>-0.80792015838735542</v>
      </c>
      <c r="AS178" s="5">
        <f t="shared" ca="1" si="96"/>
        <v>0.23838569965485212</v>
      </c>
      <c r="AU178" s="7">
        <f t="shared" ca="1" si="77"/>
        <v>20.19216662827429</v>
      </c>
      <c r="AV178" s="7">
        <f t="shared" ca="1" si="78"/>
        <v>44.704420230280185</v>
      </c>
      <c r="AW178" s="7">
        <f t="shared" ca="1" si="79"/>
        <v>54.574640078055197</v>
      </c>
      <c r="AX178" s="7">
        <f t="shared" ca="1" si="80"/>
        <v>32.692685094275546</v>
      </c>
      <c r="AY178" s="7">
        <f t="shared" ca="1" si="81"/>
        <v>125.44493974666132</v>
      </c>
      <c r="AZ178" s="7">
        <f t="shared" ca="1" si="82"/>
        <v>139.44467440591771</v>
      </c>
      <c r="BA178" s="7">
        <f t="shared" si="83"/>
        <v>1.165</v>
      </c>
      <c r="BB178" s="7">
        <f t="shared" ca="1" si="84"/>
        <v>12.692079841612644</v>
      </c>
      <c r="BC178" s="7">
        <f t="shared" ca="1" si="85"/>
        <v>14.738385699654852</v>
      </c>
      <c r="BF178" s="5">
        <f t="shared" ca="1" si="86"/>
        <v>1</v>
      </c>
      <c r="BG178" s="5">
        <f t="shared" ca="1" si="87"/>
        <v>2.2139486590647661</v>
      </c>
      <c r="BH178" s="5">
        <f t="shared" ca="1" si="88"/>
        <v>2.7027629616346616</v>
      </c>
      <c r="BI178" s="5">
        <f t="shared" ca="1" si="89"/>
        <v>1.6190776203528985</v>
      </c>
      <c r="BJ178" s="5">
        <f t="shared" ca="1" si="90"/>
        <v>6.2125547028225165</v>
      </c>
      <c r="BK178" s="5">
        <f t="shared" ca="1" si="91"/>
        <v>6.9058797390597437</v>
      </c>
      <c r="BL178" s="5">
        <f t="shared" ca="1" si="92"/>
        <v>5.7695641158621226E-2</v>
      </c>
      <c r="BM178" s="5">
        <f t="shared" ca="1" si="93"/>
        <v>0.62856453570665505</v>
      </c>
      <c r="BN178" s="5">
        <f t="shared" ca="1" si="94"/>
        <v>0.7299061052228677</v>
      </c>
    </row>
    <row r="179" spans="2:66" ht="16" x14ac:dyDescent="0.2">
      <c r="C179" s="24" t="s">
        <v>36</v>
      </c>
      <c r="E179" s="1">
        <f t="shared" si="95"/>
        <v>169</v>
      </c>
      <c r="F179" s="98"/>
      <c r="H179" s="1">
        <v>71</v>
      </c>
      <c r="I179" s="1" t="s">
        <v>7</v>
      </c>
      <c r="J179" s="37">
        <v>23.9</v>
      </c>
      <c r="K179" s="37">
        <v>26.3</v>
      </c>
      <c r="L179" s="7">
        <f t="shared" si="68"/>
        <v>25.1</v>
      </c>
      <c r="M179" s="7">
        <v>21</v>
      </c>
      <c r="N179" s="7">
        <v>62.1</v>
      </c>
      <c r="O179" s="7">
        <v>21</v>
      </c>
      <c r="P179" s="7">
        <v>109.8</v>
      </c>
      <c r="Q179" s="7">
        <v>136.19999999999999</v>
      </c>
      <c r="R179" s="6">
        <v>1.3</v>
      </c>
      <c r="S179" s="6">
        <v>1.23</v>
      </c>
      <c r="T179" s="6">
        <f t="shared" si="69"/>
        <v>1.2650000000000001</v>
      </c>
      <c r="U179" s="36">
        <v>12.6</v>
      </c>
      <c r="V179" s="36">
        <v>14.6</v>
      </c>
      <c r="Y179" s="5">
        <f t="shared" si="70"/>
        <v>1</v>
      </c>
      <c r="Z179" s="5">
        <f t="shared" si="71"/>
        <v>0.83665338645418319</v>
      </c>
      <c r="AA179" s="5">
        <f t="shared" si="72"/>
        <v>2.4741035856573705</v>
      </c>
      <c r="AB179" s="5">
        <f t="shared" si="72"/>
        <v>0.83665338645418319</v>
      </c>
      <c r="AC179" s="5">
        <f t="shared" si="72"/>
        <v>4.3745019920318722</v>
      </c>
      <c r="AD179" s="5">
        <f t="shared" si="72"/>
        <v>5.4262948207171311</v>
      </c>
      <c r="AE179" s="5">
        <f t="shared" si="73"/>
        <v>5.0398406374501992E-2</v>
      </c>
      <c r="AF179" s="5">
        <f t="shared" si="73"/>
        <v>0.50199203187250996</v>
      </c>
      <c r="AG179" s="5">
        <f t="shared" si="73"/>
        <v>0.58167330677290829</v>
      </c>
      <c r="AH179" s="5"/>
      <c r="AI179" s="83"/>
      <c r="AK179" s="5">
        <f t="shared" ca="1" si="74"/>
        <v>-4.81152572422896E-2</v>
      </c>
      <c r="AL179" s="5">
        <f t="shared" ca="1" si="97"/>
        <v>-0.91747238943319465</v>
      </c>
      <c r="AM179" s="5">
        <f t="shared" ca="1" si="97"/>
        <v>1.4072213069812793</v>
      </c>
      <c r="AN179" s="5">
        <f t="shared" ca="1" si="96"/>
        <v>-0.67337752161893372</v>
      </c>
      <c r="AO179" s="5">
        <f t="shared" ca="1" si="76"/>
        <v>-1.2660278740363888</v>
      </c>
      <c r="AP179" s="5">
        <f t="shared" ca="1" si="67"/>
        <v>-2.4367316989373541E-2</v>
      </c>
      <c r="AQ179" s="5">
        <v>1</v>
      </c>
      <c r="AR179" s="5">
        <f t="shared" ca="1" si="96"/>
        <v>0.36213114712320293</v>
      </c>
      <c r="AS179" s="5">
        <f t="shared" ca="1" si="96"/>
        <v>-0.92356871510691385</v>
      </c>
      <c r="AU179" s="7">
        <f t="shared" ca="1" si="77"/>
        <v>25.051884742757711</v>
      </c>
      <c r="AV179" s="7">
        <f t="shared" ca="1" si="78"/>
        <v>20.082527610566807</v>
      </c>
      <c r="AW179" s="7">
        <f t="shared" ca="1" si="79"/>
        <v>63.507221306981279</v>
      </c>
      <c r="AX179" s="7">
        <f t="shared" ca="1" si="80"/>
        <v>20.326622478381065</v>
      </c>
      <c r="AY179" s="7">
        <f t="shared" ca="1" si="81"/>
        <v>108.53397212596361</v>
      </c>
      <c r="AZ179" s="7">
        <f t="shared" ca="1" si="82"/>
        <v>132.8811714260473</v>
      </c>
      <c r="BA179" s="7">
        <f t="shared" si="83"/>
        <v>1.2650000000000001</v>
      </c>
      <c r="BB179" s="7">
        <f t="shared" ca="1" si="84"/>
        <v>12.962131147123202</v>
      </c>
      <c r="BC179" s="7">
        <f t="shared" ca="1" si="85"/>
        <v>13.676431284893086</v>
      </c>
      <c r="BF179" s="5">
        <f t="shared" ca="1" si="86"/>
        <v>1</v>
      </c>
      <c r="BG179" s="5">
        <f t="shared" ca="1" si="87"/>
        <v>0.80163739442288851</v>
      </c>
      <c r="BH179" s="5">
        <f t="shared" ca="1" si="88"/>
        <v>2.5350276819128621</v>
      </c>
      <c r="BI179" s="5">
        <f t="shared" ca="1" si="89"/>
        <v>0.8113809674243101</v>
      </c>
      <c r="BJ179" s="5">
        <f t="shared" ca="1" si="90"/>
        <v>4.3323675340371297</v>
      </c>
      <c r="BK179" s="5">
        <f t="shared" ca="1" si="91"/>
        <v>5.3042384950482475</v>
      </c>
      <c r="BL179" s="5">
        <f t="shared" ca="1" si="92"/>
        <v>5.0495202775739295E-2</v>
      </c>
      <c r="BM179" s="5">
        <f t="shared" ca="1" si="93"/>
        <v>0.51741141555708481</v>
      </c>
      <c r="BN179" s="5">
        <f t="shared" ca="1" si="94"/>
        <v>0.54592424583331312</v>
      </c>
    </row>
    <row r="180" spans="2:66" ht="16" x14ac:dyDescent="0.2">
      <c r="E180" s="1">
        <f t="shared" si="95"/>
        <v>170</v>
      </c>
      <c r="F180" s="98"/>
      <c r="H180" s="1">
        <v>79</v>
      </c>
      <c r="I180" s="1" t="s">
        <v>9</v>
      </c>
      <c r="J180" s="37">
        <v>21</v>
      </c>
      <c r="K180" s="37">
        <v>20</v>
      </c>
      <c r="L180" s="7">
        <f t="shared" si="68"/>
        <v>20.5</v>
      </c>
      <c r="M180" s="7">
        <v>49.9</v>
      </c>
      <c r="N180" s="7">
        <v>44.8</v>
      </c>
      <c r="O180" s="7">
        <v>13.5</v>
      </c>
      <c r="P180" s="7">
        <v>116.7</v>
      </c>
      <c r="Q180" s="7">
        <v>77.599999999999994</v>
      </c>
      <c r="R180" s="6">
        <v>1.28</v>
      </c>
      <c r="S180" s="6">
        <v>1.24</v>
      </c>
      <c r="T180" s="6">
        <f t="shared" si="69"/>
        <v>1.26</v>
      </c>
      <c r="U180" s="36">
        <v>10</v>
      </c>
      <c r="V180" s="36">
        <v>10.5</v>
      </c>
      <c r="Y180" s="5">
        <f t="shared" si="70"/>
        <v>1</v>
      </c>
      <c r="Z180" s="5">
        <f t="shared" si="71"/>
        <v>2.4341463414634146</v>
      </c>
      <c r="AA180" s="5">
        <f t="shared" si="72"/>
        <v>2.1853658536585363</v>
      </c>
      <c r="AB180" s="5">
        <f t="shared" si="72"/>
        <v>0.65853658536585369</v>
      </c>
      <c r="AC180" s="5">
        <f t="shared" si="72"/>
        <v>5.692682926829268</v>
      </c>
      <c r="AD180" s="5">
        <f t="shared" si="72"/>
        <v>3.7853658536585364</v>
      </c>
      <c r="AE180" s="5">
        <f t="shared" si="73"/>
        <v>6.1463414634146341E-2</v>
      </c>
      <c r="AF180" s="5">
        <f t="shared" si="73"/>
        <v>0.48780487804878048</v>
      </c>
      <c r="AG180" s="5">
        <f t="shared" si="73"/>
        <v>0.51219512195121952</v>
      </c>
      <c r="AH180" s="5"/>
      <c r="AI180" s="83"/>
      <c r="AK180" s="5">
        <f t="shared" ca="1" si="74"/>
        <v>-0.25632503466347889</v>
      </c>
      <c r="AL180" s="5">
        <f t="shared" ca="1" si="97"/>
        <v>-0.19193499510319434</v>
      </c>
      <c r="AM180" s="5">
        <f t="shared" ca="1" si="97"/>
        <v>-0.95815118793960252</v>
      </c>
      <c r="AN180" s="5">
        <f t="shared" ca="1" si="96"/>
        <v>-0.83239556097264522</v>
      </c>
      <c r="AO180" s="5">
        <f t="shared" ca="1" si="76"/>
        <v>1.2860964425590327</v>
      </c>
      <c r="AP180" s="5">
        <f t="shared" ca="1" si="67"/>
        <v>1.7428331929530156E-2</v>
      </c>
      <c r="AQ180" s="5">
        <v>1</v>
      </c>
      <c r="AR180" s="5">
        <f t="shared" ca="1" si="96"/>
        <v>-1.730073679540034E-3</v>
      </c>
      <c r="AS180" s="5">
        <f t="shared" ca="1" si="96"/>
        <v>0.50021953467832025</v>
      </c>
      <c r="AU180" s="7">
        <f t="shared" ca="1" si="77"/>
        <v>20.24367496533652</v>
      </c>
      <c r="AV180" s="7">
        <f t="shared" ca="1" si="78"/>
        <v>49.708065004896802</v>
      </c>
      <c r="AW180" s="7">
        <f t="shared" ca="1" si="79"/>
        <v>43.841848812060391</v>
      </c>
      <c r="AX180" s="7">
        <f t="shared" ca="1" si="80"/>
        <v>12.667604439027354</v>
      </c>
      <c r="AY180" s="7">
        <f t="shared" ca="1" si="81"/>
        <v>117.98609644255903</v>
      </c>
      <c r="AZ180" s="7">
        <f t="shared" ca="1" si="82"/>
        <v>78.952438557731526</v>
      </c>
      <c r="BA180" s="7">
        <f t="shared" si="83"/>
        <v>1.26</v>
      </c>
      <c r="BB180" s="7">
        <f t="shared" ca="1" si="84"/>
        <v>9.9982699263204609</v>
      </c>
      <c r="BC180" s="7">
        <f t="shared" ca="1" si="85"/>
        <v>11.000219534678321</v>
      </c>
      <c r="BF180" s="5">
        <f t="shared" ca="1" si="86"/>
        <v>1</v>
      </c>
      <c r="BG180" s="5">
        <f t="shared" ca="1" si="87"/>
        <v>2.4554862242163291</v>
      </c>
      <c r="BH180" s="5">
        <f t="shared" ca="1" si="88"/>
        <v>2.1657060235916306</v>
      </c>
      <c r="BI180" s="5">
        <f t="shared" ca="1" si="89"/>
        <v>0.62575616634421571</v>
      </c>
      <c r="BJ180" s="5">
        <f t="shared" ca="1" si="90"/>
        <v>5.828294350931241</v>
      </c>
      <c r="BK180" s="5">
        <f t="shared" ca="1" si="91"/>
        <v>3.9001040420241235</v>
      </c>
      <c r="BL180" s="5">
        <f t="shared" ca="1" si="92"/>
        <v>6.2241663243334654E-2</v>
      </c>
      <c r="BM180" s="5">
        <f t="shared" ca="1" si="93"/>
        <v>0.49389599188095118</v>
      </c>
      <c r="BN180" s="5">
        <f t="shared" ca="1" si="94"/>
        <v>0.54339044434936468</v>
      </c>
    </row>
    <row r="181" spans="2:66" ht="16" x14ac:dyDescent="0.2">
      <c r="E181" s="1">
        <f t="shared" si="95"/>
        <v>171</v>
      </c>
      <c r="F181" s="98"/>
      <c r="H181" s="1">
        <v>66</v>
      </c>
      <c r="I181" s="1" t="s">
        <v>7</v>
      </c>
      <c r="J181" s="37">
        <v>26.5</v>
      </c>
      <c r="K181" s="37">
        <v>29.5</v>
      </c>
      <c r="L181" s="7">
        <f t="shared" si="68"/>
        <v>28</v>
      </c>
      <c r="M181" s="7">
        <v>12</v>
      </c>
      <c r="N181" s="7">
        <v>48.9</v>
      </c>
      <c r="O181" s="7">
        <v>21.5</v>
      </c>
      <c r="P181" s="7">
        <v>118.9</v>
      </c>
      <c r="Q181" s="7">
        <v>146.4</v>
      </c>
      <c r="R181" s="6">
        <v>1.17</v>
      </c>
      <c r="S181" s="6">
        <v>1.21</v>
      </c>
      <c r="T181" s="6">
        <f t="shared" si="69"/>
        <v>1.19</v>
      </c>
      <c r="U181" s="36">
        <v>11.3</v>
      </c>
      <c r="V181" s="36">
        <v>12.5</v>
      </c>
      <c r="Y181" s="5">
        <f t="shared" si="70"/>
        <v>1</v>
      </c>
      <c r="Z181" s="5">
        <f t="shared" si="71"/>
        <v>0.42857142857142855</v>
      </c>
      <c r="AA181" s="5">
        <f t="shared" si="72"/>
        <v>1.7464285714285714</v>
      </c>
      <c r="AB181" s="5">
        <f t="shared" si="72"/>
        <v>0.7678571428571429</v>
      </c>
      <c r="AC181" s="5">
        <f t="shared" si="72"/>
        <v>4.2464285714285719</v>
      </c>
      <c r="AD181" s="5">
        <f t="shared" si="72"/>
        <v>5.2285714285714286</v>
      </c>
      <c r="AE181" s="5">
        <f t="shared" si="73"/>
        <v>4.2499999999999996E-2</v>
      </c>
      <c r="AF181" s="5">
        <f t="shared" si="73"/>
        <v>0.40357142857142858</v>
      </c>
      <c r="AG181" s="5">
        <f t="shared" si="73"/>
        <v>0.44642857142857145</v>
      </c>
      <c r="AH181" s="5"/>
      <c r="AI181" s="83"/>
      <c r="AK181" s="5">
        <f t="shared" ca="1" si="74"/>
        <v>0.74026677998266899</v>
      </c>
      <c r="AL181" s="5">
        <f t="shared" ca="1" si="97"/>
        <v>0.13576278220069149</v>
      </c>
      <c r="AM181" s="5">
        <f t="shared" ca="1" si="97"/>
        <v>0.41850075942392584</v>
      </c>
      <c r="AN181" s="5">
        <f t="shared" ca="1" si="96"/>
        <v>-0.2847894919515972</v>
      </c>
      <c r="AO181" s="5">
        <f t="shared" ca="1" si="76"/>
        <v>1.5819083343178353</v>
      </c>
      <c r="AP181" s="5">
        <f t="shared" ca="1" si="67"/>
        <v>9.4378299764342043E-3</v>
      </c>
      <c r="AQ181" s="5">
        <v>1</v>
      </c>
      <c r="AR181" s="5">
        <f t="shared" ca="1" si="96"/>
        <v>-0.11621948300895779</v>
      </c>
      <c r="AS181" s="5">
        <f t="shared" ca="1" si="96"/>
        <v>-0.7503060840238045</v>
      </c>
      <c r="AU181" s="7">
        <f t="shared" ca="1" si="77"/>
        <v>28.740266779982669</v>
      </c>
      <c r="AV181" s="7">
        <f t="shared" ca="1" si="78"/>
        <v>12.135762782200691</v>
      </c>
      <c r="AW181" s="7">
        <f t="shared" ca="1" si="79"/>
        <v>49.318500759423927</v>
      </c>
      <c r="AX181" s="7">
        <f t="shared" ca="1" si="80"/>
        <v>21.215210508048404</v>
      </c>
      <c r="AY181" s="7">
        <f t="shared" ca="1" si="81"/>
        <v>120.48190833431784</v>
      </c>
      <c r="AZ181" s="7">
        <f t="shared" ca="1" si="82"/>
        <v>147.78169830854998</v>
      </c>
      <c r="BA181" s="7">
        <f t="shared" si="83"/>
        <v>1.19</v>
      </c>
      <c r="BB181" s="7">
        <f t="shared" ca="1" si="84"/>
        <v>11.183780516991042</v>
      </c>
      <c r="BC181" s="7">
        <f t="shared" ca="1" si="85"/>
        <v>11.749693915976195</v>
      </c>
      <c r="BF181" s="5">
        <f t="shared" ca="1" si="86"/>
        <v>1</v>
      </c>
      <c r="BG181" s="5">
        <f t="shared" ca="1" si="87"/>
        <v>0.42225644163655218</v>
      </c>
      <c r="BH181" s="5">
        <f t="shared" ca="1" si="88"/>
        <v>1.7160070620420895</v>
      </c>
      <c r="BI181" s="5">
        <f t="shared" ca="1" si="89"/>
        <v>0.73817027066793284</v>
      </c>
      <c r="BJ181" s="5">
        <f t="shared" ca="1" si="90"/>
        <v>4.1920942925356695</v>
      </c>
      <c r="BK181" s="5">
        <f t="shared" ca="1" si="91"/>
        <v>5.141973783328921</v>
      </c>
      <c r="BL181" s="5">
        <f t="shared" ca="1" si="92"/>
        <v>4.1405321986392414E-2</v>
      </c>
      <c r="BM181" s="5">
        <f t="shared" ca="1" si="93"/>
        <v>0.38913280111861881</v>
      </c>
      <c r="BN181" s="5">
        <f t="shared" ca="1" si="94"/>
        <v>0.40882341162399188</v>
      </c>
    </row>
    <row r="182" spans="2:66" ht="16" x14ac:dyDescent="0.2">
      <c r="E182" s="1">
        <f t="shared" si="95"/>
        <v>172</v>
      </c>
      <c r="F182" s="98"/>
      <c r="H182" s="1">
        <v>74</v>
      </c>
      <c r="I182" s="1" t="s">
        <v>7</v>
      </c>
      <c r="J182" s="37">
        <v>18.5</v>
      </c>
      <c r="K182" s="37">
        <v>20.399999999999999</v>
      </c>
      <c r="L182" s="7">
        <f t="shared" si="68"/>
        <v>19.45</v>
      </c>
      <c r="M182" s="7">
        <v>43.7</v>
      </c>
      <c r="N182" s="7">
        <v>51.3</v>
      </c>
      <c r="O182" s="7">
        <v>16.5</v>
      </c>
      <c r="P182" s="7">
        <v>118.1</v>
      </c>
      <c r="Q182" s="7">
        <v>110.4</v>
      </c>
      <c r="R182" s="6">
        <v>1.22</v>
      </c>
      <c r="S182" s="6">
        <v>1.36</v>
      </c>
      <c r="T182" s="6">
        <f t="shared" si="69"/>
        <v>1.29</v>
      </c>
      <c r="U182" s="36">
        <v>11.5</v>
      </c>
      <c r="V182" s="36">
        <v>12.5</v>
      </c>
      <c r="Y182" s="5">
        <f t="shared" si="70"/>
        <v>1</v>
      </c>
      <c r="Z182" s="5">
        <f t="shared" si="71"/>
        <v>2.2467866323907457</v>
      </c>
      <c r="AA182" s="5">
        <f t="shared" si="72"/>
        <v>2.6375321336760926</v>
      </c>
      <c r="AB182" s="5">
        <f t="shared" si="72"/>
        <v>0.84832904884318772</v>
      </c>
      <c r="AC182" s="5">
        <f t="shared" si="72"/>
        <v>6.071979434447301</v>
      </c>
      <c r="AD182" s="5">
        <f t="shared" si="72"/>
        <v>5.6760925449871467</v>
      </c>
      <c r="AE182" s="5">
        <f t="shared" si="73"/>
        <v>6.6323907455012862E-2</v>
      </c>
      <c r="AF182" s="5">
        <f t="shared" si="73"/>
        <v>0.59125964010282783</v>
      </c>
      <c r="AG182" s="5">
        <f t="shared" si="73"/>
        <v>0.64267352185089976</v>
      </c>
      <c r="AH182" s="5"/>
      <c r="AI182" s="83"/>
      <c r="AK182" s="5">
        <f t="shared" ca="1" si="74"/>
        <v>0.11724830293227773</v>
      </c>
      <c r="AL182" s="5">
        <f t="shared" ca="1" si="97"/>
        <v>-0.82433891560939854</v>
      </c>
      <c r="AM182" s="5">
        <f t="shared" ca="1" si="97"/>
        <v>-1.2485714196051974</v>
      </c>
      <c r="AN182" s="5">
        <f t="shared" ca="1" si="96"/>
        <v>0.16811802718439139</v>
      </c>
      <c r="AO182" s="5">
        <f t="shared" ca="1" si="76"/>
        <v>-1.7784447536084809</v>
      </c>
      <c r="AP182" s="5">
        <f t="shared" ca="1" si="67"/>
        <v>-2.2133952234822472E-2</v>
      </c>
      <c r="AQ182" s="5">
        <v>1</v>
      </c>
      <c r="AR182" s="5">
        <f t="shared" ca="1" si="96"/>
        <v>0.36148630527499126</v>
      </c>
      <c r="AS182" s="5">
        <f t="shared" ca="1" si="96"/>
        <v>-0.19614631670662419</v>
      </c>
      <c r="AU182" s="7">
        <f t="shared" ca="1" si="77"/>
        <v>19.567248302932278</v>
      </c>
      <c r="AV182" s="7">
        <f t="shared" ca="1" si="78"/>
        <v>42.875661084390607</v>
      </c>
      <c r="AW182" s="7">
        <f t="shared" ca="1" si="79"/>
        <v>50.051428580394798</v>
      </c>
      <c r="AX182" s="7">
        <f t="shared" ca="1" si="80"/>
        <v>16.668118027184391</v>
      </c>
      <c r="AY182" s="7">
        <f t="shared" ca="1" si="81"/>
        <v>116.32155524639151</v>
      </c>
      <c r="AZ182" s="7">
        <f t="shared" ca="1" si="82"/>
        <v>107.9564116732756</v>
      </c>
      <c r="BA182" s="7">
        <f t="shared" si="83"/>
        <v>1.29</v>
      </c>
      <c r="BB182" s="7">
        <f t="shared" ca="1" si="84"/>
        <v>11.86148630527499</v>
      </c>
      <c r="BC182" s="7">
        <f t="shared" ca="1" si="85"/>
        <v>12.303853683293376</v>
      </c>
      <c r="BF182" s="5">
        <f t="shared" ca="1" si="86"/>
        <v>1</v>
      </c>
      <c r="BG182" s="5">
        <f t="shared" ca="1" si="87"/>
        <v>2.1911952268712924</v>
      </c>
      <c r="BH182" s="5">
        <f t="shared" ca="1" si="88"/>
        <v>2.5579186099914861</v>
      </c>
      <c r="BI182" s="5">
        <f t="shared" ca="1" si="89"/>
        <v>0.85183760992528357</v>
      </c>
      <c r="BJ182" s="5">
        <f t="shared" ca="1" si="90"/>
        <v>5.9447068614629872</v>
      </c>
      <c r="BK182" s="5">
        <f t="shared" ca="1" si="91"/>
        <v>5.5171994550249375</v>
      </c>
      <c r="BL182" s="5">
        <f t="shared" ca="1" si="92"/>
        <v>6.5926490021935541E-2</v>
      </c>
      <c r="BM182" s="5">
        <f t="shared" ca="1" si="93"/>
        <v>0.60619082058142382</v>
      </c>
      <c r="BN182" s="5">
        <f t="shared" ca="1" si="94"/>
        <v>0.62879836207984152</v>
      </c>
    </row>
    <row r="183" spans="2:66" ht="16" x14ac:dyDescent="0.2">
      <c r="B183" s="24" t="s">
        <v>36</v>
      </c>
      <c r="E183" s="1">
        <f t="shared" si="95"/>
        <v>173</v>
      </c>
      <c r="F183" s="98"/>
      <c r="H183" s="1">
        <v>76</v>
      </c>
      <c r="I183" s="1" t="s">
        <v>9</v>
      </c>
      <c r="J183" s="37">
        <v>26.5</v>
      </c>
      <c r="K183" s="37">
        <v>29.2</v>
      </c>
      <c r="L183" s="7">
        <f t="shared" si="68"/>
        <v>27.85</v>
      </c>
      <c r="M183" s="7">
        <v>27</v>
      </c>
      <c r="N183" s="7">
        <v>54</v>
      </c>
      <c r="O183" s="7">
        <v>20.2</v>
      </c>
      <c r="P183" s="7">
        <v>136</v>
      </c>
      <c r="Q183" s="7">
        <v>146.1</v>
      </c>
      <c r="R183" s="6">
        <v>1.32</v>
      </c>
      <c r="S183" s="6">
        <v>1.47</v>
      </c>
      <c r="T183" s="6">
        <f t="shared" si="69"/>
        <v>1.395</v>
      </c>
      <c r="U183" s="36">
        <v>11.3</v>
      </c>
      <c r="V183" s="36">
        <v>12.5</v>
      </c>
      <c r="Y183" s="5">
        <f t="shared" si="70"/>
        <v>1</v>
      </c>
      <c r="Z183" s="5">
        <f t="shared" si="71"/>
        <v>0.96947935368043081</v>
      </c>
      <c r="AA183" s="5">
        <f t="shared" si="72"/>
        <v>1.9389587073608616</v>
      </c>
      <c r="AB183" s="5">
        <f t="shared" si="72"/>
        <v>0.72531418312387785</v>
      </c>
      <c r="AC183" s="5">
        <f t="shared" si="72"/>
        <v>4.8833034111310587</v>
      </c>
      <c r="AD183" s="5">
        <f t="shared" si="72"/>
        <v>5.2459605026929976</v>
      </c>
      <c r="AE183" s="5">
        <f t="shared" si="73"/>
        <v>5.008976660682226E-2</v>
      </c>
      <c r="AF183" s="5">
        <f t="shared" si="73"/>
        <v>0.40574506283662476</v>
      </c>
      <c r="AG183" s="5">
        <f t="shared" si="73"/>
        <v>0.44883303411131059</v>
      </c>
      <c r="AH183" s="5"/>
      <c r="AI183" s="83"/>
      <c r="AK183" s="5">
        <f t="shared" ca="1" si="74"/>
        <v>-0.78421098988367066</v>
      </c>
      <c r="AL183" s="5">
        <f t="shared" ca="1" si="97"/>
        <v>-1.0311485955001216</v>
      </c>
      <c r="AM183" s="5">
        <f t="shared" ca="1" si="97"/>
        <v>0.61415232456223667</v>
      </c>
      <c r="AN183" s="5">
        <f t="shared" ca="1" si="96"/>
        <v>-0.97674479740281051</v>
      </c>
      <c r="AO183" s="5">
        <f t="shared" ca="1" si="76"/>
        <v>-2.0081492572184825</v>
      </c>
      <c r="AP183" s="5">
        <f t="shared" ca="1" si="67"/>
        <v>-5.5294581918813313E-3</v>
      </c>
      <c r="AQ183" s="5">
        <v>1</v>
      </c>
      <c r="AR183" s="5">
        <f t="shared" ca="1" si="96"/>
        <v>-0.8633933669026328</v>
      </c>
      <c r="AS183" s="5">
        <f t="shared" ca="1" si="96"/>
        <v>0.6885729376975851</v>
      </c>
      <c r="AU183" s="7">
        <f t="shared" ca="1" si="77"/>
        <v>27.06578901011633</v>
      </c>
      <c r="AV183" s="7">
        <f t="shared" ca="1" si="78"/>
        <v>25.96885140449988</v>
      </c>
      <c r="AW183" s="7">
        <f t="shared" ca="1" si="79"/>
        <v>54.614152324562234</v>
      </c>
      <c r="AX183" s="7">
        <f t="shared" ca="1" si="80"/>
        <v>19.223255202597187</v>
      </c>
      <c r="AY183" s="7">
        <f t="shared" ca="1" si="81"/>
        <v>133.99185074278151</v>
      </c>
      <c r="AZ183" s="7">
        <f t="shared" ca="1" si="82"/>
        <v>145.29214615816613</v>
      </c>
      <c r="BA183" s="7">
        <f t="shared" si="83"/>
        <v>1.395</v>
      </c>
      <c r="BB183" s="7">
        <f t="shared" ca="1" si="84"/>
        <v>10.436606633097368</v>
      </c>
      <c r="BC183" s="7">
        <f t="shared" ca="1" si="85"/>
        <v>13.188572937697586</v>
      </c>
      <c r="BF183" s="5">
        <f t="shared" ca="1" si="86"/>
        <v>1</v>
      </c>
      <c r="BG183" s="5">
        <f t="shared" ca="1" si="87"/>
        <v>0.95947143439245575</v>
      </c>
      <c r="BH183" s="5">
        <f t="shared" ca="1" si="88"/>
        <v>2.017829678054063</v>
      </c>
      <c r="BI183" s="5">
        <f t="shared" ca="1" si="89"/>
        <v>0.71024181838601297</v>
      </c>
      <c r="BJ183" s="5">
        <f t="shared" ca="1" si="90"/>
        <v>4.9505983621131318</v>
      </c>
      <c r="BK183" s="5">
        <f t="shared" ca="1" si="91"/>
        <v>5.3681104993414586</v>
      </c>
      <c r="BL183" s="5">
        <f t="shared" ca="1" si="92"/>
        <v>5.1541080124381133E-2</v>
      </c>
      <c r="BM183" s="5">
        <f t="shared" ca="1" si="93"/>
        <v>0.38560141842517492</v>
      </c>
      <c r="BN183" s="5">
        <f t="shared" ca="1" si="94"/>
        <v>0.4872783473176458</v>
      </c>
    </row>
    <row r="184" spans="2:66" ht="16" x14ac:dyDescent="0.2">
      <c r="E184" s="1">
        <f t="shared" si="95"/>
        <v>174</v>
      </c>
      <c r="F184" s="98"/>
      <c r="H184" s="1">
        <v>62</v>
      </c>
      <c r="I184" s="1" t="s">
        <v>9</v>
      </c>
      <c r="J184" s="37">
        <v>20</v>
      </c>
      <c r="K184" s="37">
        <v>22</v>
      </c>
      <c r="L184" s="7">
        <f t="shared" si="68"/>
        <v>21</v>
      </c>
      <c r="M184" s="7">
        <v>22</v>
      </c>
      <c r="N184" s="7">
        <v>47.9</v>
      </c>
      <c r="O184" s="7">
        <v>14</v>
      </c>
      <c r="P184" s="7">
        <v>113.5</v>
      </c>
      <c r="Q184" s="7">
        <v>99.9</v>
      </c>
      <c r="R184" s="6">
        <v>1.17</v>
      </c>
      <c r="S184" s="6">
        <v>1.19</v>
      </c>
      <c r="T184" s="6">
        <f t="shared" si="69"/>
        <v>1.18</v>
      </c>
      <c r="U184" s="36">
        <v>9.1999999999999993</v>
      </c>
      <c r="V184" s="36">
        <v>9</v>
      </c>
      <c r="Y184" s="5">
        <f t="shared" si="70"/>
        <v>1</v>
      </c>
      <c r="Z184" s="5">
        <f t="shared" si="71"/>
        <v>1.0476190476190477</v>
      </c>
      <c r="AA184" s="5">
        <f t="shared" si="72"/>
        <v>2.2809523809523808</v>
      </c>
      <c r="AB184" s="5">
        <f t="shared" si="72"/>
        <v>0.66666666666666663</v>
      </c>
      <c r="AC184" s="5">
        <f t="shared" si="72"/>
        <v>5.4047619047619051</v>
      </c>
      <c r="AD184" s="5">
        <f t="shared" si="72"/>
        <v>4.7571428571428571</v>
      </c>
      <c r="AE184" s="5">
        <f t="shared" si="73"/>
        <v>5.6190476190476187E-2</v>
      </c>
      <c r="AF184" s="5">
        <f t="shared" si="73"/>
        <v>0.43809523809523804</v>
      </c>
      <c r="AG184" s="5">
        <f t="shared" si="73"/>
        <v>0.42857142857142855</v>
      </c>
      <c r="AH184" s="5"/>
      <c r="AI184" s="83"/>
      <c r="AK184" s="5">
        <f t="shared" ca="1" si="74"/>
        <v>0.2242515947598489</v>
      </c>
      <c r="AL184" s="5">
        <f t="shared" ca="1" si="97"/>
        <v>-0.21546592607702242</v>
      </c>
      <c r="AM184" s="5">
        <f t="shared" ca="1" si="97"/>
        <v>-0.94578772980894144</v>
      </c>
      <c r="AN184" s="5">
        <f t="shared" ca="1" si="96"/>
        <v>-0.82265303924435429</v>
      </c>
      <c r="AO184" s="5">
        <f t="shared" ca="1" si="76"/>
        <v>1.4741303656664346</v>
      </c>
      <c r="AP184" s="5">
        <f t="shared" ca="1" si="67"/>
        <v>-2.2910978337924624E-2</v>
      </c>
      <c r="AQ184" s="5">
        <v>1</v>
      </c>
      <c r="AR184" s="5">
        <f t="shared" ca="1" si="96"/>
        <v>0.76982133132565944</v>
      </c>
      <c r="AS184" s="5">
        <f t="shared" ca="1" si="96"/>
        <v>-4.9610230350791262E-2</v>
      </c>
      <c r="AU184" s="7">
        <f t="shared" ca="1" si="77"/>
        <v>21.224251594759849</v>
      </c>
      <c r="AV184" s="7">
        <f t="shared" ca="1" si="78"/>
        <v>21.784534073922977</v>
      </c>
      <c r="AW184" s="7">
        <f t="shared" ca="1" si="79"/>
        <v>46.954212270191057</v>
      </c>
      <c r="AX184" s="7">
        <f t="shared" ca="1" si="80"/>
        <v>13.177346960755646</v>
      </c>
      <c r="AY184" s="7">
        <f t="shared" ca="1" si="81"/>
        <v>114.97413036566644</v>
      </c>
      <c r="AZ184" s="7">
        <f t="shared" ca="1" si="82"/>
        <v>97.611193264041333</v>
      </c>
      <c r="BA184" s="7">
        <f t="shared" si="83"/>
        <v>1.18</v>
      </c>
      <c r="BB184" s="7">
        <f t="shared" ca="1" si="84"/>
        <v>9.9698213313256581</v>
      </c>
      <c r="BC184" s="7">
        <f t="shared" ca="1" si="85"/>
        <v>8.9503897696492096</v>
      </c>
      <c r="BF184" s="5">
        <f t="shared" ca="1" si="86"/>
        <v>1</v>
      </c>
      <c r="BG184" s="5">
        <f t="shared" ca="1" si="87"/>
        <v>1.0263982207646587</v>
      </c>
      <c r="BH184" s="5">
        <f t="shared" ca="1" si="88"/>
        <v>2.2122905988253452</v>
      </c>
      <c r="BI184" s="5">
        <f t="shared" ca="1" si="89"/>
        <v>0.62086273817113347</v>
      </c>
      <c r="BJ184" s="5">
        <f t="shared" ca="1" si="90"/>
        <v>5.4171111689070308</v>
      </c>
      <c r="BK184" s="5">
        <f t="shared" ca="1" si="91"/>
        <v>4.5990405281541706</v>
      </c>
      <c r="BL184" s="5">
        <f t="shared" ca="1" si="92"/>
        <v>5.5596777805410835E-2</v>
      </c>
      <c r="BM184" s="5">
        <f t="shared" ca="1" si="93"/>
        <v>0.46973723840454057</v>
      </c>
      <c r="BN184" s="5">
        <f t="shared" ca="1" si="94"/>
        <v>0.42170578923305885</v>
      </c>
    </row>
    <row r="185" spans="2:66" ht="16" x14ac:dyDescent="0.2">
      <c r="E185" s="1">
        <f t="shared" si="95"/>
        <v>175</v>
      </c>
      <c r="F185" s="98"/>
      <c r="H185" s="1">
        <v>72</v>
      </c>
      <c r="I185" s="1" t="s">
        <v>9</v>
      </c>
      <c r="J185" s="37">
        <v>18</v>
      </c>
      <c r="K185" s="37">
        <v>19.8</v>
      </c>
      <c r="L185" s="7">
        <f t="shared" si="68"/>
        <v>18.899999999999999</v>
      </c>
      <c r="M185" s="7">
        <v>13</v>
      </c>
      <c r="N185" s="7">
        <v>51.7</v>
      </c>
      <c r="O185" s="7">
        <v>15.5</v>
      </c>
      <c r="P185" s="7">
        <v>111</v>
      </c>
      <c r="Q185" s="7">
        <v>95.2</v>
      </c>
      <c r="R185" s="6">
        <v>1.21</v>
      </c>
      <c r="S185" s="6">
        <v>1.22</v>
      </c>
      <c r="T185" s="6">
        <f t="shared" si="69"/>
        <v>1.2149999999999999</v>
      </c>
      <c r="U185" s="36">
        <v>13.4</v>
      </c>
      <c r="V185" s="36">
        <v>15</v>
      </c>
      <c r="Y185" s="5">
        <f t="shared" si="70"/>
        <v>1</v>
      </c>
      <c r="Z185" s="5">
        <f t="shared" si="71"/>
        <v>0.6878306878306879</v>
      </c>
      <c r="AA185" s="5">
        <f t="shared" si="72"/>
        <v>2.7354497354497358</v>
      </c>
      <c r="AB185" s="5">
        <f t="shared" si="72"/>
        <v>0.82010582010582012</v>
      </c>
      <c r="AC185" s="5">
        <f t="shared" si="72"/>
        <v>5.8730158730158735</v>
      </c>
      <c r="AD185" s="5">
        <f t="shared" si="72"/>
        <v>5.0370370370370372</v>
      </c>
      <c r="AE185" s="5">
        <f t="shared" si="73"/>
        <v>6.4285714285714279E-2</v>
      </c>
      <c r="AF185" s="5">
        <f t="shared" si="73"/>
        <v>0.70899470899470907</v>
      </c>
      <c r="AG185" s="5">
        <f t="shared" si="73"/>
        <v>0.79365079365079372</v>
      </c>
      <c r="AH185" s="5"/>
      <c r="AI185" s="83"/>
      <c r="AK185" s="5">
        <f t="shared" ca="1" si="74"/>
        <v>-0.96674801642372854</v>
      </c>
      <c r="AL185" s="5">
        <f t="shared" ca="1" si="97"/>
        <v>0.12941119837222659</v>
      </c>
      <c r="AM185" s="5">
        <f t="shared" ca="1" si="97"/>
        <v>-0.49960042621642486</v>
      </c>
      <c r="AN185" s="5">
        <f t="shared" ca="1" si="96"/>
        <v>0.59167699967252574</v>
      </c>
      <c r="AO185" s="5">
        <f t="shared" ca="1" si="76"/>
        <v>-0.46927875087992277</v>
      </c>
      <c r="AP185" s="5">
        <f t="shared" ca="1" si="67"/>
        <v>1.6510690954552043E-3</v>
      </c>
      <c r="AQ185" s="5">
        <v>1</v>
      </c>
      <c r="AR185" s="5">
        <f t="shared" ca="1" si="96"/>
        <v>-0.73427357536473137</v>
      </c>
      <c r="AS185" s="5">
        <f t="shared" ca="1" si="96"/>
        <v>0.56883532579868246</v>
      </c>
      <c r="AU185" s="7">
        <f t="shared" ca="1" si="77"/>
        <v>17.93325198357627</v>
      </c>
      <c r="AV185" s="7">
        <f t="shared" ca="1" si="78"/>
        <v>13.129411198372226</v>
      </c>
      <c r="AW185" s="7">
        <f t="shared" ca="1" si="79"/>
        <v>51.200399573783578</v>
      </c>
      <c r="AX185" s="7">
        <f t="shared" ca="1" si="80"/>
        <v>16.091676999672526</v>
      </c>
      <c r="AY185" s="7">
        <f t="shared" ca="1" si="81"/>
        <v>110.53072124912008</v>
      </c>
      <c r="AZ185" s="7">
        <f t="shared" ca="1" si="82"/>
        <v>95.357181777887334</v>
      </c>
      <c r="BA185" s="7">
        <f t="shared" si="83"/>
        <v>1.2149999999999999</v>
      </c>
      <c r="BB185" s="7">
        <f t="shared" ca="1" si="84"/>
        <v>12.665726424635269</v>
      </c>
      <c r="BC185" s="7">
        <f t="shared" ca="1" si="85"/>
        <v>15.568835325798682</v>
      </c>
      <c r="BF185" s="5">
        <f t="shared" ca="1" si="86"/>
        <v>1</v>
      </c>
      <c r="BG185" s="5">
        <f t="shared" ca="1" si="87"/>
        <v>0.73212662212054325</v>
      </c>
      <c r="BH185" s="5">
        <f t="shared" ca="1" si="88"/>
        <v>2.8550538196125395</v>
      </c>
      <c r="BI185" s="5">
        <f t="shared" ca="1" si="89"/>
        <v>0.89730947930747273</v>
      </c>
      <c r="BJ185" s="5">
        <f t="shared" ca="1" si="90"/>
        <v>6.1634510768234865</v>
      </c>
      <c r="BK185" s="5">
        <f t="shared" ca="1" si="91"/>
        <v>5.31733908970988</v>
      </c>
      <c r="BL185" s="5">
        <f t="shared" ca="1" si="92"/>
        <v>6.7751236703344597E-2</v>
      </c>
      <c r="BM185" s="5">
        <f t="shared" ca="1" si="93"/>
        <v>0.70627047655577835</v>
      </c>
      <c r="BN185" s="5">
        <f t="shared" ca="1" si="94"/>
        <v>0.86815460687537427</v>
      </c>
    </row>
    <row r="186" spans="2:66" ht="16" x14ac:dyDescent="0.2">
      <c r="C186" s="24" t="s">
        <v>36</v>
      </c>
      <c r="E186" s="1">
        <f t="shared" si="95"/>
        <v>176</v>
      </c>
      <c r="F186" s="98" t="s">
        <v>23</v>
      </c>
      <c r="H186" s="1">
        <v>82</v>
      </c>
      <c r="I186" s="1" t="s">
        <v>7</v>
      </c>
      <c r="J186" s="37">
        <v>18.5</v>
      </c>
      <c r="K186" s="37">
        <v>22.2</v>
      </c>
      <c r="L186" s="7">
        <f t="shared" si="68"/>
        <v>20.350000000000001</v>
      </c>
      <c r="M186" s="7">
        <v>25</v>
      </c>
      <c r="N186" s="7">
        <v>55.5</v>
      </c>
      <c r="O186" s="7">
        <v>14</v>
      </c>
      <c r="P186" s="7">
        <v>120</v>
      </c>
      <c r="Q186" s="7">
        <v>132.9</v>
      </c>
      <c r="R186" s="6">
        <v>1.17</v>
      </c>
      <c r="S186" s="6">
        <v>1.19</v>
      </c>
      <c r="T186" s="6">
        <f t="shared" si="69"/>
        <v>1.18</v>
      </c>
      <c r="U186" s="36">
        <v>12</v>
      </c>
      <c r="V186" s="36">
        <v>14</v>
      </c>
      <c r="Y186" s="5">
        <f t="shared" si="70"/>
        <v>1</v>
      </c>
      <c r="Z186" s="5">
        <f t="shared" si="71"/>
        <v>1.2285012285012284</v>
      </c>
      <c r="AA186" s="5">
        <f t="shared" si="72"/>
        <v>2.7272727272727271</v>
      </c>
      <c r="AB186" s="5">
        <f t="shared" si="72"/>
        <v>0.68796068796068788</v>
      </c>
      <c r="AC186" s="5">
        <f t="shared" si="72"/>
        <v>5.8968058968058967</v>
      </c>
      <c r="AD186" s="5">
        <f t="shared" si="72"/>
        <v>6.5307125307125302</v>
      </c>
      <c r="AE186" s="5">
        <f t="shared" si="73"/>
        <v>5.7985257985257978E-2</v>
      </c>
      <c r="AF186" s="5">
        <f t="shared" si="73"/>
        <v>0.58968058968058967</v>
      </c>
      <c r="AG186" s="5">
        <f t="shared" si="73"/>
        <v>0.68796068796068788</v>
      </c>
      <c r="AH186" s="5"/>
      <c r="AI186" s="83"/>
      <c r="AK186" s="5">
        <f t="shared" ca="1" si="74"/>
        <v>0.85559220827014615</v>
      </c>
      <c r="AL186" s="5">
        <f t="shared" ca="1" si="97"/>
        <v>-1.1180970228918206</v>
      </c>
      <c r="AM186" s="5">
        <f t="shared" ca="1" si="97"/>
        <v>0.94807072837804152</v>
      </c>
      <c r="AN186" s="5">
        <f t="shared" ca="1" si="96"/>
        <v>7.979372271737617E-2</v>
      </c>
      <c r="AO186" s="5">
        <f t="shared" ca="1" si="76"/>
        <v>-1.5674800477309461</v>
      </c>
      <c r="AP186" s="5">
        <f t="shared" ca="1" si="67"/>
        <v>1.381420070859965E-2</v>
      </c>
      <c r="AQ186" s="5">
        <v>1</v>
      </c>
      <c r="AR186" s="5">
        <f t="shared" ca="1" si="96"/>
        <v>0.19958269407567264</v>
      </c>
      <c r="AS186" s="5">
        <f t="shared" ca="1" si="96"/>
        <v>0.33303508238490998</v>
      </c>
      <c r="AU186" s="7">
        <f t="shared" ca="1" si="77"/>
        <v>21.205592208270147</v>
      </c>
      <c r="AV186" s="7">
        <f t="shared" ca="1" si="78"/>
        <v>23.881902977108179</v>
      </c>
      <c r="AW186" s="7">
        <f t="shared" ca="1" si="79"/>
        <v>56.448070728378042</v>
      </c>
      <c r="AX186" s="7">
        <f t="shared" ca="1" si="80"/>
        <v>14.079793722717376</v>
      </c>
      <c r="AY186" s="7">
        <f t="shared" ca="1" si="81"/>
        <v>118.43251995226905</v>
      </c>
      <c r="AZ186" s="7">
        <f t="shared" ca="1" si="82"/>
        <v>134.73590727417292</v>
      </c>
      <c r="BA186" s="7">
        <f t="shared" si="83"/>
        <v>1.18</v>
      </c>
      <c r="BB186" s="7">
        <f t="shared" ca="1" si="84"/>
        <v>12.199582694075673</v>
      </c>
      <c r="BC186" s="7">
        <f t="shared" ca="1" si="85"/>
        <v>14.33303508238491</v>
      </c>
      <c r="BF186" s="5">
        <f t="shared" ca="1" si="86"/>
        <v>1</v>
      </c>
      <c r="BG186" s="5">
        <f t="shared" ca="1" si="87"/>
        <v>1.1262077824826922</v>
      </c>
      <c r="BH186" s="5">
        <f t="shared" ca="1" si="88"/>
        <v>2.6619426693664034</v>
      </c>
      <c r="BI186" s="5">
        <f t="shared" ca="1" si="89"/>
        <v>0.66396607010231379</v>
      </c>
      <c r="BJ186" s="5">
        <f t="shared" ca="1" si="90"/>
        <v>5.5849663989143652</v>
      </c>
      <c r="BK186" s="5">
        <f t="shared" ca="1" si="91"/>
        <v>6.3537912995245716</v>
      </c>
      <c r="BL186" s="5">
        <f t="shared" ca="1" si="92"/>
        <v>5.5645698946328023E-2</v>
      </c>
      <c r="BM186" s="5">
        <f t="shared" ca="1" si="93"/>
        <v>0.57530025920793926</v>
      </c>
      <c r="BN186" s="5">
        <f t="shared" ca="1" si="94"/>
        <v>0.67590826710300733</v>
      </c>
    </row>
    <row r="187" spans="2:66" ht="16" x14ac:dyDescent="0.2">
      <c r="E187" s="1">
        <f t="shared" si="95"/>
        <v>177</v>
      </c>
      <c r="F187" s="98"/>
      <c r="H187" s="1">
        <v>55</v>
      </c>
      <c r="I187" s="1" t="s">
        <v>7</v>
      </c>
      <c r="J187" s="37">
        <v>20.5</v>
      </c>
      <c r="K187" s="37">
        <v>22.7</v>
      </c>
      <c r="L187" s="7">
        <f t="shared" si="68"/>
        <v>21.6</v>
      </c>
      <c r="M187" s="7">
        <v>49</v>
      </c>
      <c r="N187" s="7">
        <v>48.5</v>
      </c>
      <c r="O187" s="7">
        <v>15.5</v>
      </c>
      <c r="P187" s="7">
        <v>126.9</v>
      </c>
      <c r="Q187" s="7">
        <v>96</v>
      </c>
      <c r="R187" s="6">
        <v>1.33</v>
      </c>
      <c r="S187" s="6">
        <v>1.35</v>
      </c>
      <c r="T187" s="6">
        <f t="shared" si="69"/>
        <v>1.34</v>
      </c>
      <c r="U187" s="36">
        <v>11.7</v>
      </c>
      <c r="V187" s="36">
        <v>12.3</v>
      </c>
      <c r="Y187" s="5">
        <f t="shared" si="70"/>
        <v>1</v>
      </c>
      <c r="Z187" s="5">
        <f t="shared" si="71"/>
        <v>2.2685185185185182</v>
      </c>
      <c r="AA187" s="5">
        <f t="shared" si="72"/>
        <v>2.2453703703703702</v>
      </c>
      <c r="AB187" s="5">
        <f t="shared" si="72"/>
        <v>0.71759259259259256</v>
      </c>
      <c r="AC187" s="5">
        <f t="shared" si="72"/>
        <v>5.875</v>
      </c>
      <c r="AD187" s="5">
        <f t="shared" si="72"/>
        <v>4.4444444444444438</v>
      </c>
      <c r="AE187" s="5">
        <f t="shared" si="73"/>
        <v>6.2037037037037036E-2</v>
      </c>
      <c r="AF187" s="5">
        <f t="shared" si="73"/>
        <v>0.54166666666666663</v>
      </c>
      <c r="AG187" s="5">
        <f t="shared" si="73"/>
        <v>0.56944444444444442</v>
      </c>
      <c r="AH187" s="5"/>
      <c r="AI187" s="83"/>
      <c r="AK187" s="5">
        <f t="shared" ca="1" si="74"/>
        <v>0.53901900366728972</v>
      </c>
      <c r="AL187" s="5">
        <f t="shared" ca="1" si="97"/>
        <v>1.4726482304371644</v>
      </c>
      <c r="AM187" s="5">
        <f t="shared" ca="1" si="97"/>
        <v>3.9100202184478849E-3</v>
      </c>
      <c r="AN187" s="5">
        <f t="shared" ca="1" si="96"/>
        <v>0.35139008409421324</v>
      </c>
      <c r="AO187" s="5">
        <f t="shared" ca="1" si="76"/>
        <v>6.0497535160188853E-2</v>
      </c>
      <c r="AP187" s="5">
        <f t="shared" ca="1" si="67"/>
        <v>-1.3309259254177433E-2</v>
      </c>
      <c r="AQ187" s="5">
        <v>1</v>
      </c>
      <c r="AR187" s="5">
        <f t="shared" ca="1" si="96"/>
        <v>-0.7225263585356394</v>
      </c>
      <c r="AS187" s="5">
        <f t="shared" ca="1" si="96"/>
        <v>0.48163131203146192</v>
      </c>
      <c r="AU187" s="7">
        <f t="shared" ca="1" si="77"/>
        <v>22.13901900366729</v>
      </c>
      <c r="AV187" s="7">
        <f t="shared" ca="1" si="78"/>
        <v>50.472648230437166</v>
      </c>
      <c r="AW187" s="7">
        <f t="shared" ca="1" si="79"/>
        <v>48.503910020218449</v>
      </c>
      <c r="AX187" s="7">
        <f t="shared" ca="1" si="80"/>
        <v>15.851390084094213</v>
      </c>
      <c r="AY187" s="7">
        <f t="shared" ca="1" si="81"/>
        <v>126.9604975351602</v>
      </c>
      <c r="AZ187" s="7">
        <f t="shared" ca="1" si="82"/>
        <v>94.72231111159897</v>
      </c>
      <c r="BA187" s="7">
        <f t="shared" si="83"/>
        <v>1.34</v>
      </c>
      <c r="BB187" s="7">
        <f t="shared" ca="1" si="84"/>
        <v>10.977473641464361</v>
      </c>
      <c r="BC187" s="7">
        <f t="shared" ca="1" si="85"/>
        <v>12.781631312031463</v>
      </c>
      <c r="BF187" s="5">
        <f t="shared" ca="1" si="86"/>
        <v>1</v>
      </c>
      <c r="BG187" s="5">
        <f t="shared" ca="1" si="87"/>
        <v>2.2798050908252283</v>
      </c>
      <c r="BH187" s="5">
        <f t="shared" ca="1" si="88"/>
        <v>2.1908789188980715</v>
      </c>
      <c r="BI187" s="5">
        <f t="shared" ca="1" si="89"/>
        <v>0.71599333653710928</v>
      </c>
      <c r="BJ187" s="5">
        <f t="shared" ca="1" si="90"/>
        <v>5.7346939136792567</v>
      </c>
      <c r="BK187" s="5">
        <f t="shared" ca="1" si="91"/>
        <v>4.2785234113538806</v>
      </c>
      <c r="BL187" s="5">
        <f t="shared" ca="1" si="92"/>
        <v>6.0526620433273552E-2</v>
      </c>
      <c r="BM187" s="5">
        <f t="shared" ca="1" si="93"/>
        <v>0.49584282120386458</v>
      </c>
      <c r="BN187" s="5">
        <f t="shared" ca="1" si="94"/>
        <v>0.57733503503087502</v>
      </c>
    </row>
    <row r="188" spans="2:66" ht="16" x14ac:dyDescent="0.2">
      <c r="C188" s="24" t="s">
        <v>36</v>
      </c>
      <c r="E188" s="1">
        <f t="shared" si="95"/>
        <v>178</v>
      </c>
      <c r="F188" s="98"/>
      <c r="H188" s="1">
        <v>70</v>
      </c>
      <c r="I188" s="1" t="s">
        <v>7</v>
      </c>
      <c r="J188" s="37">
        <v>24.7</v>
      </c>
      <c r="K188" s="37">
        <v>22.2</v>
      </c>
      <c r="L188" s="7">
        <f t="shared" si="68"/>
        <v>23.45</v>
      </c>
      <c r="M188" s="7">
        <v>14</v>
      </c>
      <c r="N188" s="7">
        <v>44.8</v>
      </c>
      <c r="O188" s="7">
        <v>23.5</v>
      </c>
      <c r="P188" s="7">
        <v>120.9</v>
      </c>
      <c r="Q188" s="7">
        <v>100</v>
      </c>
      <c r="R188" s="6">
        <v>1.36</v>
      </c>
      <c r="S188" s="6">
        <v>1.38</v>
      </c>
      <c r="T188" s="6">
        <f t="shared" si="69"/>
        <v>1.37</v>
      </c>
      <c r="U188" s="36">
        <v>27.2</v>
      </c>
      <c r="V188" s="36">
        <v>14.5</v>
      </c>
      <c r="Y188" s="5">
        <f t="shared" si="70"/>
        <v>1</v>
      </c>
      <c r="Z188" s="5">
        <f t="shared" si="71"/>
        <v>0.59701492537313439</v>
      </c>
      <c r="AA188" s="5">
        <f t="shared" si="72"/>
        <v>1.9104477611940298</v>
      </c>
      <c r="AB188" s="5">
        <f t="shared" si="72"/>
        <v>1.0021321961620469</v>
      </c>
      <c r="AC188" s="5">
        <f t="shared" si="72"/>
        <v>5.1556503198294248</v>
      </c>
      <c r="AD188" s="5">
        <f t="shared" si="72"/>
        <v>4.2643923240938166</v>
      </c>
      <c r="AE188" s="5">
        <f t="shared" si="73"/>
        <v>5.8422174840085293E-2</v>
      </c>
      <c r="AF188" s="5">
        <f t="shared" si="73"/>
        <v>1.159914712153518</v>
      </c>
      <c r="AG188" s="5">
        <f t="shared" si="73"/>
        <v>0.61833688699360345</v>
      </c>
      <c r="AH188" s="5"/>
      <c r="AI188" s="83"/>
      <c r="AK188" s="5">
        <f t="shared" ca="1" si="74"/>
        <v>-0.93530429864144082</v>
      </c>
      <c r="AL188" s="5">
        <f t="shared" ca="1" si="97"/>
        <v>-1.4142891736235699</v>
      </c>
      <c r="AM188" s="5">
        <f t="shared" ca="1" si="97"/>
        <v>1.3559088684846241</v>
      </c>
      <c r="AN188" s="5">
        <f t="shared" ca="1" si="96"/>
        <v>0.93923713399881548</v>
      </c>
      <c r="AO188" s="5">
        <f t="shared" ca="1" si="76"/>
        <v>0.59751029211257745</v>
      </c>
      <c r="AP188" s="5">
        <f t="shared" ca="1" si="67"/>
        <v>9.2758185820063857E-3</v>
      </c>
      <c r="AQ188" s="5">
        <v>1</v>
      </c>
      <c r="AR188" s="5">
        <f t="shared" ca="1" si="96"/>
        <v>-0.18120050704567681</v>
      </c>
      <c r="AS188" s="5">
        <f t="shared" ca="1" si="96"/>
        <v>-0.32827897603274603</v>
      </c>
      <c r="AU188" s="7">
        <f t="shared" ca="1" si="77"/>
        <v>22.514695701358558</v>
      </c>
      <c r="AV188" s="7">
        <f t="shared" ca="1" si="78"/>
        <v>12.585710826376431</v>
      </c>
      <c r="AW188" s="7">
        <f t="shared" ca="1" si="79"/>
        <v>46.155908868484623</v>
      </c>
      <c r="AX188" s="7">
        <f t="shared" ca="1" si="80"/>
        <v>24.439237133998816</v>
      </c>
      <c r="AY188" s="7">
        <f t="shared" ca="1" si="81"/>
        <v>121.49751029211258</v>
      </c>
      <c r="AZ188" s="7">
        <f t="shared" ca="1" si="82"/>
        <v>100.92758185820063</v>
      </c>
      <c r="BA188" s="7">
        <f t="shared" si="83"/>
        <v>1.37</v>
      </c>
      <c r="BB188" s="7">
        <f t="shared" ca="1" si="84"/>
        <v>27.018799492954322</v>
      </c>
      <c r="BC188" s="7">
        <f t="shared" ca="1" si="85"/>
        <v>14.171721023967255</v>
      </c>
      <c r="BF188" s="5">
        <f t="shared" ca="1" si="86"/>
        <v>1</v>
      </c>
      <c r="BG188" s="5">
        <f t="shared" ca="1" si="87"/>
        <v>0.55899981919884434</v>
      </c>
      <c r="BH188" s="5">
        <f t="shared" ca="1" si="88"/>
        <v>2.0500347631036173</v>
      </c>
      <c r="BI188" s="5">
        <f t="shared" ca="1" si="89"/>
        <v>1.0854793446097577</v>
      </c>
      <c r="BJ188" s="5">
        <f t="shared" ca="1" si="90"/>
        <v>5.3963647523240255</v>
      </c>
      <c r="BK188" s="5">
        <f t="shared" ca="1" si="91"/>
        <v>4.4827424361818293</v>
      </c>
      <c r="BL188" s="5">
        <f t="shared" ca="1" si="92"/>
        <v>6.0849145738946543E-2</v>
      </c>
      <c r="BM188" s="5">
        <f t="shared" ca="1" si="93"/>
        <v>1.2000517284950016</v>
      </c>
      <c r="BN188" s="5">
        <f t="shared" ca="1" si="94"/>
        <v>0.62944315179494603</v>
      </c>
    </row>
    <row r="189" spans="2:66" ht="16" x14ac:dyDescent="0.2">
      <c r="E189" s="1">
        <f t="shared" si="95"/>
        <v>179</v>
      </c>
      <c r="F189" s="98"/>
      <c r="H189" s="1">
        <v>75</v>
      </c>
      <c r="I189" s="1" t="s">
        <v>7</v>
      </c>
      <c r="J189" s="37">
        <v>19.5</v>
      </c>
      <c r="K189" s="37">
        <v>21.5</v>
      </c>
      <c r="L189" s="7">
        <f t="shared" si="68"/>
        <v>20.5</v>
      </c>
      <c r="M189" s="7">
        <v>21</v>
      </c>
      <c r="N189" s="7">
        <v>55.8</v>
      </c>
      <c r="O189" s="7">
        <v>16</v>
      </c>
      <c r="P189" s="7">
        <v>125.8</v>
      </c>
      <c r="Q189" s="7">
        <v>102.4</v>
      </c>
      <c r="R189" s="6">
        <v>1.19</v>
      </c>
      <c r="S189" s="6">
        <v>1.1599999999999999</v>
      </c>
      <c r="T189" s="6">
        <f t="shared" si="69"/>
        <v>1.1749999999999998</v>
      </c>
      <c r="U189" s="36">
        <v>14.5</v>
      </c>
      <c r="V189" s="36">
        <v>13</v>
      </c>
      <c r="Y189" s="5">
        <f t="shared" si="70"/>
        <v>1</v>
      </c>
      <c r="Z189" s="5">
        <f t="shared" si="71"/>
        <v>1.024390243902439</v>
      </c>
      <c r="AA189" s="5">
        <f t="shared" si="72"/>
        <v>2.7219512195121949</v>
      </c>
      <c r="AB189" s="5">
        <f t="shared" si="72"/>
        <v>0.78048780487804881</v>
      </c>
      <c r="AC189" s="5">
        <f t="shared" si="72"/>
        <v>6.1365853658536587</v>
      </c>
      <c r="AD189" s="5">
        <f t="shared" si="72"/>
        <v>4.9951219512195122</v>
      </c>
      <c r="AE189" s="5">
        <f t="shared" si="73"/>
        <v>5.7317073170731696E-2</v>
      </c>
      <c r="AF189" s="5">
        <f t="shared" si="73"/>
        <v>0.70731707317073167</v>
      </c>
      <c r="AG189" s="5">
        <f t="shared" si="73"/>
        <v>0.63414634146341464</v>
      </c>
      <c r="AH189" s="5"/>
      <c r="AI189" s="83"/>
      <c r="AK189" s="5">
        <f t="shared" ca="1" si="74"/>
        <v>0.54540451664694833</v>
      </c>
      <c r="AL189" s="5">
        <f t="shared" ca="1" si="97"/>
        <v>-0.7714607753089906</v>
      </c>
      <c r="AM189" s="5">
        <f t="shared" ca="1" si="97"/>
        <v>-1.1363013332835141</v>
      </c>
      <c r="AN189" s="5">
        <f t="shared" ca="1" si="96"/>
        <v>0.73774797697390992</v>
      </c>
      <c r="AO189" s="5">
        <f t="shared" ca="1" si="76"/>
        <v>-1.19226446710839</v>
      </c>
      <c r="AP189" s="5">
        <f t="shared" ca="1" si="67"/>
        <v>-5.809468816126144E-3</v>
      </c>
      <c r="AQ189" s="5">
        <v>1</v>
      </c>
      <c r="AR189" s="5">
        <f t="shared" ca="1" si="96"/>
        <v>-0.7569233552660537</v>
      </c>
      <c r="AS189" s="5">
        <f t="shared" ca="1" si="96"/>
        <v>-0.9287012239363639</v>
      </c>
      <c r="AU189" s="7">
        <f t="shared" ca="1" si="77"/>
        <v>21.045404516646947</v>
      </c>
      <c r="AV189" s="7">
        <f t="shared" ca="1" si="78"/>
        <v>20.228539224691009</v>
      </c>
      <c r="AW189" s="7">
        <f t="shared" ca="1" si="79"/>
        <v>54.663698666716485</v>
      </c>
      <c r="AX189" s="7">
        <f t="shared" ca="1" si="80"/>
        <v>16.73774797697391</v>
      </c>
      <c r="AY189" s="7">
        <f t="shared" ca="1" si="81"/>
        <v>124.60773553289161</v>
      </c>
      <c r="AZ189" s="7">
        <f t="shared" ca="1" si="82"/>
        <v>101.80511039322869</v>
      </c>
      <c r="BA189" s="7">
        <f t="shared" si="83"/>
        <v>1.1749999999999998</v>
      </c>
      <c r="BB189" s="7">
        <f t="shared" ca="1" si="84"/>
        <v>13.743076644733947</v>
      </c>
      <c r="BC189" s="7">
        <f t="shared" ca="1" si="85"/>
        <v>12.071298776063635</v>
      </c>
      <c r="BF189" s="5">
        <f t="shared" ca="1" si="86"/>
        <v>1</v>
      </c>
      <c r="BG189" s="5">
        <f t="shared" ca="1" si="87"/>
        <v>0.96118557420410733</v>
      </c>
      <c r="BH189" s="5">
        <f t="shared" ca="1" si="88"/>
        <v>2.5974173422742917</v>
      </c>
      <c r="BI189" s="5">
        <f t="shared" ca="1" si="89"/>
        <v>0.79531604934152378</v>
      </c>
      <c r="BJ189" s="5">
        <f t="shared" ca="1" si="90"/>
        <v>5.9208999966870062</v>
      </c>
      <c r="BK189" s="5">
        <f t="shared" ca="1" si="91"/>
        <v>4.8374033539103838</v>
      </c>
      <c r="BL189" s="5">
        <f t="shared" ca="1" si="92"/>
        <v>5.5831666199172986E-2</v>
      </c>
      <c r="BM189" s="5">
        <f t="shared" ca="1" si="93"/>
        <v>0.65302031300292429</v>
      </c>
      <c r="BN189" s="5">
        <f t="shared" ca="1" si="94"/>
        <v>0.57358359477078336</v>
      </c>
    </row>
    <row r="190" spans="2:66" ht="16" x14ac:dyDescent="0.2">
      <c r="E190" s="1">
        <f t="shared" si="95"/>
        <v>180</v>
      </c>
      <c r="F190" s="98"/>
      <c r="H190" s="1">
        <v>76</v>
      </c>
      <c r="I190" s="1" t="s">
        <v>7</v>
      </c>
      <c r="J190" s="37">
        <v>17.5</v>
      </c>
      <c r="K190" s="37">
        <v>19.3</v>
      </c>
      <c r="L190" s="7">
        <f t="shared" si="68"/>
        <v>18.399999999999999</v>
      </c>
      <c r="M190" s="7">
        <v>31</v>
      </c>
      <c r="N190" s="7">
        <v>55.9</v>
      </c>
      <c r="O190" s="7">
        <v>16</v>
      </c>
      <c r="P190" s="7">
        <v>108</v>
      </c>
      <c r="Q190" s="7">
        <v>132.6</v>
      </c>
      <c r="R190" s="6">
        <v>1.1599999999999999</v>
      </c>
      <c r="S190" s="6">
        <v>1.18</v>
      </c>
      <c r="T190" s="6">
        <f t="shared" si="69"/>
        <v>1.17</v>
      </c>
      <c r="U190" s="36">
        <v>11</v>
      </c>
      <c r="V190" s="36">
        <v>9.9</v>
      </c>
      <c r="Y190" s="5">
        <f t="shared" si="70"/>
        <v>1</v>
      </c>
      <c r="Z190" s="5">
        <f t="shared" si="71"/>
        <v>1.6847826086956523</v>
      </c>
      <c r="AA190" s="5">
        <f t="shared" si="72"/>
        <v>3.0380434782608696</v>
      </c>
      <c r="AB190" s="5">
        <f t="shared" si="72"/>
        <v>0.86956521739130443</v>
      </c>
      <c r="AC190" s="5">
        <f t="shared" si="72"/>
        <v>5.8695652173913047</v>
      </c>
      <c r="AD190" s="5">
        <f t="shared" si="72"/>
        <v>7.2065217391304346</v>
      </c>
      <c r="AE190" s="5">
        <f t="shared" si="73"/>
        <v>6.3586956521739138E-2</v>
      </c>
      <c r="AF190" s="5">
        <f t="shared" si="73"/>
        <v>0.59782608695652184</v>
      </c>
      <c r="AG190" s="5">
        <f t="shared" si="73"/>
        <v>0.53804347826086962</v>
      </c>
      <c r="AH190" s="5"/>
      <c r="AI190" s="83"/>
      <c r="AK190" s="5">
        <f t="shared" ca="1" si="74"/>
        <v>-0.29981543992527104</v>
      </c>
      <c r="AL190" s="5">
        <f t="shared" ca="1" si="97"/>
        <v>0.15500369561768812</v>
      </c>
      <c r="AM190" s="5">
        <f t="shared" ca="1" si="97"/>
        <v>0.85508238636447831</v>
      </c>
      <c r="AN190" s="5">
        <f t="shared" ca="1" si="96"/>
        <v>-0.65154478682560057</v>
      </c>
      <c r="AO190" s="5">
        <f t="shared" ca="1" si="76"/>
        <v>0.10662129462814907</v>
      </c>
      <c r="AP190" s="5">
        <f t="shared" ca="1" si="67"/>
        <v>-4.6003139944869528E-3</v>
      </c>
      <c r="AQ190" s="5">
        <v>1</v>
      </c>
      <c r="AR190" s="5">
        <f t="shared" ca="1" si="96"/>
        <v>-0.82822926990169332</v>
      </c>
      <c r="AS190" s="5">
        <f t="shared" ca="1" si="96"/>
        <v>-0.49453268214564372</v>
      </c>
      <c r="AU190" s="7">
        <f t="shared" ca="1" si="77"/>
        <v>18.100184560074727</v>
      </c>
      <c r="AV190" s="7">
        <f t="shared" ca="1" si="78"/>
        <v>31.155003695617687</v>
      </c>
      <c r="AW190" s="7">
        <f t="shared" ca="1" si="79"/>
        <v>56.755082386364478</v>
      </c>
      <c r="AX190" s="7">
        <f t="shared" ca="1" si="80"/>
        <v>15.3484552131744</v>
      </c>
      <c r="AY190" s="7">
        <f t="shared" ca="1" si="81"/>
        <v>108.10662129462816</v>
      </c>
      <c r="AZ190" s="7">
        <f t="shared" ca="1" si="82"/>
        <v>131.98999836433103</v>
      </c>
      <c r="BA190" s="7">
        <f t="shared" si="83"/>
        <v>1.17</v>
      </c>
      <c r="BB190" s="7">
        <f t="shared" ca="1" si="84"/>
        <v>10.171770730098306</v>
      </c>
      <c r="BC190" s="7">
        <f t="shared" ca="1" si="85"/>
        <v>9.405467317854356</v>
      </c>
      <c r="BF190" s="5">
        <f t="shared" ca="1" si="86"/>
        <v>1</v>
      </c>
      <c r="BG190" s="5">
        <f t="shared" ca="1" si="87"/>
        <v>1.7212533713241354</v>
      </c>
      <c r="BH190" s="5">
        <f t="shared" ca="1" si="88"/>
        <v>3.1356079380292332</v>
      </c>
      <c r="BI190" s="5">
        <f t="shared" ca="1" si="89"/>
        <v>0.84797230449406169</v>
      </c>
      <c r="BJ190" s="5">
        <f t="shared" ca="1" si="90"/>
        <v>5.9726806064226032</v>
      </c>
      <c r="BK190" s="5">
        <f t="shared" ca="1" si="91"/>
        <v>7.2921907467989993</v>
      </c>
      <c r="BL190" s="5">
        <f t="shared" ca="1" si="92"/>
        <v>6.4640224861617079E-2</v>
      </c>
      <c r="BM190" s="5">
        <f t="shared" ca="1" si="93"/>
        <v>0.56197055319176881</v>
      </c>
      <c r="BN190" s="5">
        <f t="shared" ca="1" si="94"/>
        <v>0.51963377979033853</v>
      </c>
    </row>
    <row r="191" spans="2:66" ht="16" x14ac:dyDescent="0.2">
      <c r="E191" s="1">
        <f t="shared" si="95"/>
        <v>181</v>
      </c>
      <c r="F191" s="98" t="s">
        <v>24</v>
      </c>
      <c r="H191" s="1">
        <v>73</v>
      </c>
      <c r="I191" s="1" t="s">
        <v>7</v>
      </c>
      <c r="J191" s="37">
        <v>24.6</v>
      </c>
      <c r="K191" s="37">
        <v>26.9</v>
      </c>
      <c r="L191" s="7">
        <f t="shared" si="68"/>
        <v>25.75</v>
      </c>
      <c r="M191" s="7">
        <v>33</v>
      </c>
      <c r="N191" s="7">
        <v>50.4</v>
      </c>
      <c r="O191" s="7">
        <v>23</v>
      </c>
      <c r="P191" s="7">
        <v>127</v>
      </c>
      <c r="Q191" s="7">
        <v>152.9</v>
      </c>
      <c r="R191" s="6">
        <v>1.43</v>
      </c>
      <c r="S191" s="6">
        <v>1.46</v>
      </c>
      <c r="T191" s="6">
        <f t="shared" si="69"/>
        <v>1.4449999999999998</v>
      </c>
      <c r="U191" s="36">
        <v>21</v>
      </c>
      <c r="V191" s="36">
        <v>19.2</v>
      </c>
      <c r="Y191" s="5">
        <f t="shared" si="70"/>
        <v>1</v>
      </c>
      <c r="Z191" s="5">
        <f t="shared" si="71"/>
        <v>1.2815533980582525</v>
      </c>
      <c r="AA191" s="5">
        <f t="shared" si="72"/>
        <v>1.9572815533980581</v>
      </c>
      <c r="AB191" s="5">
        <f t="shared" si="72"/>
        <v>0.89320388349514568</v>
      </c>
      <c r="AC191" s="5">
        <f t="shared" si="72"/>
        <v>4.9320388349514559</v>
      </c>
      <c r="AD191" s="5">
        <f t="shared" si="72"/>
        <v>5.9378640776699028</v>
      </c>
      <c r="AE191" s="5">
        <f t="shared" si="73"/>
        <v>5.6116504854368927E-2</v>
      </c>
      <c r="AF191" s="5">
        <f t="shared" si="73"/>
        <v>0.81553398058252424</v>
      </c>
      <c r="AG191" s="5">
        <f t="shared" si="73"/>
        <v>0.74563106796116507</v>
      </c>
      <c r="AH191" s="5"/>
      <c r="AI191" s="83"/>
      <c r="AK191" s="5">
        <f t="shared" ca="1" si="74"/>
        <v>0.19319782232475657</v>
      </c>
      <c r="AL191" s="5">
        <f t="shared" ca="1" si="97"/>
        <v>1.2431941883648006</v>
      </c>
      <c r="AM191" s="5">
        <f t="shared" ca="1" si="97"/>
        <v>-0.38520745619911234</v>
      </c>
      <c r="AN191" s="5">
        <f t="shared" ca="1" si="96"/>
        <v>0.71956122196449135</v>
      </c>
      <c r="AO191" s="5">
        <f t="shared" ca="1" si="76"/>
        <v>-2.1098166346965801</v>
      </c>
      <c r="AP191" s="5">
        <f t="shared" ca="1" si="67"/>
        <v>-7.382800604805069E-3</v>
      </c>
      <c r="AQ191" s="5">
        <v>1</v>
      </c>
      <c r="AR191" s="5">
        <f t="shared" ca="1" si="96"/>
        <v>0.87059862038709879</v>
      </c>
      <c r="AS191" s="5">
        <f t="shared" ca="1" si="96"/>
        <v>-0.89779398686457657</v>
      </c>
      <c r="AU191" s="7">
        <f t="shared" ca="1" si="77"/>
        <v>25.943197822324755</v>
      </c>
      <c r="AV191" s="7">
        <f t="shared" ca="1" si="78"/>
        <v>34.243194188364804</v>
      </c>
      <c r="AW191" s="7">
        <f t="shared" ca="1" si="79"/>
        <v>50.014792543800887</v>
      </c>
      <c r="AX191" s="7">
        <f t="shared" ca="1" si="80"/>
        <v>23.71956122196449</v>
      </c>
      <c r="AY191" s="7">
        <f t="shared" ca="1" si="81"/>
        <v>124.89018336530341</v>
      </c>
      <c r="AZ191" s="7">
        <f t="shared" ca="1" si="82"/>
        <v>151.77116978752531</v>
      </c>
      <c r="BA191" s="7">
        <f t="shared" si="83"/>
        <v>1.4449999999999998</v>
      </c>
      <c r="BB191" s="7">
        <f t="shared" ca="1" si="84"/>
        <v>21.870598620387099</v>
      </c>
      <c r="BC191" s="7">
        <f t="shared" ca="1" si="85"/>
        <v>18.302206013135422</v>
      </c>
      <c r="BF191" s="5">
        <f t="shared" ca="1" si="86"/>
        <v>1</v>
      </c>
      <c r="BG191" s="5">
        <f t="shared" ca="1" si="87"/>
        <v>1.3199295793403578</v>
      </c>
      <c r="BH191" s="5">
        <f t="shared" ca="1" si="88"/>
        <v>1.9278576560350604</v>
      </c>
      <c r="BI191" s="5">
        <f t="shared" ca="1" si="89"/>
        <v>0.9142882610081795</v>
      </c>
      <c r="BJ191" s="5">
        <f t="shared" ca="1" si="90"/>
        <v>4.8139857014015579</v>
      </c>
      <c r="BK191" s="5">
        <f t="shared" ca="1" si="91"/>
        <v>5.850133465694908</v>
      </c>
      <c r="BL191" s="5">
        <f t="shared" ca="1" si="92"/>
        <v>5.5698607777509297E-2</v>
      </c>
      <c r="BM191" s="5">
        <f t="shared" ca="1" si="93"/>
        <v>0.84301861205278694</v>
      </c>
      <c r="BN191" s="5">
        <f t="shared" ca="1" si="94"/>
        <v>0.70547224511335782</v>
      </c>
    </row>
    <row r="192" spans="2:66" ht="16" x14ac:dyDescent="0.2">
      <c r="E192" s="1">
        <f t="shared" si="95"/>
        <v>182</v>
      </c>
      <c r="F192" s="98"/>
      <c r="H192" s="1">
        <v>74</v>
      </c>
      <c r="I192" s="1" t="s">
        <v>7</v>
      </c>
      <c r="J192" s="37">
        <v>24</v>
      </c>
      <c r="K192" s="37">
        <v>26.4</v>
      </c>
      <c r="L192" s="7">
        <f t="shared" si="68"/>
        <v>25.2</v>
      </c>
      <c r="M192" s="7">
        <v>32</v>
      </c>
      <c r="N192" s="7">
        <v>51.5</v>
      </c>
      <c r="O192" s="7">
        <v>13</v>
      </c>
      <c r="P192" s="7">
        <v>103.4</v>
      </c>
      <c r="Q192" s="7">
        <v>106.8</v>
      </c>
      <c r="R192" s="6">
        <v>1.19</v>
      </c>
      <c r="S192" s="6">
        <v>1.22</v>
      </c>
      <c r="T192" s="6">
        <f t="shared" si="69"/>
        <v>1.2050000000000001</v>
      </c>
      <c r="U192" s="36">
        <v>10.5</v>
      </c>
      <c r="V192" s="36">
        <v>11</v>
      </c>
      <c r="Y192" s="5">
        <f t="shared" si="70"/>
        <v>1</v>
      </c>
      <c r="Z192" s="5">
        <f t="shared" si="71"/>
        <v>1.2698412698412698</v>
      </c>
      <c r="AA192" s="5">
        <f t="shared" si="72"/>
        <v>2.0436507936507935</v>
      </c>
      <c r="AB192" s="5">
        <f t="shared" si="72"/>
        <v>0.51587301587301593</v>
      </c>
      <c r="AC192" s="5">
        <f t="shared" si="72"/>
        <v>4.1031746031746037</v>
      </c>
      <c r="AD192" s="5">
        <f t="shared" si="72"/>
        <v>4.2380952380952381</v>
      </c>
      <c r="AE192" s="5">
        <f t="shared" si="73"/>
        <v>4.7817460317460321E-2</v>
      </c>
      <c r="AF192" s="5">
        <f t="shared" si="73"/>
        <v>0.41666666666666669</v>
      </c>
      <c r="AG192" s="5">
        <f t="shared" si="73"/>
        <v>0.43650793650793651</v>
      </c>
      <c r="AH192" s="5"/>
      <c r="AI192" s="83"/>
      <c r="AK192" s="5">
        <f t="shared" ca="1" si="74"/>
        <v>5.5321142857535976E-2</v>
      </c>
      <c r="AL192" s="5">
        <f t="shared" ca="1" si="97"/>
        <v>-1.4526422233471972</v>
      </c>
      <c r="AM192" s="5">
        <f t="shared" ca="1" si="97"/>
        <v>0.16508946557513982</v>
      </c>
      <c r="AN192" s="5">
        <f t="shared" ca="1" si="96"/>
        <v>-0.89966839844799806</v>
      </c>
      <c r="AO192" s="5">
        <f t="shared" ca="1" si="76"/>
        <v>-1.762721160157156</v>
      </c>
      <c r="AP192" s="5">
        <f t="shared" ca="1" si="67"/>
        <v>-1.0428443059053841E-2</v>
      </c>
      <c r="AQ192" s="5">
        <v>1</v>
      </c>
      <c r="AR192" s="5">
        <f t="shared" ca="1" si="96"/>
        <v>-0.13735724323339871</v>
      </c>
      <c r="AS192" s="5">
        <f t="shared" ca="1" si="96"/>
        <v>0.52321884531664087</v>
      </c>
      <c r="AU192" s="7">
        <f t="shared" ca="1" si="77"/>
        <v>25.255321142857536</v>
      </c>
      <c r="AV192" s="7">
        <f t="shared" ca="1" si="78"/>
        <v>30.547357776652802</v>
      </c>
      <c r="AW192" s="7">
        <f t="shared" ca="1" si="79"/>
        <v>51.665089465575143</v>
      </c>
      <c r="AX192" s="7">
        <f t="shared" ca="1" si="80"/>
        <v>12.100331601552002</v>
      </c>
      <c r="AY192" s="7">
        <f t="shared" ca="1" si="81"/>
        <v>101.63727883984285</v>
      </c>
      <c r="AZ192" s="7">
        <f t="shared" ca="1" si="82"/>
        <v>105.68624228129305</v>
      </c>
      <c r="BA192" s="7">
        <f t="shared" si="83"/>
        <v>1.2050000000000001</v>
      </c>
      <c r="BB192" s="7">
        <f t="shared" ca="1" si="84"/>
        <v>10.362642756766601</v>
      </c>
      <c r="BC192" s="7">
        <f t="shared" ca="1" si="85"/>
        <v>11.523218845316642</v>
      </c>
      <c r="BF192" s="5">
        <f t="shared" ca="1" si="86"/>
        <v>1</v>
      </c>
      <c r="BG192" s="5">
        <f t="shared" ca="1" si="87"/>
        <v>1.2095414508435942</v>
      </c>
      <c r="BH192" s="5">
        <f t="shared" ca="1" si="88"/>
        <v>2.0457110473206774</v>
      </c>
      <c r="BI192" s="5">
        <f t="shared" ca="1" si="89"/>
        <v>0.47912008455984728</v>
      </c>
      <c r="BJ192" s="5">
        <f t="shared" ca="1" si="90"/>
        <v>4.0243906725607772</v>
      </c>
      <c r="BK192" s="5">
        <f t="shared" ca="1" si="91"/>
        <v>4.1847118745184595</v>
      </c>
      <c r="BL192" s="5">
        <f t="shared" ca="1" si="92"/>
        <v>4.771271737880025E-2</v>
      </c>
      <c r="BM192" s="5">
        <f t="shared" ca="1" si="93"/>
        <v>0.41031522419176453</v>
      </c>
      <c r="BN192" s="5">
        <f t="shared" ca="1" si="94"/>
        <v>0.45626894942793178</v>
      </c>
    </row>
    <row r="193" spans="2:66" ht="16" x14ac:dyDescent="0.2">
      <c r="C193" s="24" t="s">
        <v>36</v>
      </c>
      <c r="E193" s="1">
        <f t="shared" si="95"/>
        <v>183</v>
      </c>
      <c r="F193" s="98"/>
      <c r="H193" s="1">
        <v>79</v>
      </c>
      <c r="I193" s="1" t="s">
        <v>7</v>
      </c>
      <c r="J193" s="37">
        <v>20.5</v>
      </c>
      <c r="K193" s="37">
        <v>22.6</v>
      </c>
      <c r="L193" s="7">
        <f t="shared" si="68"/>
        <v>21.55</v>
      </c>
      <c r="M193" s="7">
        <v>23</v>
      </c>
      <c r="N193" s="7">
        <v>57.6</v>
      </c>
      <c r="O193" s="7">
        <v>35</v>
      </c>
      <c r="P193" s="7">
        <v>111.5</v>
      </c>
      <c r="Q193" s="7">
        <v>159.80000000000001</v>
      </c>
      <c r="R193" s="6">
        <v>1.2</v>
      </c>
      <c r="S193" s="6">
        <v>1.2</v>
      </c>
      <c r="T193" s="6">
        <f t="shared" si="69"/>
        <v>1.2</v>
      </c>
      <c r="U193" s="36">
        <v>16.5</v>
      </c>
      <c r="V193" s="36">
        <v>10</v>
      </c>
      <c r="Y193" s="5">
        <f t="shared" si="70"/>
        <v>1</v>
      </c>
      <c r="Z193" s="5">
        <f t="shared" si="71"/>
        <v>1.0672853828306264</v>
      </c>
      <c r="AA193" s="5">
        <f t="shared" si="72"/>
        <v>2.6728538283062644</v>
      </c>
      <c r="AB193" s="5">
        <f t="shared" si="72"/>
        <v>1.6241299303944314</v>
      </c>
      <c r="AC193" s="5">
        <f t="shared" si="72"/>
        <v>5.1740139211136889</v>
      </c>
      <c r="AD193" s="5">
        <f t="shared" si="72"/>
        <v>7.4153132250580045</v>
      </c>
      <c r="AE193" s="5">
        <f t="shared" si="73"/>
        <v>5.5684454756380508E-2</v>
      </c>
      <c r="AF193" s="5">
        <f t="shared" si="73"/>
        <v>0.76566125290023201</v>
      </c>
      <c r="AG193" s="5">
        <f t="shared" si="73"/>
        <v>0.46403712296983757</v>
      </c>
      <c r="AH193" s="5"/>
      <c r="AI193" s="83"/>
      <c r="AK193" s="5">
        <f t="shared" ca="1" si="74"/>
        <v>0.96274896695702394</v>
      </c>
      <c r="AL193" s="5">
        <f t="shared" ca="1" si="97"/>
        <v>-7.9713000792974942E-2</v>
      </c>
      <c r="AM193" s="5">
        <f t="shared" ca="1" si="97"/>
        <v>-0.70165710280753091</v>
      </c>
      <c r="AN193" s="5">
        <f t="shared" ca="1" si="96"/>
        <v>7.2090652363989927E-2</v>
      </c>
      <c r="AO193" s="5">
        <f t="shared" ca="1" si="76"/>
        <v>-1.8443163758594645</v>
      </c>
      <c r="AP193" s="5">
        <f t="shared" ca="1" si="67"/>
        <v>2.018977878700063E-2</v>
      </c>
      <c r="AQ193" s="5">
        <v>1</v>
      </c>
      <c r="AR193" s="5">
        <f t="shared" ca="1" si="96"/>
        <v>0.64516136124540746</v>
      </c>
      <c r="AS193" s="5">
        <f t="shared" ca="1" si="96"/>
        <v>-0.26052022924077667</v>
      </c>
      <c r="AU193" s="7">
        <f t="shared" ca="1" si="77"/>
        <v>22.512748966957023</v>
      </c>
      <c r="AV193" s="7">
        <f t="shared" ca="1" si="78"/>
        <v>22.920286999207026</v>
      </c>
      <c r="AW193" s="7">
        <f t="shared" ca="1" si="79"/>
        <v>56.898342897192471</v>
      </c>
      <c r="AX193" s="7">
        <f t="shared" ca="1" si="80"/>
        <v>35.07209065236399</v>
      </c>
      <c r="AY193" s="7">
        <f t="shared" ca="1" si="81"/>
        <v>109.65568362414054</v>
      </c>
      <c r="AZ193" s="7">
        <f t="shared" ca="1" si="82"/>
        <v>163.02632665016273</v>
      </c>
      <c r="BA193" s="7">
        <f t="shared" si="83"/>
        <v>1.2</v>
      </c>
      <c r="BB193" s="7">
        <f t="shared" ca="1" si="84"/>
        <v>17.145161361245407</v>
      </c>
      <c r="BC193" s="7">
        <f t="shared" ca="1" si="85"/>
        <v>9.7394797707592229</v>
      </c>
      <c r="BF193" s="5">
        <f t="shared" ca="1" si="86"/>
        <v>1</v>
      </c>
      <c r="BG193" s="5">
        <f t="shared" ca="1" si="87"/>
        <v>1.0181025441561209</v>
      </c>
      <c r="BH193" s="5">
        <f t="shared" ca="1" si="88"/>
        <v>2.5273831721174846</v>
      </c>
      <c r="BI193" s="5">
        <f t="shared" ca="1" si="89"/>
        <v>1.5578768591894698</v>
      </c>
      <c r="BJ193" s="5">
        <f t="shared" ca="1" si="90"/>
        <v>4.8708260277359789</v>
      </c>
      <c r="BK193" s="5">
        <f t="shared" ca="1" si="91"/>
        <v>7.2415113271792713</v>
      </c>
      <c r="BL193" s="5">
        <f t="shared" ca="1" si="92"/>
        <v>5.3303130673259584E-2</v>
      </c>
      <c r="BM193" s="5">
        <f t="shared" ca="1" si="93"/>
        <v>0.76157564704382097</v>
      </c>
      <c r="BN193" s="5">
        <f t="shared" ca="1" si="94"/>
        <v>0.43262063575862264</v>
      </c>
    </row>
    <row r="194" spans="2:66" ht="16" x14ac:dyDescent="0.2">
      <c r="C194" s="24" t="s">
        <v>36</v>
      </c>
      <c r="E194" s="1">
        <f t="shared" si="95"/>
        <v>184</v>
      </c>
      <c r="F194" s="98"/>
      <c r="H194" s="1">
        <v>74</v>
      </c>
      <c r="I194" s="1" t="s">
        <v>7</v>
      </c>
      <c r="J194" s="37">
        <v>24.5</v>
      </c>
      <c r="K194" s="37">
        <v>27</v>
      </c>
      <c r="L194" s="7">
        <f t="shared" si="68"/>
        <v>25.75</v>
      </c>
      <c r="M194" s="7">
        <v>30</v>
      </c>
      <c r="N194" s="7">
        <v>55.8</v>
      </c>
      <c r="O194" s="7">
        <v>14.5</v>
      </c>
      <c r="P194" s="7">
        <v>130.4</v>
      </c>
      <c r="Q194" s="7">
        <v>147.69999999999999</v>
      </c>
      <c r="R194" s="6">
        <v>1.33</v>
      </c>
      <c r="S194" s="6">
        <v>1.32</v>
      </c>
      <c r="T194" s="6">
        <f t="shared" si="69"/>
        <v>1.3250000000000002</v>
      </c>
      <c r="U194" s="36">
        <v>14.3</v>
      </c>
      <c r="V194" s="36">
        <v>12.6</v>
      </c>
      <c r="Y194" s="5">
        <f t="shared" si="70"/>
        <v>1</v>
      </c>
      <c r="Z194" s="5">
        <f t="shared" si="71"/>
        <v>1.1650485436893203</v>
      </c>
      <c r="AA194" s="5">
        <f t="shared" si="72"/>
        <v>2.1669902912621359</v>
      </c>
      <c r="AB194" s="5">
        <f t="shared" si="72"/>
        <v>0.56310679611650483</v>
      </c>
      <c r="AC194" s="5">
        <f t="shared" si="72"/>
        <v>5.0640776699029129</v>
      </c>
      <c r="AD194" s="5">
        <f t="shared" si="72"/>
        <v>5.735922330097087</v>
      </c>
      <c r="AE194" s="5">
        <f t="shared" si="73"/>
        <v>5.1456310679611657E-2</v>
      </c>
      <c r="AF194" s="5">
        <f t="shared" si="73"/>
        <v>0.55533980582524278</v>
      </c>
      <c r="AG194" s="5">
        <f t="shared" si="73"/>
        <v>0.48932038834951452</v>
      </c>
      <c r="AH194" s="5"/>
      <c r="AI194" s="83"/>
      <c r="AK194" s="5">
        <f t="shared" ca="1" si="74"/>
        <v>2.7921485168360016E-2</v>
      </c>
      <c r="AL194" s="5">
        <f t="shared" ca="1" si="97"/>
        <v>-0.14057718245259032</v>
      </c>
      <c r="AM194" s="5">
        <f t="shared" ca="1" si="97"/>
        <v>0.34086483260775458</v>
      </c>
      <c r="AN194" s="5">
        <f t="shared" ca="1" si="96"/>
        <v>-2.7814200616929075E-3</v>
      </c>
      <c r="AO194" s="5">
        <f t="shared" ca="1" si="76"/>
        <v>0.52303694613516916</v>
      </c>
      <c r="AP194" s="5">
        <f t="shared" ca="1" si="67"/>
        <v>-1.428389304519042E-2</v>
      </c>
      <c r="AQ194" s="5">
        <v>1</v>
      </c>
      <c r="AR194" s="5">
        <f t="shared" ca="1" si="96"/>
        <v>-0.14093010612062273</v>
      </c>
      <c r="AS194" s="5">
        <f t="shared" ca="1" si="96"/>
        <v>-0.13852185689148344</v>
      </c>
      <c r="AU194" s="7">
        <f t="shared" ca="1" si="77"/>
        <v>25.77792148516836</v>
      </c>
      <c r="AV194" s="7">
        <f t="shared" ca="1" si="78"/>
        <v>29.859422817547411</v>
      </c>
      <c r="AW194" s="7">
        <f t="shared" ca="1" si="79"/>
        <v>56.140864832607754</v>
      </c>
      <c r="AX194" s="7">
        <f t="shared" ca="1" si="80"/>
        <v>14.497218579938307</v>
      </c>
      <c r="AY194" s="7">
        <f t="shared" ca="1" si="81"/>
        <v>130.92303694613517</v>
      </c>
      <c r="AZ194" s="7">
        <f t="shared" ca="1" si="82"/>
        <v>145.59026899722537</v>
      </c>
      <c r="BA194" s="7">
        <f t="shared" si="83"/>
        <v>1.3250000000000002</v>
      </c>
      <c r="BB194" s="7">
        <f t="shared" ca="1" si="84"/>
        <v>14.159069893879378</v>
      </c>
      <c r="BC194" s="7">
        <f t="shared" ca="1" si="85"/>
        <v>12.461478143108517</v>
      </c>
      <c r="BF194" s="5">
        <f t="shared" ca="1" si="86"/>
        <v>1</v>
      </c>
      <c r="BG194" s="5">
        <f t="shared" ca="1" si="87"/>
        <v>1.1583332207264032</v>
      </c>
      <c r="BH194" s="5">
        <f t="shared" ca="1" si="88"/>
        <v>2.1778662358370933</v>
      </c>
      <c r="BI194" s="5">
        <f t="shared" ca="1" si="89"/>
        <v>0.56238896484650469</v>
      </c>
      <c r="BJ194" s="5">
        <f t="shared" ca="1" si="90"/>
        <v>5.0788826019763977</v>
      </c>
      <c r="BK194" s="5">
        <f t="shared" ca="1" si="91"/>
        <v>5.6478668802289782</v>
      </c>
      <c r="BL194" s="5">
        <f t="shared" ca="1" si="92"/>
        <v>5.1400575518175701E-2</v>
      </c>
      <c r="BM194" s="5">
        <f t="shared" ca="1" si="93"/>
        <v>0.54927120101696214</v>
      </c>
      <c r="BN194" s="5">
        <f t="shared" ca="1" si="94"/>
        <v>0.48341671574561895</v>
      </c>
    </row>
    <row r="195" spans="2:66" ht="16" x14ac:dyDescent="0.2">
      <c r="E195" s="1">
        <f t="shared" si="95"/>
        <v>185</v>
      </c>
      <c r="F195" s="98"/>
      <c r="H195" s="1">
        <v>71</v>
      </c>
      <c r="I195" s="1" t="s">
        <v>9</v>
      </c>
      <c r="J195" s="37">
        <v>19.5</v>
      </c>
      <c r="K195" s="37">
        <v>23.4</v>
      </c>
      <c r="L195" s="7">
        <f t="shared" si="68"/>
        <v>21.45</v>
      </c>
      <c r="M195" s="7">
        <v>23</v>
      </c>
      <c r="N195" s="7">
        <v>46.7</v>
      </c>
      <c r="O195" s="7">
        <v>19</v>
      </c>
      <c r="P195" s="7">
        <v>140.1</v>
      </c>
      <c r="Q195" s="7">
        <v>94.7</v>
      </c>
      <c r="R195" s="6">
        <v>1.2</v>
      </c>
      <c r="S195" s="6">
        <v>1.21</v>
      </c>
      <c r="T195" s="6">
        <f t="shared" si="69"/>
        <v>1.2050000000000001</v>
      </c>
      <c r="U195" s="36">
        <v>14.5</v>
      </c>
      <c r="V195" s="36">
        <v>13</v>
      </c>
      <c r="Y195" s="5">
        <f t="shared" si="70"/>
        <v>1</v>
      </c>
      <c r="Z195" s="5">
        <f t="shared" si="71"/>
        <v>1.0722610722610724</v>
      </c>
      <c r="AA195" s="5">
        <f t="shared" si="72"/>
        <v>2.1771561771561774</v>
      </c>
      <c r="AB195" s="5">
        <f t="shared" si="72"/>
        <v>0.88578088578088576</v>
      </c>
      <c r="AC195" s="5">
        <f t="shared" si="72"/>
        <v>6.5314685314685317</v>
      </c>
      <c r="AD195" s="5">
        <f t="shared" si="72"/>
        <v>4.4149184149184153</v>
      </c>
      <c r="AE195" s="5">
        <f t="shared" si="73"/>
        <v>5.6177156177156184E-2</v>
      </c>
      <c r="AF195" s="5">
        <f t="shared" si="73"/>
        <v>0.67599067599067597</v>
      </c>
      <c r="AG195" s="5">
        <f t="shared" si="73"/>
        <v>0.60606060606060608</v>
      </c>
      <c r="AH195" s="5"/>
      <c r="AI195" s="83"/>
      <c r="AK195" s="5">
        <f t="shared" ca="1" si="74"/>
        <v>-0.87510042786871334</v>
      </c>
      <c r="AL195" s="5">
        <f t="shared" ca="1" si="97"/>
        <v>0.57637291620542608</v>
      </c>
      <c r="AM195" s="5">
        <f t="shared" ca="1" si="97"/>
        <v>-1.4926389718958455</v>
      </c>
      <c r="AN195" s="5">
        <f t="shared" ca="1" si="96"/>
        <v>0.49229338469270423</v>
      </c>
      <c r="AO195" s="5">
        <f t="shared" ca="1" si="76"/>
        <v>1.7003038044863528</v>
      </c>
      <c r="AP195" s="5">
        <f t="shared" ca="1" si="67"/>
        <v>-1.7506007267924194E-2</v>
      </c>
      <c r="AQ195" s="5">
        <v>1</v>
      </c>
      <c r="AR195" s="5">
        <f t="shared" ca="1" si="96"/>
        <v>-0.97413992692174323</v>
      </c>
      <c r="AS195" s="5">
        <f t="shared" ca="1" si="96"/>
        <v>0.83128818250015102</v>
      </c>
      <c r="AU195" s="7">
        <f t="shared" ca="1" si="77"/>
        <v>20.574899572131287</v>
      </c>
      <c r="AV195" s="7">
        <f t="shared" ca="1" si="78"/>
        <v>23.576372916205425</v>
      </c>
      <c r="AW195" s="7">
        <f t="shared" ca="1" si="79"/>
        <v>45.20736102810416</v>
      </c>
      <c r="AX195" s="7">
        <f t="shared" ca="1" si="80"/>
        <v>19.492293384692704</v>
      </c>
      <c r="AY195" s="7">
        <f t="shared" ca="1" si="81"/>
        <v>141.80030380448633</v>
      </c>
      <c r="AZ195" s="7">
        <f t="shared" ca="1" si="82"/>
        <v>93.042181111727587</v>
      </c>
      <c r="BA195" s="7">
        <f t="shared" si="83"/>
        <v>1.2050000000000001</v>
      </c>
      <c r="BB195" s="7">
        <f t="shared" ca="1" si="84"/>
        <v>13.525860073078256</v>
      </c>
      <c r="BC195" s="7">
        <f t="shared" ca="1" si="85"/>
        <v>13.831288182500151</v>
      </c>
      <c r="BF195" s="5">
        <f t="shared" ca="1" si="86"/>
        <v>1</v>
      </c>
      <c r="BG195" s="5">
        <f t="shared" ca="1" si="87"/>
        <v>1.1458803399526496</v>
      </c>
      <c r="BH195" s="5">
        <f t="shared" ca="1" si="88"/>
        <v>2.1972093166052464</v>
      </c>
      <c r="BI195" s="5">
        <f t="shared" ca="1" si="89"/>
        <v>0.94738218849413136</v>
      </c>
      <c r="BJ195" s="5">
        <f t="shared" ca="1" si="90"/>
        <v>6.8919074577916737</v>
      </c>
      <c r="BK195" s="5">
        <f t="shared" ca="1" si="91"/>
        <v>4.5221207902153395</v>
      </c>
      <c r="BL195" s="5">
        <f t="shared" ca="1" si="92"/>
        <v>5.8566507008966075E-2</v>
      </c>
      <c r="BM195" s="5">
        <f t="shared" ca="1" si="93"/>
        <v>0.65739616495620912</v>
      </c>
      <c r="BN195" s="5">
        <f t="shared" ca="1" si="94"/>
        <v>0.6722408599862445</v>
      </c>
    </row>
    <row r="196" spans="2:66" ht="16" x14ac:dyDescent="0.2">
      <c r="C196" s="24" t="s">
        <v>36</v>
      </c>
      <c r="E196" s="1">
        <f t="shared" si="95"/>
        <v>186</v>
      </c>
      <c r="F196" s="98"/>
      <c r="H196" s="1">
        <v>83</v>
      </c>
      <c r="I196" s="1" t="s">
        <v>9</v>
      </c>
      <c r="J196" s="37">
        <v>21</v>
      </c>
      <c r="K196" s="37">
        <v>22.9</v>
      </c>
      <c r="L196" s="7">
        <f t="shared" si="68"/>
        <v>21.95</v>
      </c>
      <c r="M196" s="7">
        <v>6</v>
      </c>
      <c r="N196" s="7">
        <v>53.4</v>
      </c>
      <c r="O196" s="7">
        <v>15.8</v>
      </c>
      <c r="P196" s="7">
        <v>127</v>
      </c>
      <c r="Q196" s="7">
        <v>117.8</v>
      </c>
      <c r="R196" s="6">
        <v>1.29</v>
      </c>
      <c r="S196" s="6">
        <v>1.36</v>
      </c>
      <c r="T196" s="6">
        <f t="shared" si="69"/>
        <v>1.3250000000000002</v>
      </c>
      <c r="U196" s="36">
        <v>7.6</v>
      </c>
      <c r="V196" s="36">
        <v>8.6</v>
      </c>
      <c r="Y196" s="5">
        <f t="shared" si="70"/>
        <v>1</v>
      </c>
      <c r="Z196" s="5">
        <f t="shared" si="71"/>
        <v>0.27334851936218679</v>
      </c>
      <c r="AA196" s="5">
        <f t="shared" si="72"/>
        <v>2.4328018223234626</v>
      </c>
      <c r="AB196" s="5">
        <f t="shared" si="72"/>
        <v>0.7198177676537586</v>
      </c>
      <c r="AC196" s="5">
        <f t="shared" si="72"/>
        <v>5.785876993166287</v>
      </c>
      <c r="AD196" s="5">
        <f t="shared" si="72"/>
        <v>5.3667425968109344</v>
      </c>
      <c r="AE196" s="5">
        <f t="shared" si="73"/>
        <v>6.0364464692482925E-2</v>
      </c>
      <c r="AF196" s="5">
        <f t="shared" si="73"/>
        <v>0.34624145785876992</v>
      </c>
      <c r="AG196" s="5">
        <f t="shared" si="73"/>
        <v>0.39179954441913439</v>
      </c>
      <c r="AH196" s="5"/>
      <c r="AI196" s="83"/>
      <c r="AK196" s="5">
        <f t="shared" ca="1" si="74"/>
        <v>-9.8968920274964178E-2</v>
      </c>
      <c r="AL196" s="5">
        <f t="shared" ca="1" si="97"/>
        <v>0.68437195454221211</v>
      </c>
      <c r="AM196" s="5">
        <f t="shared" ca="1" si="97"/>
        <v>1.4739999112092768</v>
      </c>
      <c r="AN196" s="5">
        <f t="shared" ca="1" si="96"/>
        <v>-0.83357918857086033</v>
      </c>
      <c r="AO196" s="5">
        <f t="shared" ca="1" si="76"/>
        <v>-2.0922669519980577</v>
      </c>
      <c r="AP196" s="5">
        <f t="shared" ca="1" si="67"/>
        <v>1.0435279518809565E-2</v>
      </c>
      <c r="AQ196" s="5">
        <v>1</v>
      </c>
      <c r="AR196" s="5">
        <f t="shared" ca="1" si="96"/>
        <v>-0.26357563247036442</v>
      </c>
      <c r="AS196" s="5">
        <f t="shared" ca="1" si="96"/>
        <v>0.54779628593814178</v>
      </c>
      <c r="AU196" s="7">
        <f t="shared" ca="1" si="77"/>
        <v>21.851031079725036</v>
      </c>
      <c r="AV196" s="7">
        <f t="shared" ca="1" si="78"/>
        <v>6.684371954542212</v>
      </c>
      <c r="AW196" s="7">
        <f t="shared" ca="1" si="79"/>
        <v>54.873999911209275</v>
      </c>
      <c r="AX196" s="7">
        <f t="shared" ca="1" si="80"/>
        <v>14.96642081142914</v>
      </c>
      <c r="AY196" s="7">
        <f t="shared" ca="1" si="81"/>
        <v>124.90773304800194</v>
      </c>
      <c r="AZ196" s="7">
        <f t="shared" ca="1" si="82"/>
        <v>119.02927592731577</v>
      </c>
      <c r="BA196" s="7">
        <f t="shared" si="83"/>
        <v>1.3250000000000002</v>
      </c>
      <c r="BB196" s="7">
        <f t="shared" ca="1" si="84"/>
        <v>7.3364243675296352</v>
      </c>
      <c r="BC196" s="7">
        <f t="shared" ca="1" si="85"/>
        <v>9.1477962859381421</v>
      </c>
      <c r="BF196" s="5">
        <f t="shared" ca="1" si="86"/>
        <v>1</v>
      </c>
      <c r="BG196" s="5">
        <f t="shared" ca="1" si="87"/>
        <v>0.30590647782952701</v>
      </c>
      <c r="BH196" s="5">
        <f t="shared" ca="1" si="88"/>
        <v>2.5112773722666724</v>
      </c>
      <c r="BI196" s="5">
        <f t="shared" ca="1" si="89"/>
        <v>0.68492972971495458</v>
      </c>
      <c r="BJ196" s="5">
        <f t="shared" ca="1" si="90"/>
        <v>5.7163313068507948</v>
      </c>
      <c r="BK196" s="5">
        <f t="shared" ca="1" si="91"/>
        <v>5.4473070626749376</v>
      </c>
      <c r="BL196" s="5">
        <f t="shared" ca="1" si="92"/>
        <v>6.0637870824751645E-2</v>
      </c>
      <c r="BM196" s="5">
        <f t="shared" ca="1" si="93"/>
        <v>0.33574728536892245</v>
      </c>
      <c r="BN196" s="5">
        <f t="shared" ca="1" si="94"/>
        <v>0.41864369020215836</v>
      </c>
    </row>
    <row r="197" spans="2:66" ht="16" x14ac:dyDescent="0.2">
      <c r="C197" s="24" t="s">
        <v>36</v>
      </c>
      <c r="E197" s="1">
        <f t="shared" si="95"/>
        <v>187</v>
      </c>
      <c r="F197" s="98"/>
      <c r="H197" s="1">
        <v>80</v>
      </c>
      <c r="I197" s="1" t="s">
        <v>7</v>
      </c>
      <c r="J197" s="37">
        <v>21.5</v>
      </c>
      <c r="K197" s="37">
        <v>23.7</v>
      </c>
      <c r="L197" s="7">
        <f t="shared" si="68"/>
        <v>22.6</v>
      </c>
      <c r="M197" s="7">
        <v>23</v>
      </c>
      <c r="N197" s="7">
        <v>49.9</v>
      </c>
      <c r="O197" s="7">
        <v>24</v>
      </c>
      <c r="P197" s="7">
        <v>128</v>
      </c>
      <c r="Q197" s="7">
        <v>108.9</v>
      </c>
      <c r="R197" s="6">
        <v>1.26</v>
      </c>
      <c r="S197" s="6">
        <v>1.2</v>
      </c>
      <c r="T197" s="6">
        <f t="shared" si="69"/>
        <v>1.23</v>
      </c>
      <c r="U197" s="36">
        <v>13.3</v>
      </c>
      <c r="V197" s="36">
        <v>14.9</v>
      </c>
      <c r="Y197" s="5">
        <f t="shared" si="70"/>
        <v>1</v>
      </c>
      <c r="Z197" s="5">
        <f t="shared" si="71"/>
        <v>1.0176991150442478</v>
      </c>
      <c r="AA197" s="5">
        <f t="shared" si="72"/>
        <v>2.2079646017699113</v>
      </c>
      <c r="AB197" s="5">
        <f t="shared" si="72"/>
        <v>1.0619469026548671</v>
      </c>
      <c r="AC197" s="5">
        <f t="shared" si="72"/>
        <v>5.663716814159292</v>
      </c>
      <c r="AD197" s="5">
        <f t="shared" si="72"/>
        <v>4.8185840707964598</v>
      </c>
      <c r="AE197" s="5">
        <f t="shared" si="73"/>
        <v>5.4424778761061943E-2</v>
      </c>
      <c r="AF197" s="5">
        <f t="shared" si="73"/>
        <v>0.58849557522123896</v>
      </c>
      <c r="AG197" s="5">
        <f t="shared" si="73"/>
        <v>0.65929203539823011</v>
      </c>
      <c r="AH197" s="5"/>
      <c r="AI197" s="83"/>
      <c r="AK197" s="5">
        <f t="shared" ca="1" si="74"/>
        <v>-8.7836420842075436E-2</v>
      </c>
      <c r="AL197" s="5">
        <f t="shared" ca="1" si="97"/>
        <v>-1.0787245826348011</v>
      </c>
      <c r="AM197" s="5">
        <f t="shared" ca="1" si="97"/>
        <v>-1.2519166816104117</v>
      </c>
      <c r="AN197" s="5">
        <f t="shared" ca="1" si="96"/>
        <v>0.32965598822180486</v>
      </c>
      <c r="AO197" s="5">
        <f t="shared" ca="1" si="76"/>
        <v>-2.0186242347872572</v>
      </c>
      <c r="AP197" s="5">
        <f t="shared" ca="1" si="67"/>
        <v>-2.1166422718265271E-2</v>
      </c>
      <c r="AQ197" s="5">
        <v>1</v>
      </c>
      <c r="AR197" s="5">
        <f t="shared" ca="1" si="96"/>
        <v>-0.59330960683481648</v>
      </c>
      <c r="AS197" s="5">
        <f t="shared" ca="1" si="96"/>
        <v>0.90741102570675292</v>
      </c>
      <c r="AU197" s="7">
        <f t="shared" ca="1" si="77"/>
        <v>22.512163579157924</v>
      </c>
      <c r="AV197" s="7">
        <f t="shared" ca="1" si="78"/>
        <v>21.921275417365198</v>
      </c>
      <c r="AW197" s="7">
        <f t="shared" ca="1" si="79"/>
        <v>48.648083318389588</v>
      </c>
      <c r="AX197" s="7">
        <f t="shared" ca="1" si="80"/>
        <v>24.329655988221806</v>
      </c>
      <c r="AY197" s="7">
        <f t="shared" ca="1" si="81"/>
        <v>125.98137576521275</v>
      </c>
      <c r="AZ197" s="7">
        <f t="shared" ca="1" si="82"/>
        <v>106.59497656598091</v>
      </c>
      <c r="BA197" s="7">
        <f t="shared" si="83"/>
        <v>1.23</v>
      </c>
      <c r="BB197" s="7">
        <f t="shared" ca="1" si="84"/>
        <v>12.706690393165184</v>
      </c>
      <c r="BC197" s="7">
        <f t="shared" ca="1" si="85"/>
        <v>15.807411025706752</v>
      </c>
      <c r="BF197" s="5">
        <f t="shared" ca="1" si="86"/>
        <v>1</v>
      </c>
      <c r="BG197" s="5">
        <f t="shared" ca="1" si="87"/>
        <v>0.97375249341472536</v>
      </c>
      <c r="BH197" s="5">
        <f t="shared" ca="1" si="88"/>
        <v>2.1609688090321386</v>
      </c>
      <c r="BI197" s="5">
        <f t="shared" ca="1" si="89"/>
        <v>1.0807337954289982</v>
      </c>
      <c r="BJ197" s="5">
        <f t="shared" ca="1" si="90"/>
        <v>5.5961469594974007</v>
      </c>
      <c r="BK197" s="5">
        <f t="shared" ca="1" si="91"/>
        <v>4.734994759218436</v>
      </c>
      <c r="BL197" s="5">
        <f t="shared" ca="1" si="92"/>
        <v>5.4637129642161587E-2</v>
      </c>
      <c r="BM197" s="5">
        <f t="shared" ca="1" si="93"/>
        <v>0.56443665880827265</v>
      </c>
      <c r="BN197" s="5">
        <f t="shared" ca="1" si="94"/>
        <v>0.70217200448656447</v>
      </c>
    </row>
    <row r="198" spans="2:66" ht="16" x14ac:dyDescent="0.2">
      <c r="E198" s="1">
        <f t="shared" si="95"/>
        <v>188</v>
      </c>
      <c r="F198" s="98"/>
      <c r="H198" s="1">
        <v>75</v>
      </c>
      <c r="I198" s="1" t="s">
        <v>7</v>
      </c>
      <c r="J198" s="37">
        <v>22.4</v>
      </c>
      <c r="K198" s="37">
        <v>22</v>
      </c>
      <c r="L198" s="7">
        <f t="shared" si="68"/>
        <v>22.2</v>
      </c>
      <c r="M198" s="7">
        <v>50</v>
      </c>
      <c r="N198" s="7">
        <v>76.599999999999994</v>
      </c>
      <c r="O198" s="7">
        <v>21.5</v>
      </c>
      <c r="P198" s="7">
        <v>129.9</v>
      </c>
      <c r="Q198" s="7">
        <v>163.69999999999999</v>
      </c>
      <c r="R198" s="6">
        <v>1.26</v>
      </c>
      <c r="S198" s="6">
        <v>1.29</v>
      </c>
      <c r="T198" s="6">
        <f t="shared" si="69"/>
        <v>1.2749999999999999</v>
      </c>
      <c r="U198" s="36">
        <v>13.5</v>
      </c>
      <c r="V198" s="36">
        <v>13</v>
      </c>
      <c r="Y198" s="5">
        <f t="shared" si="70"/>
        <v>1</v>
      </c>
      <c r="Z198" s="5">
        <f t="shared" si="71"/>
        <v>2.2522522522522523</v>
      </c>
      <c r="AA198" s="5">
        <f t="shared" si="72"/>
        <v>3.4504504504504503</v>
      </c>
      <c r="AB198" s="5">
        <f t="shared" si="72"/>
        <v>0.96846846846846846</v>
      </c>
      <c r="AC198" s="5">
        <f t="shared" si="72"/>
        <v>5.8513513513513518</v>
      </c>
      <c r="AD198" s="5">
        <f t="shared" si="72"/>
        <v>7.3738738738738734</v>
      </c>
      <c r="AE198" s="5">
        <f t="shared" si="73"/>
        <v>5.7432432432432429E-2</v>
      </c>
      <c r="AF198" s="5">
        <f t="shared" si="73"/>
        <v>0.60810810810810811</v>
      </c>
      <c r="AG198" s="5">
        <f t="shared" si="73"/>
        <v>0.5855855855855856</v>
      </c>
      <c r="AH198" s="5"/>
      <c r="AI198" s="83"/>
      <c r="AK198" s="5">
        <f t="shared" ca="1" si="74"/>
        <v>0.95314723943109514</v>
      </c>
      <c r="AL198" s="5">
        <f t="shared" ca="1" si="97"/>
        <v>1.1373376230903123</v>
      </c>
      <c r="AM198" s="5">
        <f t="shared" ca="1" si="97"/>
        <v>-0.11528931395332709</v>
      </c>
      <c r="AN198" s="5">
        <f t="shared" ca="1" si="96"/>
        <v>0.97146036693678894</v>
      </c>
      <c r="AO198" s="5">
        <f t="shared" ca="1" si="76"/>
        <v>-2.2279903507544372</v>
      </c>
      <c r="AP198" s="5">
        <f t="shared" ca="1" si="67"/>
        <v>-9.1562169256828724E-3</v>
      </c>
      <c r="AQ198" s="5">
        <v>1</v>
      </c>
      <c r="AR198" s="5">
        <f t="shared" ca="1" si="96"/>
        <v>0.17153066438803277</v>
      </c>
      <c r="AS198" s="5">
        <f t="shared" ca="1" si="96"/>
        <v>-0.38811785408117672</v>
      </c>
      <c r="AU198" s="7">
        <f t="shared" ca="1" si="77"/>
        <v>23.153147239431096</v>
      </c>
      <c r="AV198" s="7">
        <f t="shared" ca="1" si="78"/>
        <v>51.137337623090311</v>
      </c>
      <c r="AW198" s="7">
        <f t="shared" ca="1" si="79"/>
        <v>76.484710686046668</v>
      </c>
      <c r="AX198" s="7">
        <f t="shared" ca="1" si="80"/>
        <v>22.471460366936789</v>
      </c>
      <c r="AY198" s="7">
        <f t="shared" ca="1" si="81"/>
        <v>127.67200964924557</v>
      </c>
      <c r="AZ198" s="7">
        <f t="shared" ca="1" si="82"/>
        <v>162.20112728926568</v>
      </c>
      <c r="BA198" s="7">
        <f t="shared" si="83"/>
        <v>1.2749999999999999</v>
      </c>
      <c r="BB198" s="7">
        <f t="shared" ca="1" si="84"/>
        <v>13.671530664388033</v>
      </c>
      <c r="BC198" s="7">
        <f t="shared" ca="1" si="85"/>
        <v>12.611882145918823</v>
      </c>
      <c r="BF198" s="5">
        <f t="shared" ca="1" si="86"/>
        <v>1</v>
      </c>
      <c r="BG198" s="5">
        <f t="shared" ca="1" si="87"/>
        <v>2.2086560023252728</v>
      </c>
      <c r="BH198" s="5">
        <f t="shared" ca="1" si="88"/>
        <v>3.3034260912826987</v>
      </c>
      <c r="BI198" s="5">
        <f t="shared" ca="1" si="89"/>
        <v>0.97055748553555798</v>
      </c>
      <c r="BJ198" s="5">
        <f t="shared" ca="1" si="90"/>
        <v>5.5142399574867751</v>
      </c>
      <c r="BK198" s="5">
        <f t="shared" ca="1" si="91"/>
        <v>7.0055757695449783</v>
      </c>
      <c r="BL198" s="5">
        <f t="shared" ca="1" si="92"/>
        <v>5.5068107450576054E-2</v>
      </c>
      <c r="BM198" s="5">
        <f t="shared" ca="1" si="93"/>
        <v>0.59048260363950245</v>
      </c>
      <c r="BN198" s="5">
        <f t="shared" ca="1" si="94"/>
        <v>0.54471567150232114</v>
      </c>
    </row>
    <row r="199" spans="2:66" ht="16" x14ac:dyDescent="0.2">
      <c r="C199" s="24" t="s">
        <v>36</v>
      </c>
      <c r="E199" s="1">
        <f t="shared" si="95"/>
        <v>189</v>
      </c>
      <c r="F199" s="98"/>
      <c r="H199" s="1">
        <v>79</v>
      </c>
      <c r="I199" s="1" t="s">
        <v>7</v>
      </c>
      <c r="J199" s="37">
        <v>25.5</v>
      </c>
      <c r="K199" s="37">
        <v>28.1</v>
      </c>
      <c r="L199" s="7">
        <f t="shared" si="68"/>
        <v>26.8</v>
      </c>
      <c r="M199" s="7">
        <v>6</v>
      </c>
      <c r="N199" s="7">
        <v>86.5</v>
      </c>
      <c r="O199" s="7">
        <v>22.3</v>
      </c>
      <c r="P199" s="7">
        <v>151</v>
      </c>
      <c r="Q199" s="7">
        <v>438.5</v>
      </c>
      <c r="R199" s="6">
        <v>1.26</v>
      </c>
      <c r="S199" s="6">
        <v>1.27</v>
      </c>
      <c r="T199" s="6">
        <f t="shared" si="69"/>
        <v>1.2650000000000001</v>
      </c>
      <c r="U199" s="36">
        <v>16.5</v>
      </c>
      <c r="V199" s="36">
        <v>15</v>
      </c>
      <c r="Y199" s="5">
        <f t="shared" si="70"/>
        <v>1</v>
      </c>
      <c r="Z199" s="5">
        <f t="shared" si="71"/>
        <v>0.22388059701492538</v>
      </c>
      <c r="AA199" s="5">
        <f t="shared" si="72"/>
        <v>3.2276119402985075</v>
      </c>
      <c r="AB199" s="5">
        <f t="shared" si="72"/>
        <v>0.83208955223880599</v>
      </c>
      <c r="AC199" s="5">
        <f t="shared" si="72"/>
        <v>5.6343283582089549</v>
      </c>
      <c r="AD199" s="5">
        <f t="shared" si="72"/>
        <v>16.361940298507463</v>
      </c>
      <c r="AE199" s="5">
        <f t="shared" si="73"/>
        <v>4.7201492537313434E-2</v>
      </c>
      <c r="AF199" s="5">
        <f t="shared" si="73"/>
        <v>0.61567164179104472</v>
      </c>
      <c r="AG199" s="5">
        <f t="shared" si="73"/>
        <v>0.55970149253731338</v>
      </c>
      <c r="AH199" s="5"/>
      <c r="AI199" s="83"/>
      <c r="AK199" s="5">
        <f t="shared" ca="1" si="74"/>
        <v>-0.98771280294590724</v>
      </c>
      <c r="AL199" s="5">
        <f t="shared" ca="1" si="97"/>
        <v>-0.51084486126923601</v>
      </c>
      <c r="AM199" s="5">
        <f t="shared" ca="1" si="97"/>
        <v>-0.98198185428313511</v>
      </c>
      <c r="AN199" s="5">
        <f t="shared" ca="1" si="96"/>
        <v>-0.39074503268209337</v>
      </c>
      <c r="AO199" s="5">
        <f t="shared" ca="1" si="76"/>
        <v>1.4672077748210488</v>
      </c>
      <c r="AP199" s="5">
        <f t="shared" ca="1" si="67"/>
        <v>1.1767911586268415E-2</v>
      </c>
      <c r="AQ199" s="5">
        <v>1</v>
      </c>
      <c r="AR199" s="5">
        <f t="shared" ca="1" si="96"/>
        <v>0.65015584784480684</v>
      </c>
      <c r="AS199" s="5">
        <f t="shared" ca="1" si="96"/>
        <v>-7.0214882004692836E-2</v>
      </c>
      <c r="AU199" s="7">
        <f t="shared" ca="1" si="77"/>
        <v>25.812287197054093</v>
      </c>
      <c r="AV199" s="7">
        <f t="shared" ca="1" si="78"/>
        <v>5.489155138730764</v>
      </c>
      <c r="AW199" s="7">
        <f t="shared" ca="1" si="79"/>
        <v>85.518018145716866</v>
      </c>
      <c r="AX199" s="7">
        <f t="shared" ca="1" si="80"/>
        <v>21.909254967317906</v>
      </c>
      <c r="AY199" s="7">
        <f t="shared" ca="1" si="81"/>
        <v>152.46720777482105</v>
      </c>
      <c r="AZ199" s="7">
        <f t="shared" ca="1" si="82"/>
        <v>443.66022923057864</v>
      </c>
      <c r="BA199" s="7">
        <f t="shared" si="83"/>
        <v>1.2650000000000001</v>
      </c>
      <c r="BB199" s="7">
        <f t="shared" ca="1" si="84"/>
        <v>17.150155847844808</v>
      </c>
      <c r="BC199" s="7">
        <f t="shared" ca="1" si="85"/>
        <v>14.929785117995307</v>
      </c>
      <c r="BF199" s="5">
        <f t="shared" ca="1" si="86"/>
        <v>1</v>
      </c>
      <c r="BG199" s="5">
        <f t="shared" ca="1" si="87"/>
        <v>0.21265667380910092</v>
      </c>
      <c r="BH199" s="5">
        <f t="shared" ca="1" si="88"/>
        <v>3.3130740214093417</v>
      </c>
      <c r="BI199" s="5">
        <f t="shared" ca="1" si="89"/>
        <v>0.84879169366356533</v>
      </c>
      <c r="BJ199" s="5">
        <f t="shared" ca="1" si="90"/>
        <v>5.9067686102695243</v>
      </c>
      <c r="BK199" s="5">
        <f t="shared" ca="1" si="91"/>
        <v>17.187947191336562</v>
      </c>
      <c r="BL199" s="5">
        <f t="shared" ca="1" si="92"/>
        <v>4.9007667950648405E-2</v>
      </c>
      <c r="BM199" s="5">
        <f t="shared" ca="1" si="93"/>
        <v>0.66441829493521676</v>
      </c>
      <c r="BN199" s="5">
        <f t="shared" ca="1" si="94"/>
        <v>0.57839838074090599</v>
      </c>
    </row>
    <row r="200" spans="2:66" ht="16" x14ac:dyDescent="0.2">
      <c r="E200" s="1">
        <f t="shared" si="95"/>
        <v>190</v>
      </c>
      <c r="F200" s="98"/>
      <c r="H200" s="1">
        <v>66</v>
      </c>
      <c r="I200" s="1" t="s">
        <v>7</v>
      </c>
      <c r="J200" s="37">
        <v>26</v>
      </c>
      <c r="K200" s="37">
        <v>28.6</v>
      </c>
      <c r="L200" s="7">
        <f t="shared" si="68"/>
        <v>27.3</v>
      </c>
      <c r="M200" s="7">
        <v>15</v>
      </c>
      <c r="N200" s="7">
        <v>56.8</v>
      </c>
      <c r="O200" s="7">
        <v>17</v>
      </c>
      <c r="P200" s="7">
        <v>116.4</v>
      </c>
      <c r="Q200" s="7">
        <v>166.5</v>
      </c>
      <c r="R200" s="6">
        <v>1.0900000000000001</v>
      </c>
      <c r="S200" s="6">
        <v>1.1499999999999999</v>
      </c>
      <c r="T200" s="6">
        <f t="shared" si="69"/>
        <v>1.1200000000000001</v>
      </c>
      <c r="U200" s="36">
        <v>12</v>
      </c>
      <c r="V200" s="36">
        <v>14</v>
      </c>
      <c r="Y200" s="5">
        <f t="shared" si="70"/>
        <v>1</v>
      </c>
      <c r="Z200" s="5">
        <f t="shared" si="71"/>
        <v>0.54945054945054939</v>
      </c>
      <c r="AA200" s="5">
        <f t="shared" si="72"/>
        <v>2.0805860805860803</v>
      </c>
      <c r="AB200" s="5">
        <f t="shared" si="72"/>
        <v>0.62271062271062272</v>
      </c>
      <c r="AC200" s="5">
        <f t="shared" si="72"/>
        <v>4.2637362637362637</v>
      </c>
      <c r="AD200" s="5">
        <f t="shared" si="72"/>
        <v>6.0989010989010985</v>
      </c>
      <c r="AE200" s="5">
        <f t="shared" si="73"/>
        <v>4.1025641025641026E-2</v>
      </c>
      <c r="AF200" s="5">
        <f t="shared" si="73"/>
        <v>0.43956043956043955</v>
      </c>
      <c r="AG200" s="5">
        <f t="shared" si="73"/>
        <v>0.51282051282051277</v>
      </c>
      <c r="AH200" s="5"/>
      <c r="AI200" s="83"/>
      <c r="AK200" s="5">
        <f t="shared" ca="1" si="74"/>
        <v>-0.78200300447072624</v>
      </c>
      <c r="AL200" s="5">
        <f t="shared" ca="1" si="97"/>
        <v>1.3907838806445332</v>
      </c>
      <c r="AM200" s="5">
        <f t="shared" ca="1" si="97"/>
        <v>-0.55657965964444545</v>
      </c>
      <c r="AN200" s="5">
        <f t="shared" ca="1" si="96"/>
        <v>-0.38594945580355366</v>
      </c>
      <c r="AO200" s="5">
        <f t="shared" ca="1" si="76"/>
        <v>1.0655578504405487</v>
      </c>
      <c r="AP200" s="5">
        <f t="shared" ca="1" si="67"/>
        <v>1.7764309163151915E-2</v>
      </c>
      <c r="AQ200" s="5">
        <v>1</v>
      </c>
      <c r="AR200" s="5">
        <f t="shared" ca="1" si="96"/>
        <v>0.12057562011903666</v>
      </c>
      <c r="AS200" s="5">
        <f t="shared" ca="1" si="96"/>
        <v>0.35149983736476509</v>
      </c>
      <c r="AU200" s="7">
        <f t="shared" ca="1" si="77"/>
        <v>26.517996995529273</v>
      </c>
      <c r="AV200" s="7">
        <f t="shared" ca="1" si="78"/>
        <v>16.390783880644534</v>
      </c>
      <c r="AW200" s="7">
        <f t="shared" ca="1" si="79"/>
        <v>56.243420340355549</v>
      </c>
      <c r="AX200" s="7">
        <f t="shared" ca="1" si="80"/>
        <v>16.614050544196445</v>
      </c>
      <c r="AY200" s="7">
        <f t="shared" ca="1" si="81"/>
        <v>117.46555785044056</v>
      </c>
      <c r="AZ200" s="7">
        <f t="shared" ca="1" si="82"/>
        <v>169.45775747566478</v>
      </c>
      <c r="BA200" s="7">
        <f t="shared" si="83"/>
        <v>1.1200000000000001</v>
      </c>
      <c r="BB200" s="7">
        <f t="shared" ca="1" si="84"/>
        <v>12.120575620119038</v>
      </c>
      <c r="BC200" s="7">
        <f t="shared" ca="1" si="85"/>
        <v>14.351499837364765</v>
      </c>
      <c r="BF200" s="5">
        <f t="shared" ca="1" si="86"/>
        <v>1</v>
      </c>
      <c r="BG200" s="5">
        <f t="shared" ca="1" si="87"/>
        <v>0.61810037475333801</v>
      </c>
      <c r="BH200" s="5">
        <f t="shared" ca="1" si="88"/>
        <v>2.1209528136622744</v>
      </c>
      <c r="BI200" s="5">
        <f t="shared" ca="1" si="89"/>
        <v>0.62651981395870293</v>
      </c>
      <c r="BJ200" s="5">
        <f t="shared" ca="1" si="90"/>
        <v>4.4296542408630764</v>
      </c>
      <c r="BK200" s="5">
        <f t="shared" ca="1" si="91"/>
        <v>6.3902925060378442</v>
      </c>
      <c r="BL200" s="5">
        <f t="shared" ca="1" si="92"/>
        <v>4.2235467489826754E-2</v>
      </c>
      <c r="BM200" s="5">
        <f t="shared" ca="1" si="93"/>
        <v>0.4570698013942181</v>
      </c>
      <c r="BN200" s="5">
        <f t="shared" ca="1" si="94"/>
        <v>0.54119848643863699</v>
      </c>
    </row>
    <row r="201" spans="2:66" ht="16" x14ac:dyDescent="0.2">
      <c r="E201" s="1">
        <f t="shared" si="95"/>
        <v>191</v>
      </c>
      <c r="F201" s="98"/>
      <c r="H201" s="1">
        <v>67</v>
      </c>
      <c r="I201" s="1" t="s">
        <v>7</v>
      </c>
      <c r="J201" s="37">
        <v>26.5</v>
      </c>
      <c r="K201" s="37">
        <v>29.2</v>
      </c>
      <c r="L201" s="7">
        <f t="shared" si="68"/>
        <v>27.85</v>
      </c>
      <c r="M201" s="7">
        <v>25</v>
      </c>
      <c r="N201" s="7">
        <v>44.1</v>
      </c>
      <c r="O201" s="7">
        <v>14</v>
      </c>
      <c r="P201" s="7">
        <v>143</v>
      </c>
      <c r="Q201" s="7">
        <v>129.80000000000001</v>
      </c>
      <c r="R201" s="6">
        <v>1.17</v>
      </c>
      <c r="S201" s="6">
        <v>1.21</v>
      </c>
      <c r="T201" s="6">
        <f t="shared" si="69"/>
        <v>1.19</v>
      </c>
      <c r="U201" s="36">
        <v>11</v>
      </c>
      <c r="V201" s="36">
        <v>12.1</v>
      </c>
      <c r="Y201" s="5">
        <f t="shared" si="70"/>
        <v>1</v>
      </c>
      <c r="Z201" s="5">
        <f t="shared" si="71"/>
        <v>0.89766606822262118</v>
      </c>
      <c r="AA201" s="5">
        <f t="shared" si="72"/>
        <v>1.5834829443447038</v>
      </c>
      <c r="AB201" s="5">
        <f t="shared" si="72"/>
        <v>0.50269299820466784</v>
      </c>
      <c r="AC201" s="5">
        <f t="shared" si="72"/>
        <v>5.1346499102333931</v>
      </c>
      <c r="AD201" s="5">
        <f t="shared" si="72"/>
        <v>4.6606822262118497</v>
      </c>
      <c r="AE201" s="5">
        <f t="shared" si="73"/>
        <v>4.2728904847396762E-2</v>
      </c>
      <c r="AF201" s="5">
        <f t="shared" si="73"/>
        <v>0.39497307001795329</v>
      </c>
      <c r="AG201" s="5">
        <f t="shared" si="73"/>
        <v>0.43447037701974861</v>
      </c>
      <c r="AH201" s="5"/>
      <c r="AI201" s="83"/>
      <c r="AK201" s="5">
        <f t="shared" ca="1" si="74"/>
        <v>0.31140965381900254</v>
      </c>
      <c r="AL201" s="5">
        <f t="shared" ca="1" si="97"/>
        <v>-1.0352378239555002</v>
      </c>
      <c r="AM201" s="5">
        <f t="shared" ca="1" si="97"/>
        <v>-1.1926920078544963</v>
      </c>
      <c r="AN201" s="5">
        <f t="shared" ca="1" si="96"/>
        <v>-0.28471483207477633</v>
      </c>
      <c r="AO201" s="5">
        <f t="shared" ca="1" si="76"/>
        <v>0.71885701069209729</v>
      </c>
      <c r="AP201" s="5">
        <f t="shared" ca="1" si="67"/>
        <v>-8.9918474387686437E-3</v>
      </c>
      <c r="AQ201" s="5">
        <v>1</v>
      </c>
      <c r="AR201" s="5">
        <f t="shared" ca="1" si="96"/>
        <v>0.42164375949712851</v>
      </c>
      <c r="AS201" s="5">
        <f t="shared" ca="1" si="96"/>
        <v>0.27712941569184046</v>
      </c>
      <c r="AU201" s="7">
        <f t="shared" ca="1" si="77"/>
        <v>28.161409653819003</v>
      </c>
      <c r="AV201" s="7">
        <f t="shared" ca="1" si="78"/>
        <v>23.964762176044498</v>
      </c>
      <c r="AW201" s="7">
        <f t="shared" ca="1" si="79"/>
        <v>42.907307992145505</v>
      </c>
      <c r="AX201" s="7">
        <f t="shared" ca="1" si="80"/>
        <v>13.715285167925224</v>
      </c>
      <c r="AY201" s="7">
        <f t="shared" ca="1" si="81"/>
        <v>143.71885701069209</v>
      </c>
      <c r="AZ201" s="7">
        <f t="shared" ca="1" si="82"/>
        <v>128.63285820244784</v>
      </c>
      <c r="BA201" s="7">
        <f t="shared" si="83"/>
        <v>1.19</v>
      </c>
      <c r="BB201" s="7">
        <f t="shared" ca="1" si="84"/>
        <v>11.421643759497128</v>
      </c>
      <c r="BC201" s="7">
        <f t="shared" ca="1" si="85"/>
        <v>12.37712941569184</v>
      </c>
      <c r="BF201" s="5">
        <f t="shared" ca="1" si="86"/>
        <v>1</v>
      </c>
      <c r="BG201" s="5">
        <f t="shared" ca="1" si="87"/>
        <v>0.85097878517578429</v>
      </c>
      <c r="BH201" s="5">
        <f t="shared" ca="1" si="88"/>
        <v>1.5236207462479348</v>
      </c>
      <c r="BI201" s="5">
        <f t="shared" ca="1" si="89"/>
        <v>0.48702409916704142</v>
      </c>
      <c r="BJ201" s="5">
        <f t="shared" ca="1" si="90"/>
        <v>5.1033971231337913</v>
      </c>
      <c r="BK201" s="5">
        <f t="shared" ca="1" si="91"/>
        <v>4.5676995499763189</v>
      </c>
      <c r="BL201" s="5">
        <f t="shared" ca="1" si="92"/>
        <v>4.2256407425209364E-2</v>
      </c>
      <c r="BM201" s="5">
        <f t="shared" ca="1" si="93"/>
        <v>0.40557784215706777</v>
      </c>
      <c r="BN201" s="5">
        <f t="shared" ca="1" si="94"/>
        <v>0.43950674230589742</v>
      </c>
    </row>
    <row r="202" spans="2:66" ht="16" x14ac:dyDescent="0.2">
      <c r="E202" s="1">
        <f t="shared" si="95"/>
        <v>192</v>
      </c>
      <c r="F202" s="98"/>
      <c r="H202" s="1">
        <v>77</v>
      </c>
      <c r="I202" s="1" t="s">
        <v>7</v>
      </c>
      <c r="J202" s="37">
        <v>25.8</v>
      </c>
      <c r="K202" s="37">
        <v>28.4</v>
      </c>
      <c r="L202" s="7">
        <f t="shared" si="68"/>
        <v>27.1</v>
      </c>
      <c r="M202" s="7">
        <v>19</v>
      </c>
      <c r="N202" s="7">
        <v>51.1</v>
      </c>
      <c r="O202" s="7">
        <v>15.2</v>
      </c>
      <c r="P202" s="7">
        <v>134.4</v>
      </c>
      <c r="Q202" s="7">
        <v>141.69999999999999</v>
      </c>
      <c r="R202" s="6" t="s">
        <v>12</v>
      </c>
      <c r="S202" s="6" t="s">
        <v>12</v>
      </c>
      <c r="T202" s="6" t="s">
        <v>12</v>
      </c>
      <c r="U202" s="36">
        <v>13</v>
      </c>
      <c r="V202" s="36">
        <v>12.5</v>
      </c>
      <c r="Y202" s="5">
        <f t="shared" si="70"/>
        <v>1</v>
      </c>
      <c r="Z202" s="5">
        <f t="shared" si="71"/>
        <v>0.70110701107011064</v>
      </c>
      <c r="AA202" s="5">
        <f t="shared" si="72"/>
        <v>1.8856088560885609</v>
      </c>
      <c r="AB202" s="5">
        <f t="shared" si="72"/>
        <v>0.56088560885608851</v>
      </c>
      <c r="AC202" s="5">
        <f t="shared" si="72"/>
        <v>4.9594095940959413</v>
      </c>
      <c r="AD202" s="5">
        <f t="shared" si="72"/>
        <v>5.2287822878228774</v>
      </c>
      <c r="AE202" s="5" t="e">
        <f t="shared" si="73"/>
        <v>#VALUE!</v>
      </c>
      <c r="AF202" s="5">
        <f t="shared" si="73"/>
        <v>0.47970479704797048</v>
      </c>
      <c r="AG202" s="5">
        <f t="shared" si="73"/>
        <v>0.46125461254612543</v>
      </c>
      <c r="AH202" s="5"/>
      <c r="AI202" s="83"/>
      <c r="AK202" s="5">
        <f t="shared" ca="1" si="74"/>
        <v>0.2800703438879244</v>
      </c>
      <c r="AL202" s="5">
        <f t="shared" ca="1" si="97"/>
        <v>-0.42553599320321434</v>
      </c>
      <c r="AM202" s="5">
        <f t="shared" ca="1" si="97"/>
        <v>-1.0227892893368287</v>
      </c>
      <c r="AN202" s="5">
        <f t="shared" ca="1" si="96"/>
        <v>0.33514148253857634</v>
      </c>
      <c r="AO202" s="5">
        <f t="shared" ca="1" si="76"/>
        <v>1.8778394495641741</v>
      </c>
      <c r="AP202" s="5">
        <f t="shared" ca="1" si="67"/>
        <v>1.4283550230624532E-2</v>
      </c>
      <c r="AQ202" s="5">
        <v>1</v>
      </c>
      <c r="AR202" s="5">
        <f t="shared" ca="1" si="96"/>
        <v>0.49470174847592263</v>
      </c>
      <c r="AS202" s="5">
        <f t="shared" ca="1" si="96"/>
        <v>-0.6049223153912302</v>
      </c>
      <c r="AU202" s="7">
        <f t="shared" ca="1" si="77"/>
        <v>27.380070343887926</v>
      </c>
      <c r="AV202" s="7">
        <f t="shared" ca="1" si="78"/>
        <v>18.574464006796784</v>
      </c>
      <c r="AW202" s="7">
        <f t="shared" ca="1" si="79"/>
        <v>50.077210710663174</v>
      </c>
      <c r="AX202" s="7">
        <f t="shared" ca="1" si="80"/>
        <v>15.535141482538576</v>
      </c>
      <c r="AY202" s="7">
        <f t="shared" ca="1" si="81"/>
        <v>136.27783944956417</v>
      </c>
      <c r="AZ202" s="7">
        <f t="shared" ca="1" si="82"/>
        <v>143.72397906767947</v>
      </c>
      <c r="BA202" s="7" t="e">
        <f t="shared" si="83"/>
        <v>#VALUE!</v>
      </c>
      <c r="BB202" s="7">
        <f t="shared" ca="1" si="84"/>
        <v>13.494701748475922</v>
      </c>
      <c r="BC202" s="7">
        <f t="shared" ca="1" si="85"/>
        <v>11.89507768460877</v>
      </c>
      <c r="BF202" s="5">
        <f t="shared" ca="1" si="86"/>
        <v>1</v>
      </c>
      <c r="BG202" s="5">
        <f t="shared" ca="1" si="87"/>
        <v>0.67839358239425329</v>
      </c>
      <c r="BH202" s="5">
        <f t="shared" ca="1" si="88"/>
        <v>1.8289657433930571</v>
      </c>
      <c r="BI202" s="5">
        <f t="shared" ca="1" si="89"/>
        <v>0.56738866216998218</v>
      </c>
      <c r="BJ202" s="5">
        <f t="shared" ca="1" si="90"/>
        <v>4.9772640368685384</v>
      </c>
      <c r="BK202" s="5">
        <f t="shared" ca="1" si="91"/>
        <v>5.2492187661513103</v>
      </c>
      <c r="BL202" s="5" t="e">
        <f t="shared" ca="1" si="92"/>
        <v>#VALUE!</v>
      </c>
      <c r="BM202" s="5">
        <f t="shared" ca="1" si="93"/>
        <v>0.49286585384863174</v>
      </c>
      <c r="BN202" s="5">
        <f t="shared" ca="1" si="94"/>
        <v>0.43444291907248944</v>
      </c>
    </row>
    <row r="203" spans="2:66" ht="16" x14ac:dyDescent="0.2">
      <c r="B203" s="24" t="s">
        <v>36</v>
      </c>
      <c r="E203" s="1">
        <f t="shared" si="95"/>
        <v>193</v>
      </c>
      <c r="F203" s="98"/>
      <c r="H203" s="1">
        <v>74</v>
      </c>
      <c r="I203" s="1" t="s">
        <v>9</v>
      </c>
      <c r="J203" s="37">
        <v>19.100000000000001</v>
      </c>
      <c r="K203" s="37">
        <v>21</v>
      </c>
      <c r="L203" s="7">
        <f t="shared" si="68"/>
        <v>20.05</v>
      </c>
      <c r="M203" s="7">
        <v>27</v>
      </c>
      <c r="N203" s="7">
        <v>54.9</v>
      </c>
      <c r="O203" s="7">
        <v>32.5</v>
      </c>
      <c r="P203" s="7">
        <v>111.6</v>
      </c>
      <c r="Q203" s="7">
        <v>120.9</v>
      </c>
      <c r="R203" s="6">
        <v>1.27</v>
      </c>
      <c r="S203" s="6">
        <v>1.2</v>
      </c>
      <c r="T203" s="6">
        <f t="shared" si="69"/>
        <v>1.2349999999999999</v>
      </c>
      <c r="U203" s="36">
        <v>14.6</v>
      </c>
      <c r="V203" s="36">
        <v>10.5</v>
      </c>
      <c r="Y203" s="5">
        <f t="shared" si="70"/>
        <v>1</v>
      </c>
      <c r="Z203" s="5">
        <f t="shared" si="71"/>
        <v>1.3466334164588529</v>
      </c>
      <c r="AA203" s="5">
        <f t="shared" si="72"/>
        <v>2.7381546134663339</v>
      </c>
      <c r="AB203" s="5">
        <f t="shared" si="72"/>
        <v>1.6209476309226931</v>
      </c>
      <c r="AC203" s="5">
        <f t="shared" si="72"/>
        <v>5.5660847880299249</v>
      </c>
      <c r="AD203" s="5">
        <f t="shared" ref="AD203:AD266" si="98">Q203/$L203</f>
        <v>6.0299251870324193</v>
      </c>
      <c r="AE203" s="5">
        <f t="shared" si="73"/>
        <v>6.1596009975062337E-2</v>
      </c>
      <c r="AF203" s="5">
        <f t="shared" si="73"/>
        <v>0.72817955112219446</v>
      </c>
      <c r="AG203" s="5">
        <f t="shared" si="73"/>
        <v>0.52369077306733169</v>
      </c>
      <c r="AH203" s="5"/>
      <c r="AI203" s="83"/>
      <c r="AK203" s="5">
        <f t="shared" ca="1" si="74"/>
        <v>-0.36545705951997598</v>
      </c>
      <c r="AL203" s="5">
        <f t="shared" ca="1" si="97"/>
        <v>1.1698227790687263</v>
      </c>
      <c r="AM203" s="5">
        <f t="shared" ca="1" si="97"/>
        <v>1.3839484811655871</v>
      </c>
      <c r="AN203" s="5">
        <f t="shared" ca="1" si="96"/>
        <v>-0.71671258489105361</v>
      </c>
      <c r="AO203" s="5">
        <f t="shared" ca="1" si="76"/>
        <v>-2.3798318383359645</v>
      </c>
      <c r="AP203" s="5">
        <f t="shared" ref="AP203:AP266" ca="1" si="99">0.025-0.05*RAND()</f>
        <v>1.9602627772311011E-2</v>
      </c>
      <c r="AQ203" s="5">
        <v>1</v>
      </c>
      <c r="AR203" s="5">
        <f t="shared" ca="1" si="96"/>
        <v>0.66931811617423476</v>
      </c>
      <c r="AS203" s="5">
        <f t="shared" ca="1" si="96"/>
        <v>-0.84573132412951235</v>
      </c>
      <c r="AU203" s="7">
        <f t="shared" ca="1" si="77"/>
        <v>19.684542940480025</v>
      </c>
      <c r="AV203" s="7">
        <f t="shared" ca="1" si="78"/>
        <v>28.169822779068728</v>
      </c>
      <c r="AW203" s="7">
        <f t="shared" ca="1" si="79"/>
        <v>56.283948481165588</v>
      </c>
      <c r="AX203" s="7">
        <f t="shared" ca="1" si="80"/>
        <v>31.783287415108948</v>
      </c>
      <c r="AY203" s="7">
        <f t="shared" ca="1" si="81"/>
        <v>109.22016816166403</v>
      </c>
      <c r="AZ203" s="7">
        <f t="shared" ca="1" si="82"/>
        <v>123.2699576976724</v>
      </c>
      <c r="BA203" s="7">
        <f t="shared" si="83"/>
        <v>1.2349999999999999</v>
      </c>
      <c r="BB203" s="7">
        <f t="shared" ca="1" si="84"/>
        <v>15.269318116174235</v>
      </c>
      <c r="BC203" s="7">
        <f t="shared" ca="1" si="85"/>
        <v>9.6542686758704868</v>
      </c>
      <c r="BF203" s="5">
        <f t="shared" ca="1" si="86"/>
        <v>1</v>
      </c>
      <c r="BG203" s="5">
        <f t="shared" ca="1" si="87"/>
        <v>1.4310630866180418</v>
      </c>
      <c r="BH203" s="5">
        <f t="shared" ca="1" si="88"/>
        <v>2.859296690370249</v>
      </c>
      <c r="BI203" s="5">
        <f t="shared" ca="1" si="89"/>
        <v>1.6146317194771445</v>
      </c>
      <c r="BJ203" s="5">
        <f t="shared" ca="1" si="90"/>
        <v>5.5485244687627278</v>
      </c>
      <c r="BK203" s="5">
        <f t="shared" ca="1" si="91"/>
        <v>6.2622717769166734</v>
      </c>
      <c r="BL203" s="5">
        <f t="shared" ca="1" si="92"/>
        <v>6.2739582205909389E-2</v>
      </c>
      <c r="BM203" s="5">
        <f t="shared" ca="1" si="93"/>
        <v>0.77570092241125099</v>
      </c>
      <c r="BN203" s="5">
        <f t="shared" ca="1" si="94"/>
        <v>0.49044921718843115</v>
      </c>
    </row>
    <row r="204" spans="2:66" ht="16" x14ac:dyDescent="0.2">
      <c r="E204" s="1">
        <f t="shared" si="95"/>
        <v>194</v>
      </c>
      <c r="F204" s="98"/>
      <c r="H204" s="1">
        <v>53</v>
      </c>
      <c r="I204" s="1" t="s">
        <v>7</v>
      </c>
      <c r="J204" s="37">
        <v>21</v>
      </c>
      <c r="K204" s="37">
        <v>23.1</v>
      </c>
      <c r="L204" s="7">
        <f t="shared" ref="L204:L267" si="100">(J204+K204)/2</f>
        <v>22.05</v>
      </c>
      <c r="M204" s="7">
        <v>14</v>
      </c>
      <c r="N204" s="7">
        <v>43.6</v>
      </c>
      <c r="O204" s="7">
        <v>16</v>
      </c>
      <c r="P204" s="7">
        <v>113</v>
      </c>
      <c r="Q204" s="7">
        <v>85.8</v>
      </c>
      <c r="R204" s="6">
        <v>1.1299999999999999</v>
      </c>
      <c r="S204" s="6">
        <v>1.1000000000000001</v>
      </c>
      <c r="T204" s="6">
        <f t="shared" ref="T204:T267" si="101">(R204+S204)/2</f>
        <v>1.115</v>
      </c>
      <c r="U204" s="36">
        <v>10.4</v>
      </c>
      <c r="V204" s="36">
        <v>10</v>
      </c>
      <c r="Y204" s="5">
        <f t="shared" ref="Y204:Y268" si="102">L204/$L204</f>
        <v>1</v>
      </c>
      <c r="Z204" s="5">
        <f t="shared" ref="Z204:Z268" si="103">M204/$L204</f>
        <v>0.63492063492063489</v>
      </c>
      <c r="AA204" s="5">
        <f t="shared" ref="AA204:AD267" si="104">N204/$L204</f>
        <v>1.9773242630385488</v>
      </c>
      <c r="AB204" s="5">
        <f t="shared" si="104"/>
        <v>0.7256235827664399</v>
      </c>
      <c r="AC204" s="5">
        <f t="shared" si="104"/>
        <v>5.1247165532879819</v>
      </c>
      <c r="AD204" s="5">
        <f t="shared" si="98"/>
        <v>3.8911564625850339</v>
      </c>
      <c r="AE204" s="5">
        <f t="shared" ref="AE204:AG267" si="105">T204/$L204</f>
        <v>5.056689342403628E-2</v>
      </c>
      <c r="AF204" s="5">
        <f t="shared" si="105"/>
        <v>0.47165532879818595</v>
      </c>
      <c r="AG204" s="5">
        <f t="shared" si="105"/>
        <v>0.45351473922902491</v>
      </c>
      <c r="AH204" s="5"/>
      <c r="AI204" s="83"/>
      <c r="AK204" s="5">
        <f t="shared" ref="AK204:AK267" ca="1" si="106">1-2*RAND()</f>
        <v>-0.85665469646678649</v>
      </c>
      <c r="AL204" s="5">
        <f t="shared" ref="AL204:AM235" ca="1" si="107">1.5-3*RAND()</f>
        <v>1.4150770482409496</v>
      </c>
      <c r="AM204" s="5">
        <f t="shared" ca="1" si="107"/>
        <v>-0.67180810882732844</v>
      </c>
      <c r="AN204" s="5">
        <f t="shared" ca="1" si="96"/>
        <v>0.39205571387594151</v>
      </c>
      <c r="AO204" s="5">
        <f t="shared" ref="AO204:AO267" ca="1" si="108">2.5-5*RAND()</f>
        <v>1.1714843993995216</v>
      </c>
      <c r="AP204" s="5">
        <f t="shared" ca="1" si="99"/>
        <v>2.4422867274043133E-2</v>
      </c>
      <c r="AQ204" s="5">
        <v>1</v>
      </c>
      <c r="AR204" s="5">
        <f t="shared" ca="1" si="96"/>
        <v>0.94353304389121395</v>
      </c>
      <c r="AS204" s="5">
        <f t="shared" ca="1" si="96"/>
        <v>0.77125807885648046</v>
      </c>
      <c r="AU204" s="7">
        <f t="shared" ref="AU204:AU268" ca="1" si="109">L204+AK204</f>
        <v>21.193345303533214</v>
      </c>
      <c r="AV204" s="7">
        <f t="shared" ref="AV204:AV268" ca="1" si="110">M204+AL204</f>
        <v>15.415077048240949</v>
      </c>
      <c r="AW204" s="7">
        <f t="shared" ref="AW204:AW267" ca="1" si="111">N204+AM204</f>
        <v>42.928191891172673</v>
      </c>
      <c r="AX204" s="7">
        <f t="shared" ref="AX204:AX267" ca="1" si="112">O204+AN204</f>
        <v>16.392055713875941</v>
      </c>
      <c r="AY204" s="7">
        <f t="shared" ref="AY204:AY267" ca="1" si="113">P204+AO204</f>
        <v>114.17148439939952</v>
      </c>
      <c r="AZ204" s="7">
        <f t="shared" ref="AZ204:AZ267" ca="1" si="114">Q204*(1+AP204)</f>
        <v>87.895482012112907</v>
      </c>
      <c r="BA204" s="7">
        <f t="shared" ref="BA204:BA267" si="115">T204*AQ204</f>
        <v>1.115</v>
      </c>
      <c r="BB204" s="7">
        <f t="shared" ref="BB204:BB267" ca="1" si="116">U204+AR204</f>
        <v>11.343533043891215</v>
      </c>
      <c r="BC204" s="7">
        <f t="shared" ref="BC204:BC267" ca="1" si="117">V204+AS204</f>
        <v>10.77125807885648</v>
      </c>
      <c r="BF204" s="5">
        <f t="shared" ref="BF204:BF267" ca="1" si="118">AU204/$AU204</f>
        <v>1</v>
      </c>
      <c r="BG204" s="5">
        <f t="shared" ref="BG204:BG267" ca="1" si="119">AV204/$AU204</f>
        <v>0.72735459303213679</v>
      </c>
      <c r="BH204" s="5">
        <f t="shared" ref="BH204:BH267" ca="1" si="120">AW204/$AU204</f>
        <v>2.025550533733623</v>
      </c>
      <c r="BI204" s="5">
        <f t="shared" ref="BI204:BI267" ca="1" si="121">AX204/$AU204</f>
        <v>0.77345296266857722</v>
      </c>
      <c r="BJ204" s="5">
        <f t="shared" ref="BJ204:BJ267" ca="1" si="122">AY204/$AU204</f>
        <v>5.3871384042596429</v>
      </c>
      <c r="BK204" s="5">
        <f t="shared" ref="BK204:BK267" ca="1" si="123">AZ204/$AU204</f>
        <v>4.1473151479044486</v>
      </c>
      <c r="BL204" s="5">
        <f t="shared" ref="BL204:BL267" ca="1" si="124">BA204/$AU204</f>
        <v>5.2610854210642932E-2</v>
      </c>
      <c r="BM204" s="5">
        <f t="shared" ref="BM204:BM267" ca="1" si="125">BB204/$AU204</f>
        <v>0.5352403257450864</v>
      </c>
      <c r="BN204" s="5">
        <f t="shared" ref="BN204:BN267" ca="1" si="126">BC204/$AU204</f>
        <v>0.50823774749051853</v>
      </c>
    </row>
    <row r="205" spans="2:66" ht="16" x14ac:dyDescent="0.2">
      <c r="E205" s="1">
        <f t="shared" ref="E205:E268" si="127">E204+1</f>
        <v>195</v>
      </c>
      <c r="F205" s="98"/>
      <c r="H205" s="1">
        <v>70</v>
      </c>
      <c r="I205" s="1" t="s">
        <v>7</v>
      </c>
      <c r="J205" s="37">
        <v>19.100000000000001</v>
      </c>
      <c r="K205" s="37">
        <v>21</v>
      </c>
      <c r="L205" s="7">
        <f t="shared" si="100"/>
        <v>20.05</v>
      </c>
      <c r="M205" s="7">
        <v>31</v>
      </c>
      <c r="N205" s="7">
        <v>48.6</v>
      </c>
      <c r="O205" s="7">
        <v>31</v>
      </c>
      <c r="P205" s="7">
        <v>106.3</v>
      </c>
      <c r="Q205" s="7">
        <v>93.6</v>
      </c>
      <c r="R205" s="6">
        <v>1.1100000000000001</v>
      </c>
      <c r="S205" s="6">
        <v>1.1200000000000001</v>
      </c>
      <c r="T205" s="6">
        <f t="shared" si="101"/>
        <v>1.1150000000000002</v>
      </c>
      <c r="U205" s="36">
        <v>16.399999999999999</v>
      </c>
      <c r="V205" s="36">
        <v>15.5</v>
      </c>
      <c r="Y205" s="5">
        <f t="shared" si="102"/>
        <v>1</v>
      </c>
      <c r="Z205" s="5">
        <f t="shared" si="103"/>
        <v>1.5461346633416457</v>
      </c>
      <c r="AA205" s="5">
        <f t="shared" si="104"/>
        <v>2.4239401496259352</v>
      </c>
      <c r="AB205" s="5">
        <f t="shared" si="104"/>
        <v>1.5461346633416457</v>
      </c>
      <c r="AC205" s="5">
        <f t="shared" si="104"/>
        <v>5.3017456359102244</v>
      </c>
      <c r="AD205" s="5">
        <f t="shared" si="98"/>
        <v>4.6683291770573563</v>
      </c>
      <c r="AE205" s="5">
        <f t="shared" si="105"/>
        <v>5.5610972568578561E-2</v>
      </c>
      <c r="AF205" s="5">
        <f t="shared" si="105"/>
        <v>0.81795511221945127</v>
      </c>
      <c r="AG205" s="5">
        <f t="shared" si="105"/>
        <v>0.77306733167082287</v>
      </c>
      <c r="AH205" s="5"/>
      <c r="AI205" s="83"/>
      <c r="AK205" s="5">
        <f t="shared" ca="1" si="106"/>
        <v>-0.45971051970419352</v>
      </c>
      <c r="AL205" s="5">
        <f t="shared" ca="1" si="107"/>
        <v>-0.77135759574640428</v>
      </c>
      <c r="AM205" s="5">
        <f t="shared" ca="1" si="107"/>
        <v>-1.2774959985136292</v>
      </c>
      <c r="AN205" s="5">
        <f t="shared" ca="1" si="96"/>
        <v>-0.4280844704997353</v>
      </c>
      <c r="AO205" s="5">
        <f t="shared" ca="1" si="108"/>
        <v>0.37708022748349057</v>
      </c>
      <c r="AP205" s="5">
        <f t="shared" ca="1" si="99"/>
        <v>1.9929505064019821E-2</v>
      </c>
      <c r="AQ205" s="5">
        <v>1</v>
      </c>
      <c r="AR205" s="5">
        <f t="shared" ca="1" si="96"/>
        <v>4.9002153046947772E-2</v>
      </c>
      <c r="AS205" s="5">
        <f t="shared" ca="1" si="96"/>
        <v>0.74281826833795539</v>
      </c>
      <c r="AU205" s="7">
        <f t="shared" ca="1" si="109"/>
        <v>19.590289480295809</v>
      </c>
      <c r="AV205" s="7">
        <f t="shared" ca="1" si="110"/>
        <v>30.228642404253595</v>
      </c>
      <c r="AW205" s="7">
        <f t="shared" ca="1" si="111"/>
        <v>47.322504001486372</v>
      </c>
      <c r="AX205" s="7">
        <f t="shared" ca="1" si="112"/>
        <v>30.571915529500266</v>
      </c>
      <c r="AY205" s="7">
        <f t="shared" ca="1" si="113"/>
        <v>106.67708022748349</v>
      </c>
      <c r="AZ205" s="7">
        <f t="shared" ca="1" si="114"/>
        <v>95.465401673992247</v>
      </c>
      <c r="BA205" s="7">
        <f t="shared" si="115"/>
        <v>1.1150000000000002</v>
      </c>
      <c r="BB205" s="7">
        <f t="shared" ca="1" si="116"/>
        <v>16.449002153046948</v>
      </c>
      <c r="BC205" s="7">
        <f t="shared" ca="1" si="117"/>
        <v>16.242818268337956</v>
      </c>
      <c r="BF205" s="5">
        <f t="shared" ca="1" si="118"/>
        <v>1</v>
      </c>
      <c r="BG205" s="5">
        <f t="shared" ca="1" si="119"/>
        <v>1.5430421502784832</v>
      </c>
      <c r="BH205" s="5">
        <f t="shared" ca="1" si="120"/>
        <v>2.4156102465501603</v>
      </c>
      <c r="BI205" s="5">
        <f t="shared" ca="1" si="121"/>
        <v>1.560564766551813</v>
      </c>
      <c r="BJ205" s="5">
        <f t="shared" ca="1" si="122"/>
        <v>5.4454060178529167</v>
      </c>
      <c r="BK205" s="5">
        <f t="shared" ca="1" si="123"/>
        <v>4.8730980606495224</v>
      </c>
      <c r="BL205" s="5">
        <f t="shared" ca="1" si="124"/>
        <v>5.6915953239051575E-2</v>
      </c>
      <c r="BM205" s="5">
        <f t="shared" ca="1" si="125"/>
        <v>0.83965079584921842</v>
      </c>
      <c r="BN205" s="5">
        <f t="shared" ca="1" si="126"/>
        <v>0.82912599554361932</v>
      </c>
    </row>
    <row r="206" spans="2:66" ht="16" x14ac:dyDescent="0.2">
      <c r="E206" s="1">
        <f t="shared" si="127"/>
        <v>196</v>
      </c>
      <c r="F206" s="98"/>
      <c r="H206" s="1">
        <v>68</v>
      </c>
      <c r="I206" s="1" t="s">
        <v>7</v>
      </c>
      <c r="J206" s="37">
        <v>22</v>
      </c>
      <c r="K206" s="37">
        <v>21.6</v>
      </c>
      <c r="L206" s="7">
        <f t="shared" si="100"/>
        <v>21.8</v>
      </c>
      <c r="M206" s="7">
        <v>31</v>
      </c>
      <c r="N206" s="7">
        <v>67.3</v>
      </c>
      <c r="O206" s="7">
        <v>17</v>
      </c>
      <c r="P206" s="7">
        <v>102.3</v>
      </c>
      <c r="Q206" s="7">
        <v>184.1</v>
      </c>
      <c r="R206" s="6">
        <v>1.17</v>
      </c>
      <c r="S206" s="6">
        <v>1.22</v>
      </c>
      <c r="T206" s="6">
        <f t="shared" si="101"/>
        <v>1.1949999999999998</v>
      </c>
      <c r="U206" s="36">
        <v>16</v>
      </c>
      <c r="V206" s="36">
        <v>15</v>
      </c>
      <c r="Y206" s="5">
        <f t="shared" si="102"/>
        <v>1</v>
      </c>
      <c r="Z206" s="5">
        <f t="shared" si="103"/>
        <v>1.4220183486238531</v>
      </c>
      <c r="AA206" s="5">
        <f t="shared" si="104"/>
        <v>3.0871559633027519</v>
      </c>
      <c r="AB206" s="5">
        <f t="shared" si="104"/>
        <v>0.77981651376146788</v>
      </c>
      <c r="AC206" s="5">
        <f t="shared" si="104"/>
        <v>4.6926605504587151</v>
      </c>
      <c r="AD206" s="5">
        <f t="shared" si="98"/>
        <v>8.4449541284403669</v>
      </c>
      <c r="AE206" s="5">
        <f t="shared" si="105"/>
        <v>5.4816513761467879E-2</v>
      </c>
      <c r="AF206" s="5">
        <f t="shared" si="105"/>
        <v>0.7339449541284403</v>
      </c>
      <c r="AG206" s="5">
        <f t="shared" si="105"/>
        <v>0.68807339449541283</v>
      </c>
      <c r="AH206" s="5"/>
      <c r="AI206" s="83"/>
      <c r="AK206" s="5">
        <f t="shared" ca="1" si="106"/>
        <v>-0.47189687165995342</v>
      </c>
      <c r="AL206" s="5">
        <f t="shared" ca="1" si="107"/>
        <v>0.34575182692342699</v>
      </c>
      <c r="AM206" s="5">
        <f t="shared" ca="1" si="107"/>
        <v>-0.96672965810094391</v>
      </c>
      <c r="AN206" s="5">
        <f t="shared" ca="1" si="96"/>
        <v>0.76195433039982752</v>
      </c>
      <c r="AO206" s="5">
        <f t="shared" ca="1" si="108"/>
        <v>-1.8781923555335176</v>
      </c>
      <c r="AP206" s="5">
        <f t="shared" ca="1" si="99"/>
        <v>8.5640486253161958E-3</v>
      </c>
      <c r="AQ206" s="5">
        <v>1</v>
      </c>
      <c r="AR206" s="5">
        <f t="shared" ca="1" si="96"/>
        <v>4.2005192023972349E-2</v>
      </c>
      <c r="AS206" s="5">
        <f t="shared" ca="1" si="96"/>
        <v>0.72625040756000248</v>
      </c>
      <c r="AU206" s="7">
        <f t="shared" ca="1" si="109"/>
        <v>21.328103128340047</v>
      </c>
      <c r="AV206" s="7">
        <f t="shared" ca="1" si="110"/>
        <v>31.345751826923426</v>
      </c>
      <c r="AW206" s="7">
        <f t="shared" ca="1" si="111"/>
        <v>66.333270341899052</v>
      </c>
      <c r="AX206" s="7">
        <f t="shared" ca="1" si="112"/>
        <v>17.761954330399828</v>
      </c>
      <c r="AY206" s="7">
        <f t="shared" ca="1" si="113"/>
        <v>100.42180764446648</v>
      </c>
      <c r="AZ206" s="7">
        <f t="shared" ca="1" si="114"/>
        <v>185.67664135192072</v>
      </c>
      <c r="BA206" s="7">
        <f t="shared" si="115"/>
        <v>1.1949999999999998</v>
      </c>
      <c r="BB206" s="7">
        <f t="shared" ca="1" si="116"/>
        <v>16.042005192023971</v>
      </c>
      <c r="BC206" s="7">
        <f t="shared" ca="1" si="117"/>
        <v>15.726250407560002</v>
      </c>
      <c r="BF206" s="5">
        <f t="shared" ca="1" si="118"/>
        <v>1</v>
      </c>
      <c r="BG206" s="5">
        <f t="shared" ca="1" si="119"/>
        <v>1.4696924352954892</v>
      </c>
      <c r="BH206" s="5">
        <f t="shared" ca="1" si="120"/>
        <v>3.1101345460843022</v>
      </c>
      <c r="BI206" s="5">
        <f t="shared" ca="1" si="121"/>
        <v>0.83279578233088891</v>
      </c>
      <c r="BJ206" s="5">
        <f t="shared" ca="1" si="122"/>
        <v>4.7084265787813759</v>
      </c>
      <c r="BK206" s="5">
        <f t="shared" ca="1" si="123"/>
        <v>8.7057269103880142</v>
      </c>
      <c r="BL206" s="5">
        <f t="shared" ca="1" si="124"/>
        <v>5.6029361486541439E-2</v>
      </c>
      <c r="BM206" s="5">
        <f t="shared" ca="1" si="125"/>
        <v>0.75215339570952788</v>
      </c>
      <c r="BN206" s="5">
        <f t="shared" ca="1" si="126"/>
        <v>0.73734876059669385</v>
      </c>
    </row>
    <row r="207" spans="2:66" ht="16" x14ac:dyDescent="0.2">
      <c r="E207" s="1">
        <f t="shared" si="127"/>
        <v>197</v>
      </c>
      <c r="F207" s="98"/>
      <c r="H207" s="1">
        <v>65</v>
      </c>
      <c r="I207" s="1" t="s">
        <v>7</v>
      </c>
      <c r="J207" s="37">
        <v>26</v>
      </c>
      <c r="K207" s="37">
        <v>23.4</v>
      </c>
      <c r="L207" s="7">
        <f t="shared" si="100"/>
        <v>24.7</v>
      </c>
      <c r="M207" s="7">
        <v>8</v>
      </c>
      <c r="N207" s="7">
        <v>47.2</v>
      </c>
      <c r="O207" s="7">
        <v>22.5</v>
      </c>
      <c r="P207" s="7">
        <v>125.9</v>
      </c>
      <c r="Q207" s="7">
        <v>94.7</v>
      </c>
      <c r="R207" s="6">
        <v>1.1399999999999999</v>
      </c>
      <c r="S207" s="6">
        <v>1.1399999999999999</v>
      </c>
      <c r="T207" s="6">
        <f t="shared" si="101"/>
        <v>1.1399999999999999</v>
      </c>
      <c r="U207" s="36">
        <v>11</v>
      </c>
      <c r="V207" s="36">
        <v>11</v>
      </c>
      <c r="Y207" s="5">
        <f t="shared" si="102"/>
        <v>1</v>
      </c>
      <c r="Z207" s="5">
        <f t="shared" si="103"/>
        <v>0.32388663967611336</v>
      </c>
      <c r="AA207" s="5">
        <f t="shared" si="104"/>
        <v>1.9109311740890691</v>
      </c>
      <c r="AB207" s="5">
        <f t="shared" si="104"/>
        <v>0.91093117408906887</v>
      </c>
      <c r="AC207" s="5">
        <f t="shared" si="104"/>
        <v>5.097165991902834</v>
      </c>
      <c r="AD207" s="5">
        <f t="shared" si="98"/>
        <v>3.834008097165992</v>
      </c>
      <c r="AE207" s="5">
        <f t="shared" si="105"/>
        <v>4.6153846153846149E-2</v>
      </c>
      <c r="AF207" s="5">
        <f t="shared" si="105"/>
        <v>0.44534412955465591</v>
      </c>
      <c r="AG207" s="5">
        <f t="shared" si="105"/>
        <v>0.44534412955465591</v>
      </c>
      <c r="AH207" s="5"/>
      <c r="AI207" s="83"/>
      <c r="AK207" s="5">
        <f t="shared" ca="1" si="106"/>
        <v>0.1900817101498895</v>
      </c>
      <c r="AL207" s="5">
        <f t="shared" ca="1" si="107"/>
        <v>-0.24555549230522455</v>
      </c>
      <c r="AM207" s="5">
        <f t="shared" ca="1" si="107"/>
        <v>-0.90405634885264297</v>
      </c>
      <c r="AN207" s="5">
        <f t="shared" ca="1" si="96"/>
        <v>0.65410285848707139</v>
      </c>
      <c r="AO207" s="5">
        <f t="shared" ca="1" si="108"/>
        <v>1.2680785554442697</v>
      </c>
      <c r="AP207" s="5">
        <f t="shared" ca="1" si="99"/>
        <v>-1.0030890329516658E-2</v>
      </c>
      <c r="AQ207" s="5">
        <v>1</v>
      </c>
      <c r="AR207" s="5">
        <f t="shared" ca="1" si="96"/>
        <v>-0.85584842394069516</v>
      </c>
      <c r="AS207" s="5">
        <f t="shared" ca="1" si="96"/>
        <v>0.64878692556873996</v>
      </c>
      <c r="AU207" s="7">
        <f t="shared" ca="1" si="109"/>
        <v>24.890081710149889</v>
      </c>
      <c r="AV207" s="7">
        <f t="shared" ca="1" si="110"/>
        <v>7.7544445076947754</v>
      </c>
      <c r="AW207" s="7">
        <f t="shared" ca="1" si="111"/>
        <v>46.295943651147361</v>
      </c>
      <c r="AX207" s="7">
        <f t="shared" ca="1" si="112"/>
        <v>23.154102858487072</v>
      </c>
      <c r="AY207" s="7">
        <f t="shared" ca="1" si="113"/>
        <v>127.16807855544428</v>
      </c>
      <c r="AZ207" s="7">
        <f t="shared" ca="1" si="114"/>
        <v>93.750074685794772</v>
      </c>
      <c r="BA207" s="7">
        <f t="shared" si="115"/>
        <v>1.1399999999999999</v>
      </c>
      <c r="BB207" s="7">
        <f t="shared" ca="1" si="116"/>
        <v>10.144151576059304</v>
      </c>
      <c r="BC207" s="7">
        <f t="shared" ca="1" si="117"/>
        <v>11.648786925568739</v>
      </c>
      <c r="BF207" s="5">
        <f t="shared" ca="1" si="118"/>
        <v>1</v>
      </c>
      <c r="BG207" s="5">
        <f t="shared" ca="1" si="119"/>
        <v>0.31154757135781525</v>
      </c>
      <c r="BH207" s="5">
        <f t="shared" ca="1" si="120"/>
        <v>1.860015735997701</v>
      </c>
      <c r="BI207" s="5">
        <f t="shared" ca="1" si="121"/>
        <v>0.93025419233738771</v>
      </c>
      <c r="BJ207" s="5">
        <f t="shared" ca="1" si="122"/>
        <v>5.1091868655291153</v>
      </c>
      <c r="BK207" s="5">
        <f t="shared" ca="1" si="123"/>
        <v>3.7665635564211333</v>
      </c>
      <c r="BL207" s="5">
        <f t="shared" ca="1" si="124"/>
        <v>4.5801376358484233E-2</v>
      </c>
      <c r="BM207" s="5">
        <f t="shared" ca="1" si="125"/>
        <v>0.4075579861163186</v>
      </c>
      <c r="BN207" s="5">
        <f t="shared" ca="1" si="126"/>
        <v>0.4680091878050564</v>
      </c>
    </row>
    <row r="208" spans="2:66" ht="16" x14ac:dyDescent="0.2">
      <c r="E208" s="1">
        <f t="shared" si="127"/>
        <v>198</v>
      </c>
      <c r="F208" s="1" t="s">
        <v>25</v>
      </c>
      <c r="H208" s="1">
        <v>69</v>
      </c>
      <c r="I208" s="1" t="s">
        <v>7</v>
      </c>
      <c r="J208" s="37">
        <v>23.5</v>
      </c>
      <c r="K208" s="37">
        <v>26</v>
      </c>
      <c r="L208" s="7">
        <f t="shared" si="100"/>
        <v>24.75</v>
      </c>
      <c r="M208" s="7">
        <v>13</v>
      </c>
      <c r="N208" s="7">
        <v>52.8</v>
      </c>
      <c r="O208" s="7">
        <v>26.3</v>
      </c>
      <c r="P208" s="7">
        <v>139.6</v>
      </c>
      <c r="Q208" s="7">
        <v>181.5</v>
      </c>
      <c r="R208" s="6">
        <v>1.21</v>
      </c>
      <c r="S208" s="6">
        <v>1.22</v>
      </c>
      <c r="T208" s="6">
        <f t="shared" si="101"/>
        <v>1.2149999999999999</v>
      </c>
      <c r="U208" s="36">
        <v>14.5</v>
      </c>
      <c r="V208" s="36">
        <v>14</v>
      </c>
      <c r="Y208" s="5">
        <f t="shared" si="102"/>
        <v>1</v>
      </c>
      <c r="Z208" s="5">
        <f t="shared" si="103"/>
        <v>0.5252525252525253</v>
      </c>
      <c r="AA208" s="5">
        <f t="shared" si="104"/>
        <v>2.1333333333333333</v>
      </c>
      <c r="AB208" s="5">
        <f t="shared" si="104"/>
        <v>1.0626262626262626</v>
      </c>
      <c r="AC208" s="5">
        <f t="shared" si="104"/>
        <v>5.6404040404040403</v>
      </c>
      <c r="AD208" s="5">
        <f t="shared" si="98"/>
        <v>7.333333333333333</v>
      </c>
      <c r="AE208" s="5">
        <f t="shared" si="105"/>
        <v>4.9090909090909088E-2</v>
      </c>
      <c r="AF208" s="5">
        <f t="shared" si="105"/>
        <v>0.58585858585858586</v>
      </c>
      <c r="AG208" s="5">
        <f t="shared" si="105"/>
        <v>0.56565656565656564</v>
      </c>
      <c r="AH208" s="5"/>
      <c r="AI208" s="83"/>
      <c r="AK208" s="5">
        <f t="shared" ca="1" si="106"/>
        <v>0.50472740432772656</v>
      </c>
      <c r="AL208" s="5">
        <f t="shared" ca="1" si="107"/>
        <v>1.3288320458992509</v>
      </c>
      <c r="AM208" s="5">
        <f t="shared" ca="1" si="107"/>
        <v>-0.71451401173971796</v>
      </c>
      <c r="AN208" s="5">
        <f t="shared" ca="1" si="96"/>
        <v>0.53229379274344768</v>
      </c>
      <c r="AO208" s="5">
        <f t="shared" ca="1" si="108"/>
        <v>-1.3997884800428588</v>
      </c>
      <c r="AP208" s="5">
        <f t="shared" ca="1" si="99"/>
        <v>-4.3279477547771179E-3</v>
      </c>
      <c r="AQ208" s="5">
        <v>1</v>
      </c>
      <c r="AR208" s="5">
        <f t="shared" ca="1" si="96"/>
        <v>-0.56559223580873508</v>
      </c>
      <c r="AS208" s="5">
        <f t="shared" ca="1" si="96"/>
        <v>-0.57309234608017356</v>
      </c>
      <c r="AU208" s="7">
        <f t="shared" ca="1" si="109"/>
        <v>25.254727404327728</v>
      </c>
      <c r="AV208" s="7">
        <f t="shared" ca="1" si="110"/>
        <v>14.328832045899251</v>
      </c>
      <c r="AW208" s="7">
        <f t="shared" ca="1" si="111"/>
        <v>52.085485988260281</v>
      </c>
      <c r="AX208" s="7">
        <f t="shared" ca="1" si="112"/>
        <v>26.83229379274345</v>
      </c>
      <c r="AY208" s="7">
        <f t="shared" ca="1" si="113"/>
        <v>138.20021151995712</v>
      </c>
      <c r="AZ208" s="7">
        <f t="shared" ca="1" si="114"/>
        <v>180.71447748250796</v>
      </c>
      <c r="BA208" s="7">
        <f t="shared" si="115"/>
        <v>1.2149999999999999</v>
      </c>
      <c r="BB208" s="7">
        <f t="shared" ca="1" si="116"/>
        <v>13.934407764191265</v>
      </c>
      <c r="BC208" s="7">
        <f t="shared" ca="1" si="117"/>
        <v>13.426907653919827</v>
      </c>
      <c r="BF208" s="5">
        <f t="shared" ca="1" si="118"/>
        <v>1</v>
      </c>
      <c r="BG208" s="5">
        <f t="shared" ca="1" si="119"/>
        <v>0.56737227119877043</v>
      </c>
      <c r="BH208" s="5">
        <f t="shared" ca="1" si="120"/>
        <v>2.062405392636895</v>
      </c>
      <c r="BI208" s="5">
        <f t="shared" ca="1" si="121"/>
        <v>1.0624661816046919</v>
      </c>
      <c r="BJ208" s="5">
        <f t="shared" ca="1" si="122"/>
        <v>5.4722511673705378</v>
      </c>
      <c r="BK208" s="5">
        <f t="shared" ca="1" si="123"/>
        <v>7.1556692966537492</v>
      </c>
      <c r="BL208" s="5">
        <f t="shared" ca="1" si="124"/>
        <v>4.8109804574322734E-2</v>
      </c>
      <c r="BM208" s="5">
        <f t="shared" ca="1" si="125"/>
        <v>0.55175443160013771</v>
      </c>
      <c r="BN208" s="5">
        <f t="shared" ca="1" si="126"/>
        <v>0.53165917964408316</v>
      </c>
    </row>
    <row r="209" spans="3:66" ht="16" x14ac:dyDescent="0.2">
      <c r="E209" s="1">
        <f t="shared" si="127"/>
        <v>199</v>
      </c>
      <c r="F209" s="98" t="s">
        <v>26</v>
      </c>
      <c r="H209" s="1">
        <v>78</v>
      </c>
      <c r="I209" s="1" t="s">
        <v>7</v>
      </c>
      <c r="J209" s="37">
        <v>23</v>
      </c>
      <c r="K209" s="37">
        <v>25.3</v>
      </c>
      <c r="L209" s="7">
        <f t="shared" si="100"/>
        <v>24.15</v>
      </c>
      <c r="M209" s="7">
        <v>37</v>
      </c>
      <c r="N209" s="7">
        <v>54.4</v>
      </c>
      <c r="O209" s="7">
        <v>18</v>
      </c>
      <c r="P209" s="7">
        <v>105</v>
      </c>
      <c r="Q209" s="7">
        <v>92.4</v>
      </c>
      <c r="R209" s="6">
        <v>1.21</v>
      </c>
      <c r="S209" s="6">
        <v>1.18</v>
      </c>
      <c r="T209" s="6">
        <f t="shared" si="101"/>
        <v>1.1949999999999998</v>
      </c>
      <c r="U209" s="36">
        <v>13.5</v>
      </c>
      <c r="V209" s="36">
        <v>14.5</v>
      </c>
      <c r="Y209" s="5">
        <f t="shared" si="102"/>
        <v>1</v>
      </c>
      <c r="Z209" s="5">
        <f t="shared" si="103"/>
        <v>1.5320910973084887</v>
      </c>
      <c r="AA209" s="5">
        <f t="shared" si="104"/>
        <v>2.2525879917184266</v>
      </c>
      <c r="AB209" s="5">
        <f t="shared" si="104"/>
        <v>0.74534161490683237</v>
      </c>
      <c r="AC209" s="5">
        <f t="shared" si="104"/>
        <v>4.3478260869565224</v>
      </c>
      <c r="AD209" s="5">
        <f t="shared" si="98"/>
        <v>3.8260869565217397</v>
      </c>
      <c r="AE209" s="5">
        <f t="shared" si="105"/>
        <v>4.9482401656314699E-2</v>
      </c>
      <c r="AF209" s="5">
        <f t="shared" si="105"/>
        <v>0.55900621118012428</v>
      </c>
      <c r="AG209" s="5">
        <f t="shared" si="105"/>
        <v>0.60041407867494823</v>
      </c>
      <c r="AH209" s="5"/>
      <c r="AI209" s="83"/>
      <c r="AK209" s="5">
        <f t="shared" ca="1" si="106"/>
        <v>-0.95784907223125448</v>
      </c>
      <c r="AL209" s="5">
        <f t="shared" ca="1" si="107"/>
        <v>1.1532856539686698</v>
      </c>
      <c r="AM209" s="5">
        <f t="shared" ca="1" si="107"/>
        <v>0.6224898173995802</v>
      </c>
      <c r="AN209" s="5">
        <f t="shared" ca="1" si="96"/>
        <v>0.32649475649748094</v>
      </c>
      <c r="AO209" s="5">
        <f t="shared" ca="1" si="108"/>
        <v>2.4815725698514206</v>
      </c>
      <c r="AP209" s="5">
        <f t="shared" ca="1" si="99"/>
        <v>-2.4174606467865185E-2</v>
      </c>
      <c r="AQ209" s="5">
        <v>1</v>
      </c>
      <c r="AR209" s="5">
        <f t="shared" ca="1" si="96"/>
        <v>-0.634245801291353</v>
      </c>
      <c r="AS209" s="5">
        <f t="shared" ca="1" si="96"/>
        <v>9.322888486321057E-2</v>
      </c>
      <c r="AU209" s="7">
        <f t="shared" ca="1" si="109"/>
        <v>23.192150927768743</v>
      </c>
      <c r="AV209" s="7">
        <f t="shared" ca="1" si="110"/>
        <v>38.153285653968666</v>
      </c>
      <c r="AW209" s="7">
        <f t="shared" ca="1" si="111"/>
        <v>55.022489817399581</v>
      </c>
      <c r="AX209" s="7">
        <f t="shared" ca="1" si="112"/>
        <v>18.326494756497482</v>
      </c>
      <c r="AY209" s="7">
        <f t="shared" ca="1" si="113"/>
        <v>107.48157256985142</v>
      </c>
      <c r="AZ209" s="7">
        <f t="shared" ca="1" si="114"/>
        <v>90.166266362369257</v>
      </c>
      <c r="BA209" s="7">
        <f t="shared" si="115"/>
        <v>1.1949999999999998</v>
      </c>
      <c r="BB209" s="7">
        <f t="shared" ca="1" si="116"/>
        <v>12.865754198708647</v>
      </c>
      <c r="BC209" s="7">
        <f t="shared" ca="1" si="117"/>
        <v>14.59322888486321</v>
      </c>
      <c r="BF209" s="5">
        <f t="shared" ca="1" si="118"/>
        <v>1</v>
      </c>
      <c r="BG209" s="5">
        <f t="shared" ca="1" si="119"/>
        <v>1.6450947466147459</v>
      </c>
      <c r="BH209" s="5">
        <f t="shared" ca="1" si="120"/>
        <v>2.3724617000279737</v>
      </c>
      <c r="BI209" s="5">
        <f t="shared" ca="1" si="121"/>
        <v>0.79020246175418563</v>
      </c>
      <c r="BJ209" s="5">
        <f t="shared" ca="1" si="122"/>
        <v>4.6343943217944528</v>
      </c>
      <c r="BK209" s="5">
        <f t="shared" ca="1" si="123"/>
        <v>3.8877923243596242</v>
      </c>
      <c r="BL209" s="5">
        <f t="shared" ca="1" si="124"/>
        <v>5.1526053091056165E-2</v>
      </c>
      <c r="BM209" s="5">
        <f t="shared" ca="1" si="125"/>
        <v>0.55474605347208417</v>
      </c>
      <c r="BN209" s="5">
        <f t="shared" ca="1" si="126"/>
        <v>0.62923136928150314</v>
      </c>
    </row>
    <row r="210" spans="3:66" ht="16" x14ac:dyDescent="0.2">
      <c r="E210" s="1">
        <f t="shared" si="127"/>
        <v>200</v>
      </c>
      <c r="F210" s="98"/>
      <c r="H210" s="1">
        <v>64</v>
      </c>
      <c r="I210" s="1" t="s">
        <v>7</v>
      </c>
      <c r="J210" s="37">
        <v>19.5</v>
      </c>
      <c r="K210" s="37">
        <v>21.5</v>
      </c>
      <c r="L210" s="7">
        <f t="shared" si="100"/>
        <v>20.5</v>
      </c>
      <c r="M210" s="7">
        <v>7</v>
      </c>
      <c r="N210" s="7">
        <v>47.7</v>
      </c>
      <c r="O210" s="7">
        <v>19.5</v>
      </c>
      <c r="P210" s="7">
        <v>107.7</v>
      </c>
      <c r="Q210" s="7">
        <v>98</v>
      </c>
      <c r="R210" s="6">
        <v>1.18</v>
      </c>
      <c r="S210" s="6">
        <v>1.1399999999999999</v>
      </c>
      <c r="T210" s="6">
        <f t="shared" si="101"/>
        <v>1.1599999999999999</v>
      </c>
      <c r="U210" s="36">
        <v>14</v>
      </c>
      <c r="V210" s="36">
        <v>14</v>
      </c>
      <c r="Y210" s="5">
        <f t="shared" si="102"/>
        <v>1</v>
      </c>
      <c r="Z210" s="5">
        <f t="shared" si="103"/>
        <v>0.34146341463414637</v>
      </c>
      <c r="AA210" s="5">
        <f t="shared" si="104"/>
        <v>2.3268292682926832</v>
      </c>
      <c r="AB210" s="5">
        <f t="shared" si="104"/>
        <v>0.95121951219512191</v>
      </c>
      <c r="AC210" s="5">
        <f t="shared" si="104"/>
        <v>5.2536585365853661</v>
      </c>
      <c r="AD210" s="5">
        <f t="shared" si="98"/>
        <v>4.7804878048780486</v>
      </c>
      <c r="AE210" s="5">
        <f t="shared" si="105"/>
        <v>5.6585365853658531E-2</v>
      </c>
      <c r="AF210" s="5">
        <f t="shared" si="105"/>
        <v>0.68292682926829273</v>
      </c>
      <c r="AG210" s="5">
        <f t="shared" si="105"/>
        <v>0.68292682926829273</v>
      </c>
      <c r="AH210" s="5"/>
      <c r="AI210" s="83"/>
      <c r="AK210" s="5">
        <f t="shared" ca="1" si="106"/>
        <v>0.37290632468330265</v>
      </c>
      <c r="AL210" s="5">
        <f t="shared" ca="1" si="107"/>
        <v>0.63846314354363709</v>
      </c>
      <c r="AM210" s="5">
        <f t="shared" ca="1" si="107"/>
        <v>0.68224236555099116</v>
      </c>
      <c r="AN210" s="5">
        <f t="shared" ca="1" si="96"/>
        <v>-0.55882102399334621</v>
      </c>
      <c r="AO210" s="5">
        <f t="shared" ca="1" si="108"/>
        <v>0.19219779384574576</v>
      </c>
      <c r="AP210" s="5">
        <f t="shared" ca="1" si="99"/>
        <v>5.238985896327493E-3</v>
      </c>
      <c r="AQ210" s="5">
        <v>1</v>
      </c>
      <c r="AR210" s="5">
        <f t="shared" ca="1" si="96"/>
        <v>0.11994931357079142</v>
      </c>
      <c r="AS210" s="5">
        <f t="shared" ca="1" si="96"/>
        <v>-0.61873003385462866</v>
      </c>
      <c r="AU210" s="7">
        <f t="shared" ca="1" si="109"/>
        <v>20.872906324683303</v>
      </c>
      <c r="AV210" s="7">
        <f t="shared" ca="1" si="110"/>
        <v>7.6384631435436372</v>
      </c>
      <c r="AW210" s="7">
        <f t="shared" ca="1" si="111"/>
        <v>48.382242365550994</v>
      </c>
      <c r="AX210" s="7">
        <f t="shared" ca="1" si="112"/>
        <v>18.941178976006654</v>
      </c>
      <c r="AY210" s="7">
        <f t="shared" ca="1" si="113"/>
        <v>107.89219779384575</v>
      </c>
      <c r="AZ210" s="7">
        <f t="shared" ca="1" si="114"/>
        <v>98.513420617840097</v>
      </c>
      <c r="BA210" s="7">
        <f t="shared" si="115"/>
        <v>1.1599999999999999</v>
      </c>
      <c r="BB210" s="7">
        <f t="shared" ca="1" si="116"/>
        <v>14.119949313570791</v>
      </c>
      <c r="BC210" s="7">
        <f t="shared" ca="1" si="117"/>
        <v>13.381269966145371</v>
      </c>
      <c r="BF210" s="5">
        <f t="shared" ca="1" si="118"/>
        <v>1</v>
      </c>
      <c r="BG210" s="5">
        <f t="shared" ca="1" si="119"/>
        <v>0.3659511054534248</v>
      </c>
      <c r="BH210" s="5">
        <f t="shared" ca="1" si="120"/>
        <v>2.3179446892997579</v>
      </c>
      <c r="BI210" s="5">
        <f t="shared" ca="1" si="121"/>
        <v>0.9074528808481126</v>
      </c>
      <c r="BJ210" s="5">
        <f t="shared" ca="1" si="122"/>
        <v>5.1690069468791506</v>
      </c>
      <c r="BK210" s="5">
        <f t="shared" ca="1" si="123"/>
        <v>4.719679142206604</v>
      </c>
      <c r="BL210" s="5">
        <f t="shared" ca="1" si="124"/>
        <v>5.5574436159292265E-2</v>
      </c>
      <c r="BM210" s="5">
        <f t="shared" ca="1" si="125"/>
        <v>0.67647260491334704</v>
      </c>
      <c r="BN210" s="5">
        <f t="shared" ca="1" si="126"/>
        <v>0.64108321850327665</v>
      </c>
    </row>
    <row r="211" spans="3:66" ht="16" x14ac:dyDescent="0.2">
      <c r="E211" s="1">
        <f t="shared" si="127"/>
        <v>201</v>
      </c>
      <c r="F211" s="98"/>
      <c r="H211" s="1">
        <v>62</v>
      </c>
      <c r="I211" s="1" t="s">
        <v>7</v>
      </c>
      <c r="J211" s="37">
        <v>23.5</v>
      </c>
      <c r="K211" s="37">
        <v>24</v>
      </c>
      <c r="L211" s="7">
        <f t="shared" si="100"/>
        <v>23.75</v>
      </c>
      <c r="M211" s="7">
        <v>49.8</v>
      </c>
      <c r="N211" s="7">
        <v>44.2</v>
      </c>
      <c r="O211" s="7">
        <v>18.5</v>
      </c>
      <c r="P211" s="7">
        <v>126.6</v>
      </c>
      <c r="Q211" s="7">
        <v>93.3</v>
      </c>
      <c r="R211" s="6">
        <v>1.07</v>
      </c>
      <c r="S211" s="6">
        <v>1.07</v>
      </c>
      <c r="T211" s="6">
        <f t="shared" si="101"/>
        <v>1.07</v>
      </c>
      <c r="U211" s="36">
        <v>13.5</v>
      </c>
      <c r="V211" s="36">
        <v>15.6</v>
      </c>
      <c r="Y211" s="5">
        <f t="shared" si="102"/>
        <v>1</v>
      </c>
      <c r="Z211" s="5">
        <f t="shared" si="103"/>
        <v>2.0968421052631578</v>
      </c>
      <c r="AA211" s="5">
        <f t="shared" si="104"/>
        <v>1.8610526315789475</v>
      </c>
      <c r="AB211" s="5">
        <f t="shared" si="104"/>
        <v>0.77894736842105261</v>
      </c>
      <c r="AC211" s="5">
        <f t="shared" si="104"/>
        <v>5.3305263157894736</v>
      </c>
      <c r="AD211" s="5">
        <f t="shared" si="98"/>
        <v>3.9284210526315788</v>
      </c>
      <c r="AE211" s="5">
        <f t="shared" si="105"/>
        <v>4.5052631578947372E-2</v>
      </c>
      <c r="AF211" s="5">
        <f t="shared" si="105"/>
        <v>0.56842105263157894</v>
      </c>
      <c r="AG211" s="5">
        <f t="shared" si="105"/>
        <v>0.65684210526315789</v>
      </c>
      <c r="AH211" s="5"/>
      <c r="AI211" s="83"/>
      <c r="AK211" s="5">
        <f t="shared" ca="1" si="106"/>
        <v>0.69577411273677514</v>
      </c>
      <c r="AL211" s="5">
        <f t="shared" ca="1" si="107"/>
        <v>7.4752823490443099E-2</v>
      </c>
      <c r="AM211" s="5">
        <f t="shared" ca="1" si="107"/>
        <v>-0.15183267263590183</v>
      </c>
      <c r="AN211" s="5">
        <f t="shared" ca="1" si="96"/>
        <v>-3.9105742015559608E-2</v>
      </c>
      <c r="AO211" s="5">
        <f t="shared" ca="1" si="108"/>
        <v>-0.57340756096439982</v>
      </c>
      <c r="AP211" s="5">
        <f t="shared" ca="1" si="99"/>
        <v>2.0060336441061373E-3</v>
      </c>
      <c r="AQ211" s="5">
        <v>1</v>
      </c>
      <c r="AR211" s="5">
        <f t="shared" ca="1" si="96"/>
        <v>-1.492108620919419E-2</v>
      </c>
      <c r="AS211" s="5">
        <f t="shared" ca="1" si="96"/>
        <v>0.46341983140961474</v>
      </c>
      <c r="AU211" s="7">
        <f t="shared" ca="1" si="109"/>
        <v>24.445774112736775</v>
      </c>
      <c r="AV211" s="7">
        <f t="shared" ca="1" si="110"/>
        <v>49.874752823490439</v>
      </c>
      <c r="AW211" s="7">
        <f t="shared" ca="1" si="111"/>
        <v>44.048167327364098</v>
      </c>
      <c r="AX211" s="7">
        <f t="shared" ca="1" si="112"/>
        <v>18.460894257984439</v>
      </c>
      <c r="AY211" s="7">
        <f t="shared" ca="1" si="113"/>
        <v>126.0265924390356</v>
      </c>
      <c r="AZ211" s="7">
        <f t="shared" ca="1" si="114"/>
        <v>93.487162938995098</v>
      </c>
      <c r="BA211" s="7">
        <f t="shared" si="115"/>
        <v>1.07</v>
      </c>
      <c r="BB211" s="7">
        <f t="shared" ca="1" si="116"/>
        <v>13.485078913790806</v>
      </c>
      <c r="BC211" s="7">
        <f t="shared" ca="1" si="117"/>
        <v>16.063419831409615</v>
      </c>
      <c r="BF211" s="5">
        <f t="shared" ca="1" si="118"/>
        <v>1</v>
      </c>
      <c r="BG211" s="5">
        <f t="shared" ca="1" si="119"/>
        <v>2.0402198185045251</v>
      </c>
      <c r="BH211" s="5">
        <f t="shared" ca="1" si="120"/>
        <v>1.8018724677822353</v>
      </c>
      <c r="BI211" s="5">
        <f t="shared" ca="1" si="121"/>
        <v>0.75517732319901931</v>
      </c>
      <c r="BJ211" s="5">
        <f t="shared" ca="1" si="122"/>
        <v>5.1553528989443222</v>
      </c>
      <c r="BK211" s="5">
        <f t="shared" ca="1" si="123"/>
        <v>3.8242668245177915</v>
      </c>
      <c r="BL211" s="5">
        <f t="shared" ca="1" si="124"/>
        <v>4.3770346361930383E-2</v>
      </c>
      <c r="BM211" s="5">
        <f t="shared" ca="1" si="125"/>
        <v>0.55163231287344627</v>
      </c>
      <c r="BN211" s="5">
        <f t="shared" ca="1" si="126"/>
        <v>0.65710415867093475</v>
      </c>
    </row>
    <row r="212" spans="3:66" ht="16" x14ac:dyDescent="0.2">
      <c r="D212"/>
      <c r="E212" s="1">
        <f t="shared" si="127"/>
        <v>202</v>
      </c>
      <c r="F212" s="98"/>
      <c r="H212" s="1">
        <v>53</v>
      </c>
      <c r="I212" s="1" t="s">
        <v>7</v>
      </c>
      <c r="J212" s="37">
        <v>18.5</v>
      </c>
      <c r="K212" s="37">
        <v>20</v>
      </c>
      <c r="L212" s="7">
        <f t="shared" si="100"/>
        <v>19.25</v>
      </c>
      <c r="M212" s="7">
        <v>22</v>
      </c>
      <c r="N212" s="7">
        <v>42.6</v>
      </c>
      <c r="O212" s="7">
        <v>15.5</v>
      </c>
      <c r="P212" s="7">
        <v>114</v>
      </c>
      <c r="Q212" s="7">
        <v>101.3</v>
      </c>
      <c r="R212" s="6">
        <v>1.1499999999999999</v>
      </c>
      <c r="S212" s="6">
        <v>1.1399999999999999</v>
      </c>
      <c r="T212" s="6">
        <f t="shared" si="101"/>
        <v>1.145</v>
      </c>
      <c r="U212" s="36">
        <v>14.6</v>
      </c>
      <c r="V212" s="36">
        <v>13</v>
      </c>
      <c r="Y212" s="5">
        <f t="shared" si="102"/>
        <v>1</v>
      </c>
      <c r="Z212" s="5">
        <f t="shared" si="103"/>
        <v>1.1428571428571428</v>
      </c>
      <c r="AA212" s="5">
        <f t="shared" si="104"/>
        <v>2.2129870129870133</v>
      </c>
      <c r="AB212" s="5">
        <f t="shared" si="104"/>
        <v>0.80519480519480524</v>
      </c>
      <c r="AC212" s="5">
        <f t="shared" si="104"/>
        <v>5.9220779220779223</v>
      </c>
      <c r="AD212" s="5">
        <f t="shared" si="98"/>
        <v>5.2623376623376625</v>
      </c>
      <c r="AE212" s="5">
        <f t="shared" si="105"/>
        <v>5.9480519480519481E-2</v>
      </c>
      <c r="AF212" s="5">
        <f t="shared" si="105"/>
        <v>0.75844155844155847</v>
      </c>
      <c r="AG212" s="5">
        <f t="shared" si="105"/>
        <v>0.67532467532467533</v>
      </c>
      <c r="AH212" s="5"/>
      <c r="AI212" s="83"/>
      <c r="AK212" s="5">
        <f t="shared" ca="1" si="106"/>
        <v>0.31958037344145018</v>
      </c>
      <c r="AL212" s="5">
        <f t="shared" ca="1" si="107"/>
        <v>-1.2626162447491285</v>
      </c>
      <c r="AM212" s="5">
        <f t="shared" ca="1" si="107"/>
        <v>-0.56321079483186542</v>
      </c>
      <c r="AN212" s="5">
        <f t="shared" ca="1" si="96"/>
        <v>0.29546337523385846</v>
      </c>
      <c r="AO212" s="5">
        <f t="shared" ca="1" si="108"/>
        <v>1.9739790281351821</v>
      </c>
      <c r="AP212" s="5">
        <f t="shared" ca="1" si="99"/>
        <v>9.9082646741616986E-3</v>
      </c>
      <c r="AQ212" s="5">
        <v>1</v>
      </c>
      <c r="AR212" s="5">
        <f t="shared" ca="1" si="96"/>
        <v>-0.48428630557028329</v>
      </c>
      <c r="AS212" s="5">
        <f t="shared" ca="1" si="96"/>
        <v>-0.96251990156084433</v>
      </c>
      <c r="AU212" s="7">
        <f t="shared" ca="1" si="109"/>
        <v>19.56958037344145</v>
      </c>
      <c r="AV212" s="7">
        <f t="shared" ca="1" si="110"/>
        <v>20.737383755250871</v>
      </c>
      <c r="AW212" s="7">
        <f t="shared" ca="1" si="111"/>
        <v>42.036789205168134</v>
      </c>
      <c r="AX212" s="7">
        <f t="shared" ca="1" si="112"/>
        <v>15.795463375233858</v>
      </c>
      <c r="AY212" s="7">
        <f t="shared" ca="1" si="113"/>
        <v>115.97397902813518</v>
      </c>
      <c r="AZ212" s="7">
        <f t="shared" ca="1" si="114"/>
        <v>102.30370721149258</v>
      </c>
      <c r="BA212" s="7">
        <f t="shared" si="115"/>
        <v>1.145</v>
      </c>
      <c r="BB212" s="7">
        <f t="shared" ca="1" si="116"/>
        <v>14.115713694429717</v>
      </c>
      <c r="BC212" s="7">
        <f t="shared" ca="1" si="117"/>
        <v>12.037480098439156</v>
      </c>
      <c r="BF212" s="5">
        <f t="shared" ca="1" si="118"/>
        <v>1</v>
      </c>
      <c r="BG212" s="5">
        <f t="shared" ca="1" si="119"/>
        <v>1.0596744211947584</v>
      </c>
      <c r="BH212" s="5">
        <f t="shared" ca="1" si="120"/>
        <v>2.1480679913922787</v>
      </c>
      <c r="BI212" s="5">
        <f t="shared" ca="1" si="121"/>
        <v>0.80714369311006917</v>
      </c>
      <c r="BJ212" s="5">
        <f t="shared" ca="1" si="122"/>
        <v>5.9262373957454626</v>
      </c>
      <c r="BK212" s="5">
        <f t="shared" ca="1" si="123"/>
        <v>5.2276903877986296</v>
      </c>
      <c r="BL212" s="5">
        <f t="shared" ca="1" si="124"/>
        <v>5.8509174859667348E-2</v>
      </c>
      <c r="BM212" s="5">
        <f t="shared" ca="1" si="125"/>
        <v>0.72130896141169365</v>
      </c>
      <c r="BN212" s="5">
        <f t="shared" ca="1" si="126"/>
        <v>0.61511181480291899</v>
      </c>
    </row>
    <row r="213" spans="3:66" ht="16" x14ac:dyDescent="0.2">
      <c r="D213" s="24" t="s">
        <v>36</v>
      </c>
      <c r="E213" s="1">
        <f t="shared" si="127"/>
        <v>203</v>
      </c>
      <c r="F213" s="98"/>
      <c r="H213" s="1">
        <v>81</v>
      </c>
      <c r="I213" s="1" t="s">
        <v>7</v>
      </c>
      <c r="J213" s="37">
        <v>26</v>
      </c>
      <c r="K213" s="37">
        <v>28.6</v>
      </c>
      <c r="L213" s="7">
        <f t="shared" si="100"/>
        <v>27.3</v>
      </c>
      <c r="M213" s="7">
        <v>26</v>
      </c>
      <c r="N213" s="7">
        <v>68.099999999999994</v>
      </c>
      <c r="O213" s="7">
        <v>25</v>
      </c>
      <c r="P213" s="7">
        <v>136</v>
      </c>
      <c r="Q213" s="7">
        <v>224</v>
      </c>
      <c r="R213" s="6">
        <v>1.17</v>
      </c>
      <c r="S213" s="6">
        <v>1.22</v>
      </c>
      <c r="T213" s="6">
        <f t="shared" si="101"/>
        <v>1.1949999999999998</v>
      </c>
      <c r="U213" s="36">
        <v>20</v>
      </c>
      <c r="V213" s="36">
        <v>36.1</v>
      </c>
      <c r="Y213" s="5">
        <f t="shared" si="102"/>
        <v>1</v>
      </c>
      <c r="Z213" s="5">
        <f t="shared" si="103"/>
        <v>0.95238095238095233</v>
      </c>
      <c r="AA213" s="5">
        <f t="shared" si="104"/>
        <v>2.4945054945054941</v>
      </c>
      <c r="AB213" s="5">
        <f t="shared" si="104"/>
        <v>0.91575091575091572</v>
      </c>
      <c r="AC213" s="5">
        <f t="shared" si="104"/>
        <v>4.9816849816849818</v>
      </c>
      <c r="AD213" s="5">
        <f t="shared" si="98"/>
        <v>8.2051282051282044</v>
      </c>
      <c r="AE213" s="5">
        <f t="shared" si="105"/>
        <v>4.3772893772893763E-2</v>
      </c>
      <c r="AF213" s="5">
        <f t="shared" si="105"/>
        <v>0.73260073260073255</v>
      </c>
      <c r="AG213" s="5">
        <f t="shared" si="105"/>
        <v>1.3223443223443223</v>
      </c>
      <c r="AH213" s="5"/>
      <c r="AI213" s="83"/>
      <c r="AK213" s="5">
        <f t="shared" ca="1" si="106"/>
        <v>-6.1118351384009229E-2</v>
      </c>
      <c r="AL213" s="5">
        <f t="shared" ca="1" si="107"/>
        <v>-1.4769621832043889E-2</v>
      </c>
      <c r="AM213" s="5">
        <f t="shared" ca="1" si="107"/>
        <v>1.2541514560557407</v>
      </c>
      <c r="AN213" s="5">
        <f t="shared" ca="1" si="96"/>
        <v>-0.11595699055541919</v>
      </c>
      <c r="AO213" s="5">
        <f t="shared" ca="1" si="108"/>
        <v>1.1803008774718378</v>
      </c>
      <c r="AP213" s="5">
        <f t="shared" ca="1" si="99"/>
        <v>1.24723866586199E-2</v>
      </c>
      <c r="AQ213" s="5">
        <v>1</v>
      </c>
      <c r="AR213" s="5">
        <f t="shared" ca="1" si="96"/>
        <v>0.57440968197263009</v>
      </c>
      <c r="AS213" s="5">
        <f t="shared" ca="1" si="96"/>
        <v>-0.84813692983779698</v>
      </c>
      <c r="AU213" s="7">
        <f t="shared" ca="1" si="109"/>
        <v>27.23888164861599</v>
      </c>
      <c r="AV213" s="7">
        <f t="shared" ca="1" si="110"/>
        <v>25.985230378167955</v>
      </c>
      <c r="AW213" s="7">
        <f t="shared" ca="1" si="111"/>
        <v>69.354151456055732</v>
      </c>
      <c r="AX213" s="7">
        <f t="shared" ca="1" si="112"/>
        <v>24.884043009444582</v>
      </c>
      <c r="AY213" s="7">
        <f t="shared" ca="1" si="113"/>
        <v>137.18030087747184</v>
      </c>
      <c r="AZ213" s="7">
        <f t="shared" ca="1" si="114"/>
        <v>226.79381461153085</v>
      </c>
      <c r="BA213" s="7">
        <f t="shared" si="115"/>
        <v>1.1949999999999998</v>
      </c>
      <c r="BB213" s="7">
        <f t="shared" ca="1" si="116"/>
        <v>20.574409681972629</v>
      </c>
      <c r="BC213" s="7">
        <f t="shared" ca="1" si="117"/>
        <v>35.251863070162202</v>
      </c>
      <c r="BF213" s="5">
        <f t="shared" ca="1" si="118"/>
        <v>1</v>
      </c>
      <c r="BG213" s="5">
        <f t="shared" ca="1" si="119"/>
        <v>0.95397567027089258</v>
      </c>
      <c r="BH213" s="5">
        <f t="shared" ca="1" si="120"/>
        <v>2.5461453355806047</v>
      </c>
      <c r="BI213" s="5">
        <f t="shared" ca="1" si="121"/>
        <v>0.91354862987588703</v>
      </c>
      <c r="BJ213" s="5">
        <f t="shared" ca="1" si="122"/>
        <v>5.0361943139630325</v>
      </c>
      <c r="BK213" s="5">
        <f t="shared" ca="1" si="123"/>
        <v>8.3261059516756717</v>
      </c>
      <c r="BL213" s="5">
        <f t="shared" ca="1" si="124"/>
        <v>4.3871110988167823E-2</v>
      </c>
      <c r="BM213" s="5">
        <f t="shared" ca="1" si="125"/>
        <v>0.75533239386933548</v>
      </c>
      <c r="BN213" s="5">
        <f t="shared" ca="1" si="126"/>
        <v>1.2941743910383101</v>
      </c>
    </row>
    <row r="214" spans="3:66" ht="16" x14ac:dyDescent="0.2">
      <c r="E214" s="1">
        <f t="shared" si="127"/>
        <v>204</v>
      </c>
      <c r="F214" s="98"/>
      <c r="H214" s="1">
        <v>74</v>
      </c>
      <c r="I214" s="1" t="s">
        <v>9</v>
      </c>
      <c r="J214" s="37">
        <v>23</v>
      </c>
      <c r="K214" s="37">
        <v>21</v>
      </c>
      <c r="L214" s="7">
        <f t="shared" si="100"/>
        <v>22</v>
      </c>
      <c r="M214" s="7">
        <v>17</v>
      </c>
      <c r="N214" s="7">
        <v>40.299999999999997</v>
      </c>
      <c r="O214" s="7">
        <v>15.3</v>
      </c>
      <c r="P214" s="7">
        <v>122.6</v>
      </c>
      <c r="Q214" s="7">
        <v>88.3</v>
      </c>
      <c r="R214" s="6">
        <v>1.29</v>
      </c>
      <c r="S214" s="6">
        <v>1.3</v>
      </c>
      <c r="T214" s="6">
        <f t="shared" si="101"/>
        <v>1.2949999999999999</v>
      </c>
      <c r="U214" s="36">
        <v>11</v>
      </c>
      <c r="V214" s="36">
        <v>11</v>
      </c>
      <c r="Y214" s="5">
        <f t="shared" si="102"/>
        <v>1</v>
      </c>
      <c r="Z214" s="5">
        <f t="shared" si="103"/>
        <v>0.77272727272727271</v>
      </c>
      <c r="AA214" s="5">
        <f t="shared" si="104"/>
        <v>1.8318181818181818</v>
      </c>
      <c r="AB214" s="5">
        <f t="shared" si="104"/>
        <v>0.69545454545454544</v>
      </c>
      <c r="AC214" s="5">
        <f t="shared" si="104"/>
        <v>5.5727272727272723</v>
      </c>
      <c r="AD214" s="5">
        <f t="shared" si="98"/>
        <v>4.0136363636363637</v>
      </c>
      <c r="AE214" s="5">
        <f t="shared" si="105"/>
        <v>5.8863636363636361E-2</v>
      </c>
      <c r="AF214" s="5">
        <f t="shared" si="105"/>
        <v>0.5</v>
      </c>
      <c r="AG214" s="5">
        <f t="shared" si="105"/>
        <v>0.5</v>
      </c>
      <c r="AH214" s="5"/>
      <c r="AI214" s="83"/>
      <c r="AK214" s="5">
        <f t="shared" ca="1" si="106"/>
        <v>-0.56236739710285377</v>
      </c>
      <c r="AL214" s="5">
        <f t="shared" ca="1" si="107"/>
        <v>0.57570216350219128</v>
      </c>
      <c r="AM214" s="5">
        <f t="shared" ca="1" si="107"/>
        <v>0.17932987202070927</v>
      </c>
      <c r="AN214" s="5">
        <f t="shared" ca="1" si="96"/>
        <v>0.42189381576530516</v>
      </c>
      <c r="AO214" s="5">
        <f t="shared" ca="1" si="108"/>
        <v>2.3293454067186454</v>
      </c>
      <c r="AP214" s="5">
        <f t="shared" ca="1" si="99"/>
        <v>-1.7330197563373888E-2</v>
      </c>
      <c r="AQ214" s="5">
        <v>1</v>
      </c>
      <c r="AR214" s="5">
        <f t="shared" ca="1" si="96"/>
        <v>-0.12883708839952268</v>
      </c>
      <c r="AS214" s="5">
        <f t="shared" ca="1" si="96"/>
        <v>-0.37989669937799664</v>
      </c>
      <c r="AU214" s="7">
        <f t="shared" ca="1" si="109"/>
        <v>21.437632602897146</v>
      </c>
      <c r="AV214" s="7">
        <f t="shared" ca="1" si="110"/>
        <v>17.575702163502193</v>
      </c>
      <c r="AW214" s="7">
        <f t="shared" ca="1" si="111"/>
        <v>40.479329872020706</v>
      </c>
      <c r="AX214" s="7">
        <f t="shared" ca="1" si="112"/>
        <v>15.721893815765306</v>
      </c>
      <c r="AY214" s="7">
        <f t="shared" ca="1" si="113"/>
        <v>124.92934540671864</v>
      </c>
      <c r="AZ214" s="7">
        <f t="shared" ca="1" si="114"/>
        <v>86.769743555154093</v>
      </c>
      <c r="BA214" s="7">
        <f t="shared" si="115"/>
        <v>1.2949999999999999</v>
      </c>
      <c r="BB214" s="7">
        <f t="shared" ca="1" si="116"/>
        <v>10.871162911600477</v>
      </c>
      <c r="BC214" s="7">
        <f t="shared" ca="1" si="117"/>
        <v>10.620103300622004</v>
      </c>
      <c r="BF214" s="5">
        <f t="shared" ca="1" si="118"/>
        <v>1</v>
      </c>
      <c r="BG214" s="5">
        <f t="shared" ca="1" si="119"/>
        <v>0.81985275562223037</v>
      </c>
      <c r="BH214" s="5">
        <f t="shared" ca="1" si="120"/>
        <v>1.8882369439688134</v>
      </c>
      <c r="BI214" s="5">
        <f t="shared" ca="1" si="121"/>
        <v>0.73337826554787588</v>
      </c>
      <c r="BJ214" s="5">
        <f t="shared" ca="1" si="122"/>
        <v>5.8275719022181258</v>
      </c>
      <c r="BK214" s="5">
        <f t="shared" ca="1" si="123"/>
        <v>4.0475431761727165</v>
      </c>
      <c r="BL214" s="5">
        <f t="shared" ca="1" si="124"/>
        <v>6.0407789609426825E-2</v>
      </c>
      <c r="BM214" s="5">
        <f t="shared" ca="1" si="125"/>
        <v>0.50710650345464525</v>
      </c>
      <c r="BN214" s="5">
        <f t="shared" ca="1" si="126"/>
        <v>0.49539534039718414</v>
      </c>
    </row>
    <row r="215" spans="3:66" ht="16" x14ac:dyDescent="0.2">
      <c r="E215" s="1">
        <f t="shared" si="127"/>
        <v>205</v>
      </c>
      <c r="F215" s="98"/>
      <c r="H215" s="1">
        <v>84</v>
      </c>
      <c r="I215" s="1" t="s">
        <v>7</v>
      </c>
      <c r="J215" s="37">
        <v>32</v>
      </c>
      <c r="K215" s="37">
        <v>35.200000000000003</v>
      </c>
      <c r="L215" s="7">
        <f t="shared" si="100"/>
        <v>33.6</v>
      </c>
      <c r="M215" s="7">
        <v>12</v>
      </c>
      <c r="N215" s="7">
        <v>70.2</v>
      </c>
      <c r="O215" s="7">
        <v>25</v>
      </c>
      <c r="P215" s="7">
        <v>100.4</v>
      </c>
      <c r="Q215" s="7">
        <v>249.1</v>
      </c>
      <c r="R215" s="6">
        <v>1.51</v>
      </c>
      <c r="S215" s="6">
        <v>1.43</v>
      </c>
      <c r="T215" s="6">
        <f t="shared" si="101"/>
        <v>1.47</v>
      </c>
      <c r="U215" s="36">
        <v>14.7</v>
      </c>
      <c r="V215" s="36">
        <v>14.2</v>
      </c>
      <c r="Y215" s="5">
        <f t="shared" si="102"/>
        <v>1</v>
      </c>
      <c r="Z215" s="5">
        <f t="shared" si="103"/>
        <v>0.35714285714285715</v>
      </c>
      <c r="AA215" s="5">
        <f t="shared" si="104"/>
        <v>2.0892857142857144</v>
      </c>
      <c r="AB215" s="5">
        <f t="shared" si="104"/>
        <v>0.74404761904761907</v>
      </c>
      <c r="AC215" s="5">
        <f t="shared" si="104"/>
        <v>2.9880952380952381</v>
      </c>
      <c r="AD215" s="5">
        <f t="shared" si="98"/>
        <v>7.4136904761904754</v>
      </c>
      <c r="AE215" s="5">
        <f t="shared" si="105"/>
        <v>4.3749999999999997E-2</v>
      </c>
      <c r="AF215" s="5">
        <f t="shared" si="105"/>
        <v>0.43749999999999994</v>
      </c>
      <c r="AG215" s="5">
        <f t="shared" si="105"/>
        <v>0.42261904761904756</v>
      </c>
      <c r="AH215" s="5"/>
      <c r="AI215" s="83"/>
      <c r="AK215" s="5">
        <f t="shared" ca="1" si="106"/>
        <v>8.4563537238230291E-2</v>
      </c>
      <c r="AL215" s="5">
        <f t="shared" ca="1" si="107"/>
        <v>-0.26937434254683046</v>
      </c>
      <c r="AM215" s="5">
        <f t="shared" ca="1" si="107"/>
        <v>-0.67987221054536162</v>
      </c>
      <c r="AN215" s="5">
        <f t="shared" ca="1" si="96"/>
        <v>0.71157170029942929</v>
      </c>
      <c r="AO215" s="5">
        <f t="shared" ca="1" si="108"/>
        <v>-0.53837589423955201</v>
      </c>
      <c r="AP215" s="5">
        <f t="shared" ca="1" si="99"/>
        <v>-1.823994374198231E-2</v>
      </c>
      <c r="AQ215" s="5">
        <v>1</v>
      </c>
      <c r="AR215" s="5">
        <f t="shared" ca="1" si="96"/>
        <v>-0.76526414901156459</v>
      </c>
      <c r="AS215" s="5">
        <f t="shared" ca="1" si="96"/>
        <v>0.80998004025955539</v>
      </c>
      <c r="AU215" s="7">
        <f t="shared" ca="1" si="109"/>
        <v>33.684563537238233</v>
      </c>
      <c r="AV215" s="7">
        <f t="shared" ca="1" si="110"/>
        <v>11.730625657453169</v>
      </c>
      <c r="AW215" s="7">
        <f t="shared" ca="1" si="111"/>
        <v>69.520127789454648</v>
      </c>
      <c r="AX215" s="7">
        <f t="shared" ca="1" si="112"/>
        <v>25.71157170029943</v>
      </c>
      <c r="AY215" s="7">
        <f t="shared" ca="1" si="113"/>
        <v>99.861624105760455</v>
      </c>
      <c r="AZ215" s="7">
        <f t="shared" ca="1" si="114"/>
        <v>244.55643001387219</v>
      </c>
      <c r="BA215" s="7">
        <f t="shared" si="115"/>
        <v>1.47</v>
      </c>
      <c r="BB215" s="7">
        <f t="shared" ca="1" si="116"/>
        <v>13.934735850988435</v>
      </c>
      <c r="BC215" s="7">
        <f t="shared" ca="1" si="117"/>
        <v>15.009980040259554</v>
      </c>
      <c r="BF215" s="5">
        <f t="shared" ca="1" si="118"/>
        <v>1</v>
      </c>
      <c r="BG215" s="5">
        <f t="shared" ca="1" si="119"/>
        <v>0.34824929954888628</v>
      </c>
      <c r="BH215" s="5">
        <f t="shared" ca="1" si="120"/>
        <v>2.06385716450208</v>
      </c>
      <c r="BI215" s="5">
        <f t="shared" ca="1" si="121"/>
        <v>0.7633042854147517</v>
      </c>
      <c r="BJ215" s="5">
        <f t="shared" ca="1" si="122"/>
        <v>2.9646108964827045</v>
      </c>
      <c r="BK215" s="5">
        <f t="shared" ca="1" si="123"/>
        <v>7.2601929291295528</v>
      </c>
      <c r="BL215" s="5">
        <f t="shared" ca="1" si="124"/>
        <v>4.3640167650529811E-2</v>
      </c>
      <c r="BM215" s="5">
        <f t="shared" ca="1" si="125"/>
        <v>0.41368313517209765</v>
      </c>
      <c r="BN215" s="5">
        <f t="shared" ca="1" si="126"/>
        <v>0.44560411250886611</v>
      </c>
    </row>
    <row r="216" spans="3:66" ht="16" x14ac:dyDescent="0.2">
      <c r="C216" s="24" t="s">
        <v>36</v>
      </c>
      <c r="E216" s="1">
        <f t="shared" si="127"/>
        <v>206</v>
      </c>
      <c r="F216" s="98"/>
      <c r="H216" s="1">
        <v>69</v>
      </c>
      <c r="I216" s="1" t="s">
        <v>7</v>
      </c>
      <c r="J216" s="37">
        <v>24.5</v>
      </c>
      <c r="K216" s="37">
        <v>29</v>
      </c>
      <c r="L216" s="7">
        <f t="shared" si="100"/>
        <v>26.75</v>
      </c>
      <c r="M216" s="7">
        <v>32</v>
      </c>
      <c r="N216" s="7">
        <v>50.8</v>
      </c>
      <c r="O216" s="7">
        <v>16.5</v>
      </c>
      <c r="P216" s="7">
        <v>120</v>
      </c>
      <c r="Q216" s="7">
        <v>122.5</v>
      </c>
      <c r="R216" s="6">
        <v>1.21</v>
      </c>
      <c r="S216" s="6">
        <v>1.2</v>
      </c>
      <c r="T216" s="6">
        <f t="shared" si="101"/>
        <v>1.2050000000000001</v>
      </c>
      <c r="U216" s="36">
        <v>15</v>
      </c>
      <c r="V216" s="36">
        <v>16</v>
      </c>
      <c r="Y216" s="5">
        <f t="shared" si="102"/>
        <v>1</v>
      </c>
      <c r="Z216" s="5">
        <f t="shared" si="103"/>
        <v>1.1962616822429906</v>
      </c>
      <c r="AA216" s="5">
        <f t="shared" si="104"/>
        <v>1.8990654205607476</v>
      </c>
      <c r="AB216" s="5">
        <f t="shared" si="104"/>
        <v>0.61682242990654201</v>
      </c>
      <c r="AC216" s="5">
        <f t="shared" si="104"/>
        <v>4.4859813084112146</v>
      </c>
      <c r="AD216" s="5">
        <f t="shared" si="98"/>
        <v>4.5794392523364484</v>
      </c>
      <c r="AE216" s="5">
        <f t="shared" si="105"/>
        <v>4.5046728971962623E-2</v>
      </c>
      <c r="AF216" s="5">
        <f t="shared" si="105"/>
        <v>0.56074766355140182</v>
      </c>
      <c r="AG216" s="5">
        <f t="shared" si="105"/>
        <v>0.59813084112149528</v>
      </c>
      <c r="AH216" s="5"/>
      <c r="AI216" s="83"/>
      <c r="AK216" s="5">
        <f t="shared" ca="1" si="106"/>
        <v>-1.4780585421570791E-2</v>
      </c>
      <c r="AL216" s="5">
        <f t="shared" ca="1" si="107"/>
        <v>1.4982868658329989</v>
      </c>
      <c r="AM216" s="5">
        <f t="shared" ca="1" si="107"/>
        <v>-0.31247516263606134</v>
      </c>
      <c r="AN216" s="5">
        <f t="shared" ca="1" si="96"/>
        <v>-0.53704329946178708</v>
      </c>
      <c r="AO216" s="5">
        <f t="shared" ca="1" si="108"/>
        <v>-1.9328652886895306</v>
      </c>
      <c r="AP216" s="5">
        <f t="shared" ca="1" si="99"/>
        <v>2.3497530519614993E-2</v>
      </c>
      <c r="AQ216" s="5">
        <v>1</v>
      </c>
      <c r="AR216" s="5">
        <f t="shared" ca="1" si="96"/>
        <v>-0.68310825205807135</v>
      </c>
      <c r="AS216" s="5">
        <f t="shared" ca="1" si="96"/>
        <v>0.47057900977736744</v>
      </c>
      <c r="AU216" s="7">
        <f t="shared" ca="1" si="109"/>
        <v>26.735219414578431</v>
      </c>
      <c r="AV216" s="7">
        <f t="shared" ca="1" si="110"/>
        <v>33.498286865833002</v>
      </c>
      <c r="AW216" s="7">
        <f t="shared" ca="1" si="111"/>
        <v>50.487524837363935</v>
      </c>
      <c r="AX216" s="7">
        <f t="shared" ca="1" si="112"/>
        <v>15.962956700538212</v>
      </c>
      <c r="AY216" s="7">
        <f t="shared" ca="1" si="113"/>
        <v>118.06713471131047</v>
      </c>
      <c r="AZ216" s="7">
        <f t="shared" ca="1" si="114"/>
        <v>125.37844748865284</v>
      </c>
      <c r="BA216" s="7">
        <f t="shared" si="115"/>
        <v>1.2050000000000001</v>
      </c>
      <c r="BB216" s="7">
        <f t="shared" ca="1" si="116"/>
        <v>14.316891747941929</v>
      </c>
      <c r="BC216" s="7">
        <f t="shared" ca="1" si="117"/>
        <v>16.470579009777367</v>
      </c>
      <c r="BF216" s="5">
        <f t="shared" ca="1" si="118"/>
        <v>1</v>
      </c>
      <c r="BG216" s="5">
        <f t="shared" ca="1" si="119"/>
        <v>1.2529647259063355</v>
      </c>
      <c r="BH216" s="5">
        <f t="shared" ca="1" si="120"/>
        <v>1.8884275477400281</v>
      </c>
      <c r="BI216" s="5">
        <f t="shared" ca="1" si="121"/>
        <v>0.59707595636315525</v>
      </c>
      <c r="BJ216" s="5">
        <f t="shared" ca="1" si="122"/>
        <v>4.4161647929820136</v>
      </c>
      <c r="BK216" s="5">
        <f t="shared" ca="1" si="123"/>
        <v>4.6896360020253027</v>
      </c>
      <c r="BL216" s="5">
        <f t="shared" ca="1" si="124"/>
        <v>4.5071633088708686E-2</v>
      </c>
      <c r="BM216" s="5">
        <f t="shared" ca="1" si="125"/>
        <v>0.53550679820248936</v>
      </c>
      <c r="BN216" s="5">
        <f t="shared" ca="1" si="126"/>
        <v>0.6160629824790641</v>
      </c>
    </row>
    <row r="217" spans="3:66" ht="16" x14ac:dyDescent="0.2">
      <c r="E217" s="1">
        <f t="shared" si="127"/>
        <v>207</v>
      </c>
      <c r="F217" s="98"/>
      <c r="H217" s="1">
        <v>77</v>
      </c>
      <c r="I217" s="1" t="s">
        <v>7</v>
      </c>
      <c r="J217" s="37">
        <v>20.5</v>
      </c>
      <c r="K217" s="37">
        <v>22.6</v>
      </c>
      <c r="L217" s="7">
        <f t="shared" si="100"/>
        <v>21.55</v>
      </c>
      <c r="M217" s="7">
        <v>32</v>
      </c>
      <c r="N217" s="7">
        <v>51.8</v>
      </c>
      <c r="O217" s="7">
        <v>15.5</v>
      </c>
      <c r="P217" s="7">
        <v>121.2</v>
      </c>
      <c r="Q217" s="7">
        <v>114.8</v>
      </c>
      <c r="R217" s="6">
        <v>1.19</v>
      </c>
      <c r="S217" s="6">
        <v>1.22</v>
      </c>
      <c r="T217" s="6">
        <f t="shared" si="101"/>
        <v>1.2050000000000001</v>
      </c>
      <c r="U217" s="36">
        <v>13.3</v>
      </c>
      <c r="V217" s="36">
        <v>10.8</v>
      </c>
      <c r="Y217" s="5">
        <f t="shared" si="102"/>
        <v>1</v>
      </c>
      <c r="Z217" s="5">
        <f t="shared" si="103"/>
        <v>1.4849187935034802</v>
      </c>
      <c r="AA217" s="5">
        <f t="shared" si="104"/>
        <v>2.4037122969837585</v>
      </c>
      <c r="AB217" s="5">
        <f t="shared" si="104"/>
        <v>0.7192575406032482</v>
      </c>
      <c r="AC217" s="5">
        <f t="shared" si="104"/>
        <v>5.6241299303944317</v>
      </c>
      <c r="AD217" s="5">
        <f t="shared" si="98"/>
        <v>5.3271461716937356</v>
      </c>
      <c r="AE217" s="5">
        <f t="shared" si="105"/>
        <v>5.591647331786543E-2</v>
      </c>
      <c r="AF217" s="5">
        <f t="shared" si="105"/>
        <v>0.61716937354988399</v>
      </c>
      <c r="AG217" s="5">
        <f t="shared" si="105"/>
        <v>0.50116009280742457</v>
      </c>
      <c r="AH217" s="5"/>
      <c r="AI217" s="83"/>
      <c r="AK217" s="5">
        <f t="shared" ca="1" si="106"/>
        <v>0.53476589373100669</v>
      </c>
      <c r="AL217" s="5">
        <f t="shared" ca="1" si="107"/>
        <v>1.2810069259536196</v>
      </c>
      <c r="AM217" s="5">
        <f t="shared" ca="1" si="107"/>
        <v>-1.4987839850405087</v>
      </c>
      <c r="AN217" s="5">
        <f t="shared" ca="1" si="96"/>
        <v>-0.10508078351463634</v>
      </c>
      <c r="AO217" s="5">
        <f t="shared" ca="1" si="108"/>
        <v>-2.3280059458869085</v>
      </c>
      <c r="AP217" s="5">
        <f t="shared" ca="1" si="99"/>
        <v>1.6844969797587012E-2</v>
      </c>
      <c r="AQ217" s="5">
        <v>1</v>
      </c>
      <c r="AR217" s="5">
        <f t="shared" ca="1" si="96"/>
        <v>-0.40063911394352858</v>
      </c>
      <c r="AS217" s="5">
        <f t="shared" ca="1" si="96"/>
        <v>-0.44582887785251946</v>
      </c>
      <c r="AU217" s="7">
        <f t="shared" ca="1" si="109"/>
        <v>22.084765893731007</v>
      </c>
      <c r="AV217" s="7">
        <f t="shared" ca="1" si="110"/>
        <v>33.281006925953619</v>
      </c>
      <c r="AW217" s="7">
        <f t="shared" ca="1" si="111"/>
        <v>50.301216014959486</v>
      </c>
      <c r="AX217" s="7">
        <f t="shared" ca="1" si="112"/>
        <v>15.394919216485363</v>
      </c>
      <c r="AY217" s="7">
        <f t="shared" ca="1" si="113"/>
        <v>118.87199405411309</v>
      </c>
      <c r="AZ217" s="7">
        <f t="shared" ca="1" si="114"/>
        <v>116.73380253276298</v>
      </c>
      <c r="BA217" s="7">
        <f t="shared" si="115"/>
        <v>1.2050000000000001</v>
      </c>
      <c r="BB217" s="7">
        <f t="shared" ca="1" si="116"/>
        <v>12.899360886056472</v>
      </c>
      <c r="BC217" s="7">
        <f t="shared" ca="1" si="117"/>
        <v>10.354171122147481</v>
      </c>
      <c r="BF217" s="5">
        <f t="shared" ca="1" si="118"/>
        <v>1</v>
      </c>
      <c r="BG217" s="5">
        <f t="shared" ca="1" si="119"/>
        <v>1.5069667066473538</v>
      </c>
      <c r="BH217" s="5">
        <f t="shared" ca="1" si="120"/>
        <v>2.2776431616709152</v>
      </c>
      <c r="BI217" s="5">
        <f t="shared" ca="1" si="121"/>
        <v>0.69708319710354605</v>
      </c>
      <c r="BJ217" s="5">
        <f t="shared" ca="1" si="122"/>
        <v>5.3825335811169346</v>
      </c>
      <c r="BK217" s="5">
        <f t="shared" ca="1" si="123"/>
        <v>5.2857160947265962</v>
      </c>
      <c r="BL217" s="5">
        <f t="shared" ca="1" si="124"/>
        <v>5.4562498230603933E-2</v>
      </c>
      <c r="BM217" s="5">
        <f t="shared" ca="1" si="125"/>
        <v>0.58408411246587366</v>
      </c>
      <c r="BN217" s="5">
        <f t="shared" ca="1" si="126"/>
        <v>0.46883771247430889</v>
      </c>
    </row>
    <row r="218" spans="3:66" ht="16" x14ac:dyDescent="0.2">
      <c r="C218" s="24" t="s">
        <v>36</v>
      </c>
      <c r="E218" s="1">
        <f t="shared" si="127"/>
        <v>208</v>
      </c>
      <c r="F218" s="98"/>
      <c r="H218" s="1">
        <v>72</v>
      </c>
      <c r="I218" s="1" t="s">
        <v>7</v>
      </c>
      <c r="J218" s="37">
        <v>22.5</v>
      </c>
      <c r="K218" s="37">
        <v>24.8</v>
      </c>
      <c r="L218" s="7">
        <f t="shared" si="100"/>
        <v>23.65</v>
      </c>
      <c r="M218" s="7">
        <v>15.8</v>
      </c>
      <c r="N218" s="7">
        <v>40.700000000000003</v>
      </c>
      <c r="O218" s="7">
        <v>18.5</v>
      </c>
      <c r="P218" s="7">
        <v>133.4</v>
      </c>
      <c r="Q218" s="7">
        <v>125.8</v>
      </c>
      <c r="R218" s="6">
        <v>1.43</v>
      </c>
      <c r="S218" s="6">
        <v>1.42</v>
      </c>
      <c r="T218" s="6">
        <f t="shared" si="101"/>
        <v>1.4249999999999998</v>
      </c>
      <c r="U218" s="36">
        <v>15.5</v>
      </c>
      <c r="V218" s="36">
        <v>8.5</v>
      </c>
      <c r="Y218" s="5">
        <f t="shared" si="102"/>
        <v>1</v>
      </c>
      <c r="Z218" s="5">
        <f t="shared" si="103"/>
        <v>0.66807610993657507</v>
      </c>
      <c r="AA218" s="5">
        <f t="shared" si="104"/>
        <v>1.7209302325581397</v>
      </c>
      <c r="AB218" s="5">
        <f t="shared" si="104"/>
        <v>0.78224101479915442</v>
      </c>
      <c r="AC218" s="5">
        <f t="shared" si="104"/>
        <v>5.6405919661733623</v>
      </c>
      <c r="AD218" s="5">
        <f t="shared" si="98"/>
        <v>5.3192389006342493</v>
      </c>
      <c r="AE218" s="5">
        <f t="shared" si="105"/>
        <v>6.0253699788583505E-2</v>
      </c>
      <c r="AF218" s="5">
        <f t="shared" si="105"/>
        <v>0.65539112050739967</v>
      </c>
      <c r="AG218" s="5">
        <f t="shared" si="105"/>
        <v>0.3594080338266385</v>
      </c>
      <c r="AH218" s="5"/>
      <c r="AI218" s="83"/>
      <c r="AK218" s="5">
        <f t="shared" ca="1" si="106"/>
        <v>-0.87038508320330554</v>
      </c>
      <c r="AL218" s="5">
        <f t="shared" ca="1" si="107"/>
        <v>0.85394873464352927</v>
      </c>
      <c r="AM218" s="5">
        <f t="shared" ca="1" si="107"/>
        <v>0.19960404426566769</v>
      </c>
      <c r="AN218" s="5">
        <f t="shared" ca="1" si="96"/>
        <v>1.8318829516228208E-2</v>
      </c>
      <c r="AO218" s="5">
        <f t="shared" ca="1" si="108"/>
        <v>1.9861482504713117</v>
      </c>
      <c r="AP218" s="5">
        <f t="shared" ca="1" si="99"/>
        <v>2.3720391166771861E-2</v>
      </c>
      <c r="AQ218" s="5">
        <v>1</v>
      </c>
      <c r="AR218" s="5">
        <f t="shared" ca="1" si="96"/>
        <v>0.40531726320027506</v>
      </c>
      <c r="AS218" s="5">
        <f t="shared" ca="1" si="96"/>
        <v>-0.3447460516989973</v>
      </c>
      <c r="AU218" s="7">
        <f t="shared" ca="1" si="109"/>
        <v>22.779614916796692</v>
      </c>
      <c r="AV218" s="7">
        <f t="shared" ca="1" si="110"/>
        <v>16.653948734643532</v>
      </c>
      <c r="AW218" s="7">
        <f t="shared" ca="1" si="111"/>
        <v>40.899604044265672</v>
      </c>
      <c r="AX218" s="7">
        <f t="shared" ca="1" si="112"/>
        <v>18.518318829516229</v>
      </c>
      <c r="AY218" s="7">
        <f t="shared" ca="1" si="113"/>
        <v>135.38614825047131</v>
      </c>
      <c r="AZ218" s="7">
        <f t="shared" ca="1" si="114"/>
        <v>128.78402520877989</v>
      </c>
      <c r="BA218" s="7">
        <f t="shared" si="115"/>
        <v>1.4249999999999998</v>
      </c>
      <c r="BB218" s="7">
        <f t="shared" ca="1" si="116"/>
        <v>15.905317263200274</v>
      </c>
      <c r="BC218" s="7">
        <f t="shared" ca="1" si="117"/>
        <v>8.1552539483010023</v>
      </c>
      <c r="BF218" s="5">
        <f t="shared" ca="1" si="118"/>
        <v>1</v>
      </c>
      <c r="BG218" s="5">
        <f t="shared" ca="1" si="119"/>
        <v>0.73109000285881209</v>
      </c>
      <c r="BH218" s="5">
        <f t="shared" ca="1" si="120"/>
        <v>1.7954475610607488</v>
      </c>
      <c r="BI218" s="5">
        <f t="shared" ca="1" si="121"/>
        <v>0.81293379616622186</v>
      </c>
      <c r="BJ218" s="5">
        <f t="shared" ca="1" si="122"/>
        <v>5.9433027619199779</v>
      </c>
      <c r="BK218" s="5">
        <f t="shared" ca="1" si="123"/>
        <v>5.6534768335271632</v>
      </c>
      <c r="BL218" s="5">
        <f t="shared" ca="1" si="124"/>
        <v>6.2555930168480031E-2</v>
      </c>
      <c r="BM218" s="5">
        <f t="shared" ca="1" si="125"/>
        <v>0.69822590598194834</v>
      </c>
      <c r="BN218" s="5">
        <f t="shared" ca="1" si="126"/>
        <v>0.35800666420781657</v>
      </c>
    </row>
    <row r="219" spans="3:66" ht="16" x14ac:dyDescent="0.2">
      <c r="E219" s="1">
        <f t="shared" si="127"/>
        <v>209</v>
      </c>
      <c r="F219" s="98"/>
      <c r="H219" s="1">
        <v>80</v>
      </c>
      <c r="I219" s="1" t="s">
        <v>7</v>
      </c>
      <c r="J219" s="37">
        <v>20.5</v>
      </c>
      <c r="K219" s="37">
        <v>22.6</v>
      </c>
      <c r="L219" s="7">
        <f t="shared" si="100"/>
        <v>21.55</v>
      </c>
      <c r="M219" s="7">
        <v>17.899999999999999</v>
      </c>
      <c r="N219" s="7">
        <v>50.4</v>
      </c>
      <c r="O219" s="7">
        <v>17</v>
      </c>
      <c r="P219" s="7">
        <v>130.1</v>
      </c>
      <c r="Q219" s="7">
        <v>97.6</v>
      </c>
      <c r="R219" s="6">
        <v>1.25</v>
      </c>
      <c r="S219" s="6">
        <v>1.23</v>
      </c>
      <c r="T219" s="6">
        <f t="shared" si="101"/>
        <v>1.24</v>
      </c>
      <c r="U219" s="36">
        <v>13.5</v>
      </c>
      <c r="V219" s="36">
        <v>12.9</v>
      </c>
      <c r="Y219" s="5">
        <f t="shared" si="102"/>
        <v>1</v>
      </c>
      <c r="Z219" s="5">
        <f t="shared" si="103"/>
        <v>0.83062645011600922</v>
      </c>
      <c r="AA219" s="5">
        <f t="shared" si="104"/>
        <v>2.3387470997679811</v>
      </c>
      <c r="AB219" s="5">
        <f t="shared" si="104"/>
        <v>0.78886310904872392</v>
      </c>
      <c r="AC219" s="5">
        <f t="shared" si="104"/>
        <v>6.0371229698375863</v>
      </c>
      <c r="AD219" s="5">
        <f t="shared" si="98"/>
        <v>4.5290023201856142</v>
      </c>
      <c r="AE219" s="5">
        <f t="shared" si="105"/>
        <v>5.754060324825986E-2</v>
      </c>
      <c r="AF219" s="5">
        <f t="shared" si="105"/>
        <v>0.62645011600928069</v>
      </c>
      <c r="AG219" s="5">
        <f t="shared" si="105"/>
        <v>0.59860788863109049</v>
      </c>
      <c r="AH219" s="5"/>
      <c r="AI219" s="83"/>
      <c r="AK219" s="5">
        <f t="shared" ca="1" si="106"/>
        <v>-0.97318412962850509</v>
      </c>
      <c r="AL219" s="5">
        <f t="shared" ca="1" si="107"/>
        <v>-1.1931585863008509</v>
      </c>
      <c r="AM219" s="5">
        <f t="shared" ca="1" si="107"/>
        <v>-0.79522843238920693</v>
      </c>
      <c r="AN219" s="5">
        <f t="shared" ref="AN219:AS268" ca="1" si="128">1-2*RAND()</f>
        <v>0.57876019230392473</v>
      </c>
      <c r="AO219" s="5">
        <f t="shared" ca="1" si="108"/>
        <v>1.5565096143601114</v>
      </c>
      <c r="AP219" s="5">
        <f t="shared" ca="1" si="99"/>
        <v>6.0182183218386101E-3</v>
      </c>
      <c r="AQ219" s="5">
        <v>1</v>
      </c>
      <c r="AR219" s="5">
        <f t="shared" ca="1" si="128"/>
        <v>-0.46281392906750307</v>
      </c>
      <c r="AS219" s="5">
        <f t="shared" ca="1" si="128"/>
        <v>-0.70930386120783906</v>
      </c>
      <c r="AU219" s="7">
        <f t="shared" ca="1" si="109"/>
        <v>20.576815870371497</v>
      </c>
      <c r="AV219" s="7">
        <f t="shared" ca="1" si="110"/>
        <v>16.706841413699149</v>
      </c>
      <c r="AW219" s="7">
        <f t="shared" ca="1" si="111"/>
        <v>49.60477156761079</v>
      </c>
      <c r="AX219" s="7">
        <f t="shared" ca="1" si="112"/>
        <v>17.578760192303925</v>
      </c>
      <c r="AY219" s="7">
        <f t="shared" ca="1" si="113"/>
        <v>131.65650961436012</v>
      </c>
      <c r="AZ219" s="7">
        <f t="shared" ca="1" si="114"/>
        <v>98.187378108211448</v>
      </c>
      <c r="BA219" s="7">
        <f t="shared" si="115"/>
        <v>1.24</v>
      </c>
      <c r="BB219" s="7">
        <f t="shared" ca="1" si="116"/>
        <v>13.037186070932497</v>
      </c>
      <c r="BC219" s="7">
        <f t="shared" ca="1" si="117"/>
        <v>12.190696138792161</v>
      </c>
      <c r="BF219" s="5">
        <f t="shared" ca="1" si="118"/>
        <v>1</v>
      </c>
      <c r="BG219" s="5">
        <f t="shared" ca="1" si="119"/>
        <v>0.81192549512751799</v>
      </c>
      <c r="BH219" s="5">
        <f t="shared" ca="1" si="120"/>
        <v>2.4107117388865089</v>
      </c>
      <c r="BI219" s="5">
        <f t="shared" ca="1" si="121"/>
        <v>0.85429933878232034</v>
      </c>
      <c r="BJ219" s="5">
        <f t="shared" ca="1" si="122"/>
        <v>6.3982936156770487</v>
      </c>
      <c r="BK219" s="5">
        <f t="shared" ca="1" si="123"/>
        <v>4.7717479092375603</v>
      </c>
      <c r="BL219" s="5">
        <f t="shared" ca="1" si="124"/>
        <v>6.0261996210282109E-2</v>
      </c>
      <c r="BM219" s="5">
        <f t="shared" ca="1" si="125"/>
        <v>0.63358617548328777</v>
      </c>
      <c r="BN219" s="5">
        <f t="shared" ca="1" si="126"/>
        <v>0.59244813267467256</v>
      </c>
    </row>
    <row r="220" spans="3:66" ht="16" x14ac:dyDescent="0.2">
      <c r="C220" s="24" t="s">
        <v>36</v>
      </c>
      <c r="E220" s="1">
        <f t="shared" si="127"/>
        <v>210</v>
      </c>
      <c r="F220" s="98"/>
      <c r="H220" s="1">
        <v>74</v>
      </c>
      <c r="I220" s="1" t="s">
        <v>7</v>
      </c>
      <c r="J220" s="37">
        <v>22</v>
      </c>
      <c r="K220" s="37">
        <v>19.8</v>
      </c>
      <c r="L220" s="7">
        <f t="shared" si="100"/>
        <v>20.9</v>
      </c>
      <c r="M220" s="7">
        <v>6</v>
      </c>
      <c r="N220" s="7">
        <v>58.8</v>
      </c>
      <c r="O220" s="7">
        <v>23.5</v>
      </c>
      <c r="P220" s="7">
        <v>151</v>
      </c>
      <c r="Q220" s="7">
        <v>151.30000000000001</v>
      </c>
      <c r="R220" s="6">
        <v>1.26</v>
      </c>
      <c r="S220" s="6">
        <v>1.26</v>
      </c>
      <c r="T220" s="6">
        <f t="shared" si="101"/>
        <v>1.26</v>
      </c>
      <c r="U220" s="36">
        <v>12</v>
      </c>
      <c r="V220" s="36">
        <v>12</v>
      </c>
      <c r="Y220" s="5">
        <f t="shared" si="102"/>
        <v>1</v>
      </c>
      <c r="Z220" s="5">
        <f t="shared" si="103"/>
        <v>0.28708133971291866</v>
      </c>
      <c r="AA220" s="5">
        <f t="shared" si="104"/>
        <v>2.8133971291866029</v>
      </c>
      <c r="AB220" s="5">
        <f t="shared" si="104"/>
        <v>1.1244019138755981</v>
      </c>
      <c r="AC220" s="5">
        <f t="shared" si="104"/>
        <v>7.2248803827751198</v>
      </c>
      <c r="AD220" s="5">
        <f t="shared" si="98"/>
        <v>7.239234449760767</v>
      </c>
      <c r="AE220" s="5">
        <f t="shared" si="105"/>
        <v>6.0287081339712924E-2</v>
      </c>
      <c r="AF220" s="5">
        <f t="shared" si="105"/>
        <v>0.57416267942583732</v>
      </c>
      <c r="AG220" s="5">
        <f t="shared" si="105"/>
        <v>0.57416267942583732</v>
      </c>
      <c r="AH220" s="5"/>
      <c r="AI220" s="83"/>
      <c r="AK220" s="5">
        <f t="shared" ca="1" si="106"/>
        <v>0.53425561410838984</v>
      </c>
      <c r="AL220" s="5">
        <f t="shared" ca="1" si="107"/>
        <v>0.42023195415341075</v>
      </c>
      <c r="AM220" s="5">
        <f t="shared" ca="1" si="107"/>
        <v>-0.74324524748728793</v>
      </c>
      <c r="AN220" s="5">
        <f t="shared" ca="1" si="128"/>
        <v>-0.36371520222328924</v>
      </c>
      <c r="AO220" s="5">
        <f t="shared" ca="1" si="108"/>
        <v>1.5489345295946926</v>
      </c>
      <c r="AP220" s="5">
        <f t="shared" ca="1" si="99"/>
        <v>-1.1559198761339567E-2</v>
      </c>
      <c r="AQ220" s="5">
        <v>1</v>
      </c>
      <c r="AR220" s="5">
        <f t="shared" ca="1" si="128"/>
        <v>0.99072108697600103</v>
      </c>
      <c r="AS220" s="5">
        <f t="shared" ca="1" si="128"/>
        <v>-0.89970717275976897</v>
      </c>
      <c r="AU220" s="7">
        <f t="shared" ca="1" si="109"/>
        <v>21.434255614108388</v>
      </c>
      <c r="AV220" s="7">
        <f t="shared" ca="1" si="110"/>
        <v>6.4202319541534107</v>
      </c>
      <c r="AW220" s="7">
        <f t="shared" ca="1" si="111"/>
        <v>58.05675475251271</v>
      </c>
      <c r="AX220" s="7">
        <f t="shared" ca="1" si="112"/>
        <v>23.13628479777671</v>
      </c>
      <c r="AY220" s="7">
        <f t="shared" ca="1" si="113"/>
        <v>152.5489345295947</v>
      </c>
      <c r="AZ220" s="7">
        <f t="shared" ca="1" si="114"/>
        <v>149.55109322740932</v>
      </c>
      <c r="BA220" s="7">
        <f t="shared" si="115"/>
        <v>1.26</v>
      </c>
      <c r="BB220" s="7">
        <f t="shared" ca="1" si="116"/>
        <v>12.990721086976</v>
      </c>
      <c r="BC220" s="7">
        <f t="shared" ca="1" si="117"/>
        <v>11.100292827240231</v>
      </c>
      <c r="BF220" s="5">
        <f t="shared" ca="1" si="118"/>
        <v>1</v>
      </c>
      <c r="BG220" s="5">
        <f t="shared" ca="1" si="119"/>
        <v>0.29953137023930543</v>
      </c>
      <c r="BH220" s="5">
        <f t="shared" ca="1" si="120"/>
        <v>2.7085967340194812</v>
      </c>
      <c r="BI220" s="5">
        <f t="shared" ca="1" si="121"/>
        <v>1.0794069649215166</v>
      </c>
      <c r="BJ220" s="5">
        <f t="shared" ca="1" si="122"/>
        <v>7.1170623919024472</v>
      </c>
      <c r="BK220" s="5">
        <f t="shared" ca="1" si="123"/>
        <v>6.9772002312490979</v>
      </c>
      <c r="BL220" s="5">
        <f t="shared" ca="1" si="124"/>
        <v>5.8784406731188128E-2</v>
      </c>
      <c r="BM220" s="5">
        <f t="shared" ca="1" si="125"/>
        <v>0.60607288262557102</v>
      </c>
      <c r="BN220" s="5">
        <f t="shared" ca="1" si="126"/>
        <v>0.51787629237442856</v>
      </c>
    </row>
    <row r="221" spans="3:66" ht="16" x14ac:dyDescent="0.2">
      <c r="E221" s="1">
        <f t="shared" si="127"/>
        <v>211</v>
      </c>
      <c r="F221" s="98"/>
      <c r="H221" s="1">
        <v>58</v>
      </c>
      <c r="I221" s="1" t="s">
        <v>7</v>
      </c>
      <c r="J221" s="37">
        <v>20.5</v>
      </c>
      <c r="K221" s="37">
        <v>22.6</v>
      </c>
      <c r="L221" s="7">
        <f t="shared" si="100"/>
        <v>21.55</v>
      </c>
      <c r="M221" s="7">
        <v>15</v>
      </c>
      <c r="N221" s="7">
        <v>50.9</v>
      </c>
      <c r="O221" s="7">
        <v>18.5</v>
      </c>
      <c r="P221" s="7">
        <v>131</v>
      </c>
      <c r="Q221" s="7">
        <v>143</v>
      </c>
      <c r="R221" s="6">
        <v>1.22</v>
      </c>
      <c r="S221" s="6">
        <v>1.2</v>
      </c>
      <c r="T221" s="6">
        <f t="shared" si="101"/>
        <v>1.21</v>
      </c>
      <c r="U221" s="36">
        <v>10.5</v>
      </c>
      <c r="V221" s="36">
        <v>13.2</v>
      </c>
      <c r="Y221" s="5">
        <f t="shared" si="102"/>
        <v>1</v>
      </c>
      <c r="Z221" s="5">
        <f t="shared" si="103"/>
        <v>0.69605568445475641</v>
      </c>
      <c r="AA221" s="5">
        <f t="shared" si="104"/>
        <v>2.361948955916473</v>
      </c>
      <c r="AB221" s="5">
        <f t="shared" si="104"/>
        <v>0.85846867749419953</v>
      </c>
      <c r="AC221" s="5">
        <f t="shared" si="104"/>
        <v>6.0788863109048723</v>
      </c>
      <c r="AD221" s="5">
        <f t="shared" si="98"/>
        <v>6.6357308584686772</v>
      </c>
      <c r="AE221" s="5">
        <f t="shared" si="105"/>
        <v>5.6148491879350344E-2</v>
      </c>
      <c r="AF221" s="5">
        <f t="shared" si="105"/>
        <v>0.48723897911832947</v>
      </c>
      <c r="AG221" s="5">
        <f t="shared" si="105"/>
        <v>0.61252900232018559</v>
      </c>
      <c r="AH221" s="5"/>
      <c r="AI221" s="83"/>
      <c r="AK221" s="5">
        <f t="shared" ca="1" si="106"/>
        <v>-0.89096723240343922</v>
      </c>
      <c r="AL221" s="5">
        <f t="shared" ca="1" si="107"/>
        <v>0.80789299649155544</v>
      </c>
      <c r="AM221" s="5">
        <f t="shared" ca="1" si="107"/>
        <v>0.24595714840652128</v>
      </c>
      <c r="AN221" s="5">
        <f t="shared" ca="1" si="128"/>
        <v>-0.83286572489885691</v>
      </c>
      <c r="AO221" s="5">
        <f t="shared" ca="1" si="108"/>
        <v>-2.0672309972520662</v>
      </c>
      <c r="AP221" s="5">
        <f t="shared" ca="1" si="99"/>
        <v>-1.9830292022730338E-2</v>
      </c>
      <c r="AQ221" s="5">
        <v>1</v>
      </c>
      <c r="AR221" s="5">
        <f t="shared" ca="1" si="128"/>
        <v>-0.61090364395158869</v>
      </c>
      <c r="AS221" s="5">
        <f t="shared" ca="1" si="128"/>
        <v>7.9260871697869772E-2</v>
      </c>
      <c r="AU221" s="7">
        <f t="shared" ca="1" si="109"/>
        <v>20.65903276759656</v>
      </c>
      <c r="AV221" s="7">
        <f t="shared" ca="1" si="110"/>
        <v>15.807892996491555</v>
      </c>
      <c r="AW221" s="7">
        <f t="shared" ca="1" si="111"/>
        <v>51.145957148406517</v>
      </c>
      <c r="AX221" s="7">
        <f t="shared" ca="1" si="112"/>
        <v>17.667134275101144</v>
      </c>
      <c r="AY221" s="7">
        <f t="shared" ca="1" si="113"/>
        <v>128.93276900274793</v>
      </c>
      <c r="AZ221" s="7">
        <f t="shared" ca="1" si="114"/>
        <v>140.16426824074955</v>
      </c>
      <c r="BA221" s="7">
        <f t="shared" si="115"/>
        <v>1.21</v>
      </c>
      <c r="BB221" s="7">
        <f t="shared" ca="1" si="116"/>
        <v>9.8890963560484106</v>
      </c>
      <c r="BC221" s="7">
        <f t="shared" ca="1" si="117"/>
        <v>13.279260871697868</v>
      </c>
      <c r="BF221" s="5">
        <f t="shared" ca="1" si="118"/>
        <v>1</v>
      </c>
      <c r="BG221" s="5">
        <f t="shared" ca="1" si="119"/>
        <v>0.76518069235487352</v>
      </c>
      <c r="BH221" s="5">
        <f t="shared" ca="1" si="120"/>
        <v>2.4757188646618693</v>
      </c>
      <c r="BI221" s="5">
        <f t="shared" ca="1" si="121"/>
        <v>0.85517722314724376</v>
      </c>
      <c r="BJ221" s="5">
        <f t="shared" ca="1" si="122"/>
        <v>6.240987680942033</v>
      </c>
      <c r="BK221" s="5">
        <f t="shared" ca="1" si="123"/>
        <v>6.7846481399940215</v>
      </c>
      <c r="BL221" s="5">
        <f t="shared" ca="1" si="124"/>
        <v>5.8570021821053989E-2</v>
      </c>
      <c r="BM221" s="5">
        <f t="shared" ca="1" si="125"/>
        <v>0.47868147881343881</v>
      </c>
      <c r="BN221" s="5">
        <f t="shared" ca="1" si="126"/>
        <v>0.64278231324199386</v>
      </c>
    </row>
    <row r="222" spans="3:66" ht="16" x14ac:dyDescent="0.2">
      <c r="E222" s="1">
        <f t="shared" si="127"/>
        <v>212</v>
      </c>
      <c r="F222" s="98"/>
      <c r="H222" s="1">
        <v>60</v>
      </c>
      <c r="I222" s="1" t="s">
        <v>7</v>
      </c>
      <c r="J222" s="37">
        <v>21.5</v>
      </c>
      <c r="K222" s="37">
        <v>23.7</v>
      </c>
      <c r="L222" s="7">
        <f t="shared" si="100"/>
        <v>22.6</v>
      </c>
      <c r="M222" s="7">
        <v>22.9</v>
      </c>
      <c r="N222" s="7">
        <v>55.6</v>
      </c>
      <c r="O222" s="7">
        <v>32</v>
      </c>
      <c r="P222" s="7">
        <v>133.1</v>
      </c>
      <c r="Q222" s="7">
        <v>209.2</v>
      </c>
      <c r="R222" s="6">
        <v>1.24</v>
      </c>
      <c r="S222" s="6">
        <v>1.28</v>
      </c>
      <c r="T222" s="6">
        <f t="shared" si="101"/>
        <v>1.26</v>
      </c>
      <c r="U222" s="36">
        <v>17</v>
      </c>
      <c r="V222" s="36">
        <v>11.5</v>
      </c>
      <c r="Y222" s="5">
        <f t="shared" si="102"/>
        <v>1</v>
      </c>
      <c r="Z222" s="5">
        <f t="shared" si="103"/>
        <v>1.0132743362831858</v>
      </c>
      <c r="AA222" s="5">
        <f t="shared" si="104"/>
        <v>2.4601769911504423</v>
      </c>
      <c r="AB222" s="5">
        <f t="shared" si="104"/>
        <v>1.415929203539823</v>
      </c>
      <c r="AC222" s="5">
        <f t="shared" si="104"/>
        <v>5.889380530973451</v>
      </c>
      <c r="AD222" s="5">
        <f t="shared" si="98"/>
        <v>9.2566371681415927</v>
      </c>
      <c r="AE222" s="5">
        <f t="shared" si="105"/>
        <v>5.575221238938053E-2</v>
      </c>
      <c r="AF222" s="5">
        <f t="shared" si="105"/>
        <v>0.75221238938053092</v>
      </c>
      <c r="AG222" s="5">
        <f t="shared" si="105"/>
        <v>0.50884955752212391</v>
      </c>
      <c r="AH222" s="5"/>
      <c r="AI222" s="83"/>
      <c r="AK222" s="5">
        <f t="shared" ca="1" si="106"/>
        <v>0.56475010623312794</v>
      </c>
      <c r="AL222" s="5">
        <f t="shared" ca="1" si="107"/>
        <v>1.2147655162630688</v>
      </c>
      <c r="AM222" s="5">
        <f t="shared" ca="1" si="107"/>
        <v>0.11367151582398138</v>
      </c>
      <c r="AN222" s="5">
        <f t="shared" ca="1" si="128"/>
        <v>-0.13476967482340929</v>
      </c>
      <c r="AO222" s="5">
        <f t="shared" ca="1" si="108"/>
        <v>-0.64473065205816837</v>
      </c>
      <c r="AP222" s="5">
        <f t="shared" ca="1" si="99"/>
        <v>-7.5601397652120678E-3</v>
      </c>
      <c r="AQ222" s="5">
        <v>1</v>
      </c>
      <c r="AR222" s="5">
        <f t="shared" ca="1" si="128"/>
        <v>0.11550967973158111</v>
      </c>
      <c r="AS222" s="5">
        <f t="shared" ca="1" si="128"/>
        <v>0.52658610149857044</v>
      </c>
      <c r="AU222" s="7">
        <f t="shared" ca="1" si="109"/>
        <v>23.164750106233129</v>
      </c>
      <c r="AV222" s="7">
        <f t="shared" ca="1" si="110"/>
        <v>24.114765516263066</v>
      </c>
      <c r="AW222" s="7">
        <f t="shared" ca="1" si="111"/>
        <v>55.713671515823982</v>
      </c>
      <c r="AX222" s="7">
        <f t="shared" ca="1" si="112"/>
        <v>31.86523032517659</v>
      </c>
      <c r="AY222" s="7">
        <f t="shared" ca="1" si="113"/>
        <v>132.45526934794182</v>
      </c>
      <c r="AZ222" s="7">
        <f t="shared" ca="1" si="114"/>
        <v>207.61841876111762</v>
      </c>
      <c r="BA222" s="7">
        <f t="shared" si="115"/>
        <v>1.26</v>
      </c>
      <c r="BB222" s="7">
        <f t="shared" ca="1" si="116"/>
        <v>17.115509679731581</v>
      </c>
      <c r="BC222" s="7">
        <f t="shared" ca="1" si="117"/>
        <v>12.02658610149857</v>
      </c>
      <c r="BF222" s="5">
        <f t="shared" ca="1" si="118"/>
        <v>1</v>
      </c>
      <c r="BG222" s="5">
        <f t="shared" ca="1" si="119"/>
        <v>1.0410112522549644</v>
      </c>
      <c r="BH222" s="5">
        <f t="shared" ca="1" si="120"/>
        <v>2.405105656668951</v>
      </c>
      <c r="BI222" s="5">
        <f t="shared" ca="1" si="121"/>
        <v>1.3755913696043867</v>
      </c>
      <c r="BJ222" s="5">
        <f t="shared" ca="1" si="122"/>
        <v>5.7179666838841054</v>
      </c>
      <c r="BK222" s="5">
        <f t="shared" ca="1" si="123"/>
        <v>8.9626876097943331</v>
      </c>
      <c r="BL222" s="5">
        <f t="shared" ca="1" si="124"/>
        <v>5.4392989098594309E-2</v>
      </c>
      <c r="BM222" s="5">
        <f t="shared" ca="1" si="125"/>
        <v>0.73886010430676607</v>
      </c>
      <c r="BN222" s="5">
        <f t="shared" ca="1" si="126"/>
        <v>0.51917616405723621</v>
      </c>
    </row>
    <row r="223" spans="3:66" ht="16" x14ac:dyDescent="0.2">
      <c r="E223" s="1">
        <f t="shared" si="127"/>
        <v>213</v>
      </c>
      <c r="F223" s="98" t="s">
        <v>27</v>
      </c>
      <c r="H223" s="1">
        <v>67</v>
      </c>
      <c r="I223" s="1" t="s">
        <v>7</v>
      </c>
      <c r="J223" s="37">
        <v>21.7</v>
      </c>
      <c r="K223" s="37">
        <v>23.9</v>
      </c>
      <c r="L223" s="7">
        <f t="shared" si="100"/>
        <v>22.799999999999997</v>
      </c>
      <c r="M223" s="7">
        <v>33.9</v>
      </c>
      <c r="N223" s="7">
        <v>49.6</v>
      </c>
      <c r="O223" s="7">
        <v>20</v>
      </c>
      <c r="P223" s="7">
        <v>127</v>
      </c>
      <c r="Q223" s="7">
        <v>101.6</v>
      </c>
      <c r="R223" s="6">
        <v>1.31</v>
      </c>
      <c r="S223" s="6">
        <v>1.36</v>
      </c>
      <c r="T223" s="6">
        <f t="shared" si="101"/>
        <v>1.335</v>
      </c>
      <c r="U223" s="36">
        <v>13.7</v>
      </c>
      <c r="V223" s="36">
        <v>15.5</v>
      </c>
      <c r="Y223" s="5">
        <f t="shared" si="102"/>
        <v>1</v>
      </c>
      <c r="Z223" s="5">
        <f t="shared" si="103"/>
        <v>1.486842105263158</v>
      </c>
      <c r="AA223" s="5">
        <f t="shared" si="104"/>
        <v>2.1754385964912286</v>
      </c>
      <c r="AB223" s="5">
        <f t="shared" si="104"/>
        <v>0.87719298245614041</v>
      </c>
      <c r="AC223" s="5">
        <f t="shared" si="104"/>
        <v>5.5701754385964923</v>
      </c>
      <c r="AD223" s="5">
        <f t="shared" si="98"/>
        <v>4.4561403508771935</v>
      </c>
      <c r="AE223" s="5">
        <f t="shared" si="105"/>
        <v>5.8552631578947377E-2</v>
      </c>
      <c r="AF223" s="5">
        <f t="shared" si="105"/>
        <v>0.60087719298245623</v>
      </c>
      <c r="AG223" s="5">
        <f t="shared" si="105"/>
        <v>0.67982456140350889</v>
      </c>
      <c r="AH223" s="5"/>
      <c r="AI223" s="83"/>
      <c r="AK223" s="5">
        <f t="shared" ca="1" si="106"/>
        <v>0.10962948894717561</v>
      </c>
      <c r="AL223" s="5">
        <f t="shared" ca="1" si="107"/>
        <v>1.314623273022006</v>
      </c>
      <c r="AM223" s="5">
        <f t="shared" ca="1" si="107"/>
        <v>1.099318336916673</v>
      </c>
      <c r="AN223" s="5">
        <f t="shared" ca="1" si="128"/>
        <v>0.9993994626999072</v>
      </c>
      <c r="AO223" s="5">
        <f t="shared" ca="1" si="108"/>
        <v>-1.8434969106359347</v>
      </c>
      <c r="AP223" s="5">
        <f t="shared" ca="1" si="99"/>
        <v>-1.283721556874378E-2</v>
      </c>
      <c r="AQ223" s="5">
        <v>1</v>
      </c>
      <c r="AR223" s="5">
        <f t="shared" ca="1" si="128"/>
        <v>0.25468066563956371</v>
      </c>
      <c r="AS223" s="5">
        <f t="shared" ca="1" si="128"/>
        <v>0.50471965371881966</v>
      </c>
      <c r="AU223" s="7">
        <f t="shared" ca="1" si="109"/>
        <v>22.909629488947171</v>
      </c>
      <c r="AV223" s="7">
        <f t="shared" ca="1" si="110"/>
        <v>35.214623273022006</v>
      </c>
      <c r="AW223" s="7">
        <f t="shared" ca="1" si="111"/>
        <v>50.699318336916676</v>
      </c>
      <c r="AX223" s="7">
        <f t="shared" ca="1" si="112"/>
        <v>20.999399462699905</v>
      </c>
      <c r="AY223" s="7">
        <f t="shared" ca="1" si="113"/>
        <v>125.15650308936407</v>
      </c>
      <c r="AZ223" s="7">
        <f t="shared" ca="1" si="114"/>
        <v>100.29573889821563</v>
      </c>
      <c r="BA223" s="7">
        <f t="shared" si="115"/>
        <v>1.335</v>
      </c>
      <c r="BB223" s="7">
        <f t="shared" ca="1" si="116"/>
        <v>13.954680665639563</v>
      </c>
      <c r="BC223" s="7">
        <f t="shared" ca="1" si="117"/>
        <v>16.004719653718819</v>
      </c>
      <c r="BF223" s="5">
        <f t="shared" ca="1" si="118"/>
        <v>1</v>
      </c>
      <c r="BG223" s="5">
        <f t="shared" ca="1" si="119"/>
        <v>1.5371101173858539</v>
      </c>
      <c r="BH223" s="5">
        <f t="shared" ca="1" si="120"/>
        <v>2.2130134562576287</v>
      </c>
      <c r="BI223" s="5">
        <f t="shared" ca="1" si="121"/>
        <v>0.91661890354146225</v>
      </c>
      <c r="BJ223" s="5">
        <f t="shared" ca="1" si="122"/>
        <v>5.4630522571194895</v>
      </c>
      <c r="BK223" s="5">
        <f t="shared" ca="1" si="123"/>
        <v>4.3778856810671538</v>
      </c>
      <c r="BL223" s="5">
        <f t="shared" ca="1" si="124"/>
        <v>5.8272439571494389E-2</v>
      </c>
      <c r="BM223" s="5">
        <f t="shared" ca="1" si="125"/>
        <v>0.60911856616328286</v>
      </c>
      <c r="BN223" s="5">
        <f t="shared" ca="1" si="126"/>
        <v>0.69860229129590901</v>
      </c>
    </row>
    <row r="224" spans="3:66" ht="16" x14ac:dyDescent="0.2">
      <c r="E224" s="1">
        <f t="shared" si="127"/>
        <v>214</v>
      </c>
      <c r="F224" s="98"/>
      <c r="H224" s="1">
        <v>66</v>
      </c>
      <c r="I224" s="1" t="s">
        <v>7</v>
      </c>
      <c r="J224" s="37">
        <v>21</v>
      </c>
      <c r="K224" s="37">
        <v>23</v>
      </c>
      <c r="L224" s="7">
        <f t="shared" si="100"/>
        <v>22</v>
      </c>
      <c r="M224" s="7">
        <v>41</v>
      </c>
      <c r="N224" s="7">
        <v>52.4</v>
      </c>
      <c r="O224" s="7">
        <v>23.2</v>
      </c>
      <c r="P224" s="7">
        <v>130</v>
      </c>
      <c r="Q224" s="7">
        <v>156.19999999999999</v>
      </c>
      <c r="R224" s="6">
        <v>1.1399999999999999</v>
      </c>
      <c r="S224" s="6">
        <v>1.1399999999999999</v>
      </c>
      <c r="T224" s="6">
        <f t="shared" si="101"/>
        <v>1.1399999999999999</v>
      </c>
      <c r="U224" s="36">
        <v>9</v>
      </c>
      <c r="V224" s="36">
        <v>8.5</v>
      </c>
      <c r="Y224" s="5">
        <f t="shared" si="102"/>
        <v>1</v>
      </c>
      <c r="Z224" s="5">
        <f t="shared" si="103"/>
        <v>1.8636363636363635</v>
      </c>
      <c r="AA224" s="5">
        <f t="shared" si="104"/>
        <v>2.3818181818181818</v>
      </c>
      <c r="AB224" s="5">
        <f t="shared" si="104"/>
        <v>1.0545454545454545</v>
      </c>
      <c r="AC224" s="5">
        <f t="shared" si="104"/>
        <v>5.9090909090909092</v>
      </c>
      <c r="AD224" s="5">
        <f t="shared" si="98"/>
        <v>7.1</v>
      </c>
      <c r="AE224" s="5">
        <f t="shared" si="105"/>
        <v>5.1818181818181812E-2</v>
      </c>
      <c r="AF224" s="5">
        <f t="shared" si="105"/>
        <v>0.40909090909090912</v>
      </c>
      <c r="AG224" s="5">
        <f t="shared" si="105"/>
        <v>0.38636363636363635</v>
      </c>
      <c r="AH224" s="5"/>
      <c r="AI224" s="83"/>
      <c r="AK224" s="5">
        <f t="shared" ca="1" si="106"/>
        <v>0.42165257098998965</v>
      </c>
      <c r="AL224" s="5">
        <f t="shared" ca="1" si="107"/>
        <v>1.0570980588671437</v>
      </c>
      <c r="AM224" s="5">
        <f t="shared" ca="1" si="107"/>
        <v>2.0095466872160905E-3</v>
      </c>
      <c r="AN224" s="5">
        <f t="shared" ca="1" si="128"/>
        <v>0.45428973792953808</v>
      </c>
      <c r="AO224" s="5">
        <f t="shared" ca="1" si="108"/>
        <v>2.0757303027529055</v>
      </c>
      <c r="AP224" s="5">
        <f t="shared" ca="1" si="99"/>
        <v>1.6247048597773178E-2</v>
      </c>
      <c r="AQ224" s="5">
        <v>1</v>
      </c>
      <c r="AR224" s="5">
        <f t="shared" ca="1" si="128"/>
        <v>0.14384584578251425</v>
      </c>
      <c r="AS224" s="5">
        <f t="shared" ca="1" si="128"/>
        <v>0.49231632000016412</v>
      </c>
      <c r="AU224" s="7">
        <f t="shared" ca="1" si="109"/>
        <v>22.421652570989991</v>
      </c>
      <c r="AV224" s="7">
        <f t="shared" ca="1" si="110"/>
        <v>42.05709805886714</v>
      </c>
      <c r="AW224" s="7">
        <f t="shared" ca="1" si="111"/>
        <v>52.402009546687218</v>
      </c>
      <c r="AX224" s="7">
        <f t="shared" ca="1" si="112"/>
        <v>23.654289737929538</v>
      </c>
      <c r="AY224" s="7">
        <f t="shared" ca="1" si="113"/>
        <v>132.0757303027529</v>
      </c>
      <c r="AZ224" s="7">
        <f t="shared" ca="1" si="114"/>
        <v>158.73778899097218</v>
      </c>
      <c r="BA224" s="7">
        <f t="shared" si="115"/>
        <v>1.1399999999999999</v>
      </c>
      <c r="BB224" s="7">
        <f t="shared" ca="1" si="116"/>
        <v>9.1438458457825149</v>
      </c>
      <c r="BC224" s="7">
        <f t="shared" ca="1" si="117"/>
        <v>8.9923163200001639</v>
      </c>
      <c r="BF224" s="5">
        <f t="shared" ca="1" si="118"/>
        <v>1</v>
      </c>
      <c r="BG224" s="5">
        <f t="shared" ca="1" si="119"/>
        <v>1.8757358729785267</v>
      </c>
      <c r="BH224" s="5">
        <f t="shared" ca="1" si="120"/>
        <v>2.3371162933140344</v>
      </c>
      <c r="BI224" s="5">
        <f t="shared" ca="1" si="121"/>
        <v>1.0549753040297476</v>
      </c>
      <c r="BJ224" s="5">
        <f t="shared" ca="1" si="122"/>
        <v>5.8905439679159795</v>
      </c>
      <c r="BK224" s="5">
        <f t="shared" ca="1" si="123"/>
        <v>7.0796650018720442</v>
      </c>
      <c r="BL224" s="5">
        <f t="shared" ca="1" si="124"/>
        <v>5.08437099536087E-2</v>
      </c>
      <c r="BM224" s="5">
        <f t="shared" ca="1" si="125"/>
        <v>0.4078131982837509</v>
      </c>
      <c r="BN224" s="5">
        <f t="shared" ca="1" si="126"/>
        <v>0.40105501998700904</v>
      </c>
    </row>
    <row r="225" spans="3:66" ht="16" x14ac:dyDescent="0.2">
      <c r="E225" s="1">
        <f t="shared" si="127"/>
        <v>215</v>
      </c>
      <c r="F225" s="98"/>
      <c r="H225" s="1">
        <v>84</v>
      </c>
      <c r="I225" s="1" t="s">
        <v>7</v>
      </c>
      <c r="J225" s="37">
        <v>28</v>
      </c>
      <c r="K225" s="37">
        <v>30.8</v>
      </c>
      <c r="L225" s="7">
        <f t="shared" si="100"/>
        <v>29.4</v>
      </c>
      <c r="M225" s="7">
        <v>43</v>
      </c>
      <c r="N225" s="7">
        <v>56.9</v>
      </c>
      <c r="O225" s="7">
        <v>22.5</v>
      </c>
      <c r="P225" s="7">
        <v>102.8</v>
      </c>
      <c r="Q225" s="7">
        <v>98.3</v>
      </c>
      <c r="R225" s="6">
        <v>1.47</v>
      </c>
      <c r="S225" s="6">
        <v>1.44</v>
      </c>
      <c r="T225" s="6">
        <f t="shared" si="101"/>
        <v>1.4550000000000001</v>
      </c>
      <c r="U225" s="36">
        <v>18.100000000000001</v>
      </c>
      <c r="V225" s="36">
        <v>20.5</v>
      </c>
      <c r="Y225" s="5">
        <f t="shared" si="102"/>
        <v>1</v>
      </c>
      <c r="Z225" s="5">
        <f t="shared" si="103"/>
        <v>1.4625850340136055</v>
      </c>
      <c r="AA225" s="5">
        <f t="shared" si="104"/>
        <v>1.935374149659864</v>
      </c>
      <c r="AB225" s="5">
        <f t="shared" si="104"/>
        <v>0.76530612244897966</v>
      </c>
      <c r="AC225" s="5">
        <f t="shared" si="104"/>
        <v>3.4965986394557822</v>
      </c>
      <c r="AD225" s="5">
        <f t="shared" si="98"/>
        <v>3.3435374149659864</v>
      </c>
      <c r="AE225" s="5">
        <f t="shared" si="105"/>
        <v>4.9489795918367351E-2</v>
      </c>
      <c r="AF225" s="5">
        <f t="shared" si="105"/>
        <v>0.61564625850340149</v>
      </c>
      <c r="AG225" s="5">
        <f t="shared" si="105"/>
        <v>0.69727891156462585</v>
      </c>
      <c r="AH225" s="5"/>
      <c r="AI225" s="83"/>
      <c r="AK225" s="5">
        <f t="shared" ca="1" si="106"/>
        <v>0.89047469174400717</v>
      </c>
      <c r="AL225" s="5">
        <f t="shared" ca="1" si="107"/>
        <v>0.70092067722075402</v>
      </c>
      <c r="AM225" s="5">
        <f t="shared" ca="1" si="107"/>
        <v>0.16924413440639441</v>
      </c>
      <c r="AN225" s="5">
        <f t="shared" ca="1" si="128"/>
        <v>-0.11387656184063388</v>
      </c>
      <c r="AO225" s="5">
        <f t="shared" ca="1" si="108"/>
        <v>0.53541471044839151</v>
      </c>
      <c r="AP225" s="5">
        <f t="shared" ca="1" si="99"/>
        <v>7.027241390862405E-3</v>
      </c>
      <c r="AQ225" s="5">
        <v>1</v>
      </c>
      <c r="AR225" s="5">
        <f t="shared" ca="1" si="128"/>
        <v>0.97567648378241589</v>
      </c>
      <c r="AS225" s="5">
        <f t="shared" ca="1" si="128"/>
        <v>-0.47258379526039929</v>
      </c>
      <c r="AU225" s="7">
        <f t="shared" ca="1" si="109"/>
        <v>30.290474691744006</v>
      </c>
      <c r="AV225" s="7">
        <f t="shared" ca="1" si="110"/>
        <v>43.700920677220751</v>
      </c>
      <c r="AW225" s="7">
        <f t="shared" ca="1" si="111"/>
        <v>57.069244134406389</v>
      </c>
      <c r="AX225" s="7">
        <f t="shared" ca="1" si="112"/>
        <v>22.386123438159366</v>
      </c>
      <c r="AY225" s="7">
        <f t="shared" ca="1" si="113"/>
        <v>103.33541471044839</v>
      </c>
      <c r="AZ225" s="7">
        <f t="shared" ca="1" si="114"/>
        <v>98.990777828721761</v>
      </c>
      <c r="BA225" s="7">
        <f t="shared" si="115"/>
        <v>1.4550000000000001</v>
      </c>
      <c r="BB225" s="7">
        <f t="shared" ca="1" si="116"/>
        <v>19.075676483782416</v>
      </c>
      <c r="BC225" s="7">
        <f t="shared" ca="1" si="117"/>
        <v>20.027416204739602</v>
      </c>
      <c r="BF225" s="5">
        <f t="shared" ca="1" si="118"/>
        <v>1</v>
      </c>
      <c r="BG225" s="5">
        <f t="shared" ca="1" si="119"/>
        <v>1.4427281553673341</v>
      </c>
      <c r="BH225" s="5">
        <f t="shared" ca="1" si="120"/>
        <v>1.8840656911184435</v>
      </c>
      <c r="BI225" s="5">
        <f t="shared" ca="1" si="121"/>
        <v>0.73904828715876625</v>
      </c>
      <c r="BJ225" s="5">
        <f t="shared" ca="1" si="122"/>
        <v>3.4114821825031871</v>
      </c>
      <c r="BK225" s="5">
        <f t="shared" ca="1" si="123"/>
        <v>3.2680497362988756</v>
      </c>
      <c r="BL225" s="5">
        <f t="shared" ca="1" si="124"/>
        <v>4.8034902549631421E-2</v>
      </c>
      <c r="BM225" s="5">
        <f t="shared" ca="1" si="125"/>
        <v>0.62975825495998905</v>
      </c>
      <c r="BN225" s="5">
        <f t="shared" ca="1" si="126"/>
        <v>0.6611786843406019</v>
      </c>
    </row>
    <row r="226" spans="3:66" ht="16" x14ac:dyDescent="0.2">
      <c r="E226" s="1">
        <f t="shared" si="127"/>
        <v>216</v>
      </c>
      <c r="F226" s="98"/>
      <c r="H226" s="1">
        <v>63</v>
      </c>
      <c r="I226" s="1" t="s">
        <v>7</v>
      </c>
      <c r="J226" s="37">
        <v>24.9</v>
      </c>
      <c r="K226" s="37">
        <v>29.9</v>
      </c>
      <c r="L226" s="7">
        <f t="shared" si="100"/>
        <v>27.4</v>
      </c>
      <c r="M226" s="7">
        <v>46</v>
      </c>
      <c r="N226" s="7">
        <v>53.1</v>
      </c>
      <c r="O226" s="7">
        <v>27</v>
      </c>
      <c r="P226" s="7">
        <v>123.5</v>
      </c>
      <c r="Q226" s="7">
        <v>139.6</v>
      </c>
      <c r="R226" s="6">
        <v>1.28</v>
      </c>
      <c r="S226" s="6">
        <v>1.29</v>
      </c>
      <c r="T226" s="6">
        <f t="shared" si="101"/>
        <v>1.2850000000000001</v>
      </c>
      <c r="U226" s="36">
        <v>16.600000000000001</v>
      </c>
      <c r="V226" s="36">
        <v>16.7</v>
      </c>
      <c r="Y226" s="5">
        <f t="shared" si="102"/>
        <v>1</v>
      </c>
      <c r="Z226" s="5">
        <f t="shared" si="103"/>
        <v>1.6788321167883213</v>
      </c>
      <c r="AA226" s="5">
        <f t="shared" si="104"/>
        <v>1.9379562043795622</v>
      </c>
      <c r="AB226" s="5">
        <f t="shared" si="104"/>
        <v>0.98540145985401462</v>
      </c>
      <c r="AC226" s="5">
        <f t="shared" si="104"/>
        <v>4.507299270072993</v>
      </c>
      <c r="AD226" s="5">
        <f t="shared" si="98"/>
        <v>5.0948905109489049</v>
      </c>
      <c r="AE226" s="5">
        <f t="shared" si="105"/>
        <v>4.6897810218978112E-2</v>
      </c>
      <c r="AF226" s="5">
        <f t="shared" si="105"/>
        <v>0.6058394160583942</v>
      </c>
      <c r="AG226" s="5">
        <f t="shared" si="105"/>
        <v>0.60948905109489049</v>
      </c>
      <c r="AH226" s="5"/>
      <c r="AI226" s="83"/>
      <c r="AK226" s="5">
        <f t="shared" ca="1" si="106"/>
        <v>-0.13828034995820171</v>
      </c>
      <c r="AL226" s="5">
        <f t="shared" ca="1" si="107"/>
        <v>1.2438739877645144</v>
      </c>
      <c r="AM226" s="5">
        <f t="shared" ca="1" si="107"/>
        <v>0.68225498149068309</v>
      </c>
      <c r="AN226" s="5">
        <f t="shared" ca="1" si="128"/>
        <v>0.83894531461743238</v>
      </c>
      <c r="AO226" s="5">
        <f t="shared" ca="1" si="108"/>
        <v>-1.939317193454924</v>
      </c>
      <c r="AP226" s="5">
        <f t="shared" ca="1" si="99"/>
        <v>-8.4979262456081756E-3</v>
      </c>
      <c r="AQ226" s="5">
        <v>1</v>
      </c>
      <c r="AR226" s="5">
        <f t="shared" ca="1" si="128"/>
        <v>-0.78957781054398635</v>
      </c>
      <c r="AS226" s="5">
        <f t="shared" ca="1" si="128"/>
        <v>-0.22791750556879031</v>
      </c>
      <c r="AU226" s="7">
        <f t="shared" ca="1" si="109"/>
        <v>27.261719650041798</v>
      </c>
      <c r="AV226" s="7">
        <f t="shared" ca="1" si="110"/>
        <v>47.243873987764516</v>
      </c>
      <c r="AW226" s="7">
        <f t="shared" ca="1" si="111"/>
        <v>53.782254981490688</v>
      </c>
      <c r="AX226" s="7">
        <f t="shared" ca="1" si="112"/>
        <v>27.838945314617433</v>
      </c>
      <c r="AY226" s="7">
        <f t="shared" ca="1" si="113"/>
        <v>121.56068280654507</v>
      </c>
      <c r="AZ226" s="7">
        <f t="shared" ca="1" si="114"/>
        <v>138.41368949611308</v>
      </c>
      <c r="BA226" s="7">
        <f t="shared" si="115"/>
        <v>1.2850000000000001</v>
      </c>
      <c r="BB226" s="7">
        <f t="shared" ca="1" si="116"/>
        <v>15.810422189456014</v>
      </c>
      <c r="BC226" s="7">
        <f t="shared" ca="1" si="117"/>
        <v>16.472082494431209</v>
      </c>
      <c r="BF226" s="5">
        <f t="shared" ca="1" si="118"/>
        <v>1</v>
      </c>
      <c r="BG226" s="5">
        <f t="shared" ca="1" si="119"/>
        <v>1.7329748304301149</v>
      </c>
      <c r="BH226" s="5">
        <f t="shared" ca="1" si="120"/>
        <v>1.9728122683342255</v>
      </c>
      <c r="BI226" s="5">
        <f t="shared" ca="1" si="121"/>
        <v>1.021173486925457</v>
      </c>
      <c r="BJ226" s="5">
        <f t="shared" ca="1" si="122"/>
        <v>4.4590247558487635</v>
      </c>
      <c r="BK226" s="5">
        <f t="shared" ca="1" si="123"/>
        <v>5.0772178451296215</v>
      </c>
      <c r="BL226" s="5">
        <f t="shared" ca="1" si="124"/>
        <v>4.7135691236485519E-2</v>
      </c>
      <c r="BM226" s="5">
        <f t="shared" ca="1" si="125"/>
        <v>0.57994955536239523</v>
      </c>
      <c r="BN226" s="5">
        <f t="shared" ca="1" si="126"/>
        <v>0.60422022916686968</v>
      </c>
    </row>
    <row r="227" spans="3:66" ht="16" x14ac:dyDescent="0.2">
      <c r="E227" s="1">
        <f t="shared" si="127"/>
        <v>217</v>
      </c>
      <c r="F227" s="98"/>
      <c r="H227" s="1">
        <v>81</v>
      </c>
      <c r="I227" s="1" t="s">
        <v>7</v>
      </c>
      <c r="J227" s="37">
        <v>19</v>
      </c>
      <c r="K227" s="37">
        <v>20.9</v>
      </c>
      <c r="L227" s="7">
        <f t="shared" si="100"/>
        <v>19.95</v>
      </c>
      <c r="M227" s="7">
        <v>5</v>
      </c>
      <c r="N227" s="7">
        <v>49.1</v>
      </c>
      <c r="O227" s="7">
        <v>19.5</v>
      </c>
      <c r="P227" s="7">
        <v>100.7</v>
      </c>
      <c r="Q227" s="7">
        <v>85.7</v>
      </c>
      <c r="R227" s="6">
        <v>1.52</v>
      </c>
      <c r="S227" s="6">
        <v>1.4</v>
      </c>
      <c r="T227" s="6">
        <f t="shared" si="101"/>
        <v>1.46</v>
      </c>
      <c r="U227" s="36">
        <v>14.1</v>
      </c>
      <c r="V227" s="36">
        <v>12.9</v>
      </c>
      <c r="Y227" s="5">
        <f t="shared" si="102"/>
        <v>1</v>
      </c>
      <c r="Z227" s="5">
        <f t="shared" si="103"/>
        <v>0.25062656641604009</v>
      </c>
      <c r="AA227" s="5">
        <f t="shared" si="104"/>
        <v>2.4611528822055138</v>
      </c>
      <c r="AB227" s="5">
        <f t="shared" si="104"/>
        <v>0.97744360902255645</v>
      </c>
      <c r="AC227" s="5">
        <f t="shared" si="104"/>
        <v>5.0476190476190483</v>
      </c>
      <c r="AD227" s="5">
        <f t="shared" si="98"/>
        <v>4.2957393483709279</v>
      </c>
      <c r="AE227" s="5">
        <f t="shared" si="105"/>
        <v>7.3182957393483711E-2</v>
      </c>
      <c r="AF227" s="5">
        <f t="shared" si="105"/>
        <v>0.70676691729323304</v>
      </c>
      <c r="AG227" s="5">
        <f t="shared" si="105"/>
        <v>0.64661654135338353</v>
      </c>
      <c r="AH227" s="5"/>
      <c r="AI227" s="83"/>
      <c r="AK227" s="5">
        <f t="shared" ca="1" si="106"/>
        <v>-0.53241523606937524</v>
      </c>
      <c r="AL227" s="5">
        <f t="shared" ca="1" si="107"/>
        <v>0.12064703566968804</v>
      </c>
      <c r="AM227" s="5">
        <f t="shared" ca="1" si="107"/>
        <v>0.13855037413201643</v>
      </c>
      <c r="AN227" s="5">
        <f t="shared" ca="1" si="128"/>
        <v>-0.50863031812542303</v>
      </c>
      <c r="AO227" s="5">
        <f t="shared" ca="1" si="108"/>
        <v>-1.269710276472074</v>
      </c>
      <c r="AP227" s="5">
        <f t="shared" ca="1" si="99"/>
        <v>-2.4624682334392495E-2</v>
      </c>
      <c r="AQ227" s="5">
        <v>1</v>
      </c>
      <c r="AR227" s="5">
        <f t="shared" ca="1" si="128"/>
        <v>0.891508188259863</v>
      </c>
      <c r="AS227" s="5">
        <f t="shared" ca="1" si="128"/>
        <v>-0.34281701260469211</v>
      </c>
      <c r="AU227" s="7">
        <f t="shared" ca="1" si="109"/>
        <v>19.417584763930623</v>
      </c>
      <c r="AV227" s="7">
        <f t="shared" ca="1" si="110"/>
        <v>5.1206470356696876</v>
      </c>
      <c r="AW227" s="7">
        <f t="shared" ca="1" si="111"/>
        <v>49.238550374132018</v>
      </c>
      <c r="AX227" s="7">
        <f t="shared" ca="1" si="112"/>
        <v>18.991369681874577</v>
      </c>
      <c r="AY227" s="7">
        <f t="shared" ca="1" si="113"/>
        <v>99.430289723527935</v>
      </c>
      <c r="AZ227" s="7">
        <f t="shared" ca="1" si="114"/>
        <v>83.589664723942562</v>
      </c>
      <c r="BA227" s="7">
        <f t="shared" si="115"/>
        <v>1.46</v>
      </c>
      <c r="BB227" s="7">
        <f t="shared" ca="1" si="116"/>
        <v>14.991508188259862</v>
      </c>
      <c r="BC227" s="7">
        <f t="shared" ca="1" si="117"/>
        <v>12.557182987395308</v>
      </c>
      <c r="BF227" s="5">
        <f t="shared" ca="1" si="118"/>
        <v>1</v>
      </c>
      <c r="BG227" s="5">
        <f t="shared" ca="1" si="119"/>
        <v>0.26371184150469679</v>
      </c>
      <c r="BH227" s="5">
        <f t="shared" ca="1" si="120"/>
        <v>2.5357711050447271</v>
      </c>
      <c r="BI227" s="5">
        <f t="shared" ca="1" si="121"/>
        <v>0.97805004653061856</v>
      </c>
      <c r="BJ227" s="5">
        <f t="shared" ca="1" si="122"/>
        <v>5.1206311666642446</v>
      </c>
      <c r="BK227" s="5">
        <f t="shared" ca="1" si="123"/>
        <v>4.3048435601123565</v>
      </c>
      <c r="BL227" s="5">
        <f t="shared" ca="1" si="124"/>
        <v>7.5189577784773781E-2</v>
      </c>
      <c r="BM227" s="5">
        <f t="shared" ca="1" si="125"/>
        <v>0.77205833632345078</v>
      </c>
      <c r="BN227" s="5">
        <f t="shared" ca="1" si="126"/>
        <v>0.64669129245780654</v>
      </c>
    </row>
    <row r="228" spans="3:66" ht="16" x14ac:dyDescent="0.2">
      <c r="C228" s="24" t="s">
        <v>36</v>
      </c>
      <c r="E228" s="1">
        <f t="shared" si="127"/>
        <v>218</v>
      </c>
      <c r="F228" s="98"/>
      <c r="H228" s="1">
        <v>78</v>
      </c>
      <c r="I228" s="1" t="s">
        <v>7</v>
      </c>
      <c r="J228" s="37">
        <v>25.5</v>
      </c>
      <c r="K228" s="37">
        <v>28.1</v>
      </c>
      <c r="L228" s="7">
        <f t="shared" si="100"/>
        <v>26.8</v>
      </c>
      <c r="M228" s="7">
        <v>9</v>
      </c>
      <c r="N228" s="7">
        <v>61.1</v>
      </c>
      <c r="O228" s="7">
        <v>16</v>
      </c>
      <c r="P228" s="7">
        <v>144.9</v>
      </c>
      <c r="Q228" s="7">
        <v>201.4</v>
      </c>
      <c r="R228" s="6">
        <v>1.26</v>
      </c>
      <c r="S228" s="6">
        <v>1.26</v>
      </c>
      <c r="T228" s="6">
        <f t="shared" si="101"/>
        <v>1.26</v>
      </c>
      <c r="U228" s="36">
        <v>14.1</v>
      </c>
      <c r="V228" s="36">
        <v>14.7</v>
      </c>
      <c r="Y228" s="5">
        <f t="shared" si="102"/>
        <v>1</v>
      </c>
      <c r="Z228" s="5">
        <f t="shared" si="103"/>
        <v>0.33582089552238803</v>
      </c>
      <c r="AA228" s="5">
        <f t="shared" si="104"/>
        <v>2.2798507462686568</v>
      </c>
      <c r="AB228" s="5">
        <f t="shared" si="104"/>
        <v>0.59701492537313428</v>
      </c>
      <c r="AC228" s="5">
        <f t="shared" si="104"/>
        <v>5.4067164179104479</v>
      </c>
      <c r="AD228" s="5">
        <f t="shared" si="98"/>
        <v>7.5149253731343286</v>
      </c>
      <c r="AE228" s="5">
        <f t="shared" si="105"/>
        <v>4.7014925373134328E-2</v>
      </c>
      <c r="AF228" s="5">
        <f t="shared" si="105"/>
        <v>0.52611940298507465</v>
      </c>
      <c r="AG228" s="5">
        <f t="shared" si="105"/>
        <v>0.54850746268656714</v>
      </c>
      <c r="AH228" s="5"/>
      <c r="AI228" s="83"/>
      <c r="AK228" s="5">
        <f t="shared" ca="1" si="106"/>
        <v>-0.18204132726548772</v>
      </c>
      <c r="AL228" s="5">
        <f t="shared" ca="1" si="107"/>
        <v>-0.95104732332067154</v>
      </c>
      <c r="AM228" s="5">
        <f t="shared" ca="1" si="107"/>
        <v>1.1940662052490891</v>
      </c>
      <c r="AN228" s="5">
        <f t="shared" ca="1" si="128"/>
        <v>0.51491588949701117</v>
      </c>
      <c r="AO228" s="5">
        <f t="shared" ca="1" si="108"/>
        <v>-0.57480418516758069</v>
      </c>
      <c r="AP228" s="5">
        <f t="shared" ca="1" si="99"/>
        <v>-2.1231851560880394E-2</v>
      </c>
      <c r="AQ228" s="5">
        <v>1</v>
      </c>
      <c r="AR228" s="5">
        <f t="shared" ca="1" si="128"/>
        <v>-0.95601656767528342</v>
      </c>
      <c r="AS228" s="5">
        <f t="shared" ca="1" si="128"/>
        <v>-0.23660712778000548</v>
      </c>
      <c r="AU228" s="7">
        <f t="shared" ca="1" si="109"/>
        <v>26.617958672734513</v>
      </c>
      <c r="AV228" s="7">
        <f t="shared" ca="1" si="110"/>
        <v>8.0489526766793276</v>
      </c>
      <c r="AW228" s="7">
        <f t="shared" ca="1" si="111"/>
        <v>62.294066205249088</v>
      </c>
      <c r="AX228" s="7">
        <f t="shared" ca="1" si="112"/>
        <v>16.514915889497011</v>
      </c>
      <c r="AY228" s="7">
        <f t="shared" ca="1" si="113"/>
        <v>144.32519581483243</v>
      </c>
      <c r="AZ228" s="7">
        <f t="shared" ca="1" si="114"/>
        <v>197.12390509563869</v>
      </c>
      <c r="BA228" s="7">
        <f t="shared" si="115"/>
        <v>1.26</v>
      </c>
      <c r="BB228" s="7">
        <f t="shared" ca="1" si="116"/>
        <v>13.143983432324717</v>
      </c>
      <c r="BC228" s="7">
        <f t="shared" ca="1" si="117"/>
        <v>14.463392872219995</v>
      </c>
      <c r="BF228" s="5">
        <f t="shared" ca="1" si="118"/>
        <v>1</v>
      </c>
      <c r="BG228" s="5">
        <f t="shared" ca="1" si="119"/>
        <v>0.3023880522034203</v>
      </c>
      <c r="BH228" s="5">
        <f t="shared" ca="1" si="120"/>
        <v>2.3403021610766332</v>
      </c>
      <c r="BI228" s="5">
        <f t="shared" ca="1" si="121"/>
        <v>0.62044261517370536</v>
      </c>
      <c r="BJ228" s="5">
        <f t="shared" ca="1" si="122"/>
        <v>5.4220985759763982</v>
      </c>
      <c r="BK228" s="5">
        <f t="shared" ca="1" si="123"/>
        <v>7.4056732719161511</v>
      </c>
      <c r="BL228" s="5">
        <f t="shared" ca="1" si="124"/>
        <v>4.7336462404634044E-2</v>
      </c>
      <c r="BM228" s="5">
        <f t="shared" ca="1" si="125"/>
        <v>0.49380133142172355</v>
      </c>
      <c r="BN228" s="5">
        <f t="shared" ca="1" si="126"/>
        <v>0.5433697245549951</v>
      </c>
    </row>
    <row r="229" spans="3:66" ht="16" x14ac:dyDescent="0.2">
      <c r="C229" s="24" t="s">
        <v>36</v>
      </c>
      <c r="E229" s="1">
        <f t="shared" si="127"/>
        <v>219</v>
      </c>
      <c r="F229" s="98"/>
      <c r="H229" s="1">
        <v>71</v>
      </c>
      <c r="I229" s="1" t="s">
        <v>7</v>
      </c>
      <c r="J229" s="37">
        <v>20.5</v>
      </c>
      <c r="K229" s="37">
        <v>22.5</v>
      </c>
      <c r="L229" s="7">
        <f t="shared" si="100"/>
        <v>21.5</v>
      </c>
      <c r="M229" s="7">
        <v>43.8</v>
      </c>
      <c r="N229" s="7">
        <v>50.9</v>
      </c>
      <c r="O229" s="7">
        <v>16</v>
      </c>
      <c r="P229" s="7">
        <v>133.30000000000001</v>
      </c>
      <c r="Q229" s="7">
        <v>115.3</v>
      </c>
      <c r="R229" s="6">
        <v>1.41</v>
      </c>
      <c r="S229" s="6">
        <v>1.44</v>
      </c>
      <c r="T229" s="6">
        <f t="shared" si="101"/>
        <v>1.4249999999999998</v>
      </c>
      <c r="U229" s="36">
        <v>13</v>
      </c>
      <c r="V229" s="36">
        <v>13.5</v>
      </c>
      <c r="Y229" s="5">
        <f t="shared" si="102"/>
        <v>1</v>
      </c>
      <c r="Z229" s="5">
        <f t="shared" si="103"/>
        <v>2.0372093023255813</v>
      </c>
      <c r="AA229" s="5">
        <f t="shared" si="104"/>
        <v>2.3674418604651164</v>
      </c>
      <c r="AB229" s="5">
        <f t="shared" si="104"/>
        <v>0.7441860465116279</v>
      </c>
      <c r="AC229" s="5">
        <f t="shared" si="104"/>
        <v>6.2</v>
      </c>
      <c r="AD229" s="5">
        <f t="shared" si="98"/>
        <v>5.3627906976744182</v>
      </c>
      <c r="AE229" s="5">
        <f t="shared" si="105"/>
        <v>6.6279069767441856E-2</v>
      </c>
      <c r="AF229" s="5">
        <f t="shared" si="105"/>
        <v>0.60465116279069764</v>
      </c>
      <c r="AG229" s="5">
        <f t="shared" si="105"/>
        <v>0.62790697674418605</v>
      </c>
      <c r="AH229" s="5"/>
      <c r="AI229" s="83"/>
      <c r="AK229" s="5">
        <f t="shared" ca="1" si="106"/>
        <v>0.3006331513946745</v>
      </c>
      <c r="AL229" s="5">
        <f t="shared" ca="1" si="107"/>
        <v>1.115508049722002</v>
      </c>
      <c r="AM229" s="5">
        <f t="shared" ca="1" si="107"/>
        <v>-1.385284409944409</v>
      </c>
      <c r="AN229" s="5">
        <f t="shared" ca="1" si="128"/>
        <v>-5.290290065980785E-2</v>
      </c>
      <c r="AO229" s="5">
        <f t="shared" ca="1" si="108"/>
        <v>0.44911243206631113</v>
      </c>
      <c r="AP229" s="5">
        <f t="shared" ca="1" si="99"/>
        <v>-1.475997108390769E-2</v>
      </c>
      <c r="AQ229" s="5">
        <v>1</v>
      </c>
      <c r="AR229" s="5">
        <f t="shared" ca="1" si="128"/>
        <v>-0.10539495907186036</v>
      </c>
      <c r="AS229" s="5">
        <f t="shared" ca="1" si="128"/>
        <v>0.3080632241183261</v>
      </c>
      <c r="AU229" s="7">
        <f t="shared" ca="1" si="109"/>
        <v>21.800633151394674</v>
      </c>
      <c r="AV229" s="7">
        <f t="shared" ca="1" si="110"/>
        <v>44.915508049722</v>
      </c>
      <c r="AW229" s="7">
        <f t="shared" ca="1" si="111"/>
        <v>49.514715590055587</v>
      </c>
      <c r="AX229" s="7">
        <f t="shared" ca="1" si="112"/>
        <v>15.947097099340192</v>
      </c>
      <c r="AY229" s="7">
        <f t="shared" ca="1" si="113"/>
        <v>133.74911243206631</v>
      </c>
      <c r="AZ229" s="7">
        <f t="shared" ca="1" si="114"/>
        <v>113.59817533402544</v>
      </c>
      <c r="BA229" s="7">
        <f t="shared" si="115"/>
        <v>1.4249999999999998</v>
      </c>
      <c r="BB229" s="7">
        <f t="shared" ca="1" si="116"/>
        <v>12.894605040928139</v>
      </c>
      <c r="BC229" s="7">
        <f t="shared" ca="1" si="117"/>
        <v>13.808063224118326</v>
      </c>
      <c r="BF229" s="5">
        <f t="shared" ca="1" si="118"/>
        <v>1</v>
      </c>
      <c r="BG229" s="5">
        <f t="shared" ca="1" si="119"/>
        <v>2.0602845677832331</v>
      </c>
      <c r="BH229" s="5">
        <f t="shared" ca="1" si="120"/>
        <v>2.2712512634931401</v>
      </c>
      <c r="BI229" s="5">
        <f t="shared" ca="1" si="121"/>
        <v>0.73149697022996751</v>
      </c>
      <c r="BJ229" s="5">
        <f t="shared" ca="1" si="122"/>
        <v>6.1351022010803318</v>
      </c>
      <c r="BK229" s="5">
        <f t="shared" ca="1" si="123"/>
        <v>5.2107741341795899</v>
      </c>
      <c r="BL229" s="5">
        <f t="shared" ca="1" si="124"/>
        <v>6.5365074037257345E-2</v>
      </c>
      <c r="BM229" s="5">
        <f t="shared" ca="1" si="125"/>
        <v>0.59147846539049809</v>
      </c>
      <c r="BN229" s="5">
        <f t="shared" ca="1" si="126"/>
        <v>0.6333789999688596</v>
      </c>
    </row>
    <row r="230" spans="3:66" ht="16" x14ac:dyDescent="0.2">
      <c r="E230" s="1">
        <f t="shared" si="127"/>
        <v>220</v>
      </c>
      <c r="F230" s="98"/>
      <c r="H230" s="1">
        <v>80</v>
      </c>
      <c r="I230" s="1" t="s">
        <v>7</v>
      </c>
      <c r="J230" s="37">
        <v>21</v>
      </c>
      <c r="K230" s="37">
        <v>24.2</v>
      </c>
      <c r="L230" s="7">
        <f t="shared" si="100"/>
        <v>22.6</v>
      </c>
      <c r="M230" s="7">
        <v>50</v>
      </c>
      <c r="N230" s="7">
        <v>48.4</v>
      </c>
      <c r="O230" s="7">
        <v>16.5</v>
      </c>
      <c r="P230" s="7">
        <v>136.1</v>
      </c>
      <c r="Q230" s="7">
        <v>99.6</v>
      </c>
      <c r="R230" s="6">
        <v>1.2</v>
      </c>
      <c r="S230" s="6">
        <v>1.18</v>
      </c>
      <c r="T230" s="6">
        <f t="shared" si="101"/>
        <v>1.19</v>
      </c>
      <c r="U230" s="36">
        <v>11</v>
      </c>
      <c r="V230" s="36">
        <v>10</v>
      </c>
      <c r="Y230" s="5">
        <f t="shared" si="102"/>
        <v>1</v>
      </c>
      <c r="Z230" s="5">
        <f t="shared" si="103"/>
        <v>2.2123893805309733</v>
      </c>
      <c r="AA230" s="5">
        <f t="shared" si="104"/>
        <v>2.1415929203539821</v>
      </c>
      <c r="AB230" s="5">
        <f t="shared" si="104"/>
        <v>0.73008849557522115</v>
      </c>
      <c r="AC230" s="5">
        <f t="shared" si="104"/>
        <v>6.0221238938053094</v>
      </c>
      <c r="AD230" s="5">
        <f t="shared" si="98"/>
        <v>4.4070796460176984</v>
      </c>
      <c r="AE230" s="5">
        <f t="shared" si="105"/>
        <v>5.2654867256637164E-2</v>
      </c>
      <c r="AF230" s="5">
        <f t="shared" si="105"/>
        <v>0.48672566371681414</v>
      </c>
      <c r="AG230" s="5">
        <f t="shared" si="105"/>
        <v>0.44247787610619466</v>
      </c>
      <c r="AH230" s="5"/>
      <c r="AI230" s="83"/>
      <c r="AK230" s="5">
        <f t="shared" ca="1" si="106"/>
        <v>0.94346440382087571</v>
      </c>
      <c r="AL230" s="5">
        <f t="shared" ca="1" si="107"/>
        <v>-1.0434768724507286</v>
      </c>
      <c r="AM230" s="5">
        <f t="shared" ca="1" si="107"/>
        <v>-1.1726124586004936</v>
      </c>
      <c r="AN230" s="5">
        <f t="shared" ca="1" si="128"/>
        <v>0.4548567738969016</v>
      </c>
      <c r="AO230" s="5">
        <f t="shared" ca="1" si="108"/>
        <v>-1.7961621832271639</v>
      </c>
      <c r="AP230" s="5">
        <f t="shared" ca="1" si="99"/>
        <v>-1.6810596720297132E-2</v>
      </c>
      <c r="AQ230" s="5">
        <v>1</v>
      </c>
      <c r="AR230" s="5">
        <f t="shared" ca="1" si="128"/>
        <v>0.28652529646812419</v>
      </c>
      <c r="AS230" s="5">
        <f t="shared" ca="1" si="128"/>
        <v>1.2688940954816097E-2</v>
      </c>
      <c r="AU230" s="7">
        <f t="shared" ca="1" si="109"/>
        <v>23.543464403820877</v>
      </c>
      <c r="AV230" s="7">
        <f t="shared" ca="1" si="110"/>
        <v>48.956523127549275</v>
      </c>
      <c r="AW230" s="7">
        <f t="shared" ca="1" si="111"/>
        <v>47.227387541399509</v>
      </c>
      <c r="AX230" s="7">
        <f t="shared" ca="1" si="112"/>
        <v>16.9548567738969</v>
      </c>
      <c r="AY230" s="7">
        <f t="shared" ca="1" si="113"/>
        <v>134.30383781677284</v>
      </c>
      <c r="AZ230" s="7">
        <f t="shared" ca="1" si="114"/>
        <v>97.925664566658398</v>
      </c>
      <c r="BA230" s="7">
        <f t="shared" si="115"/>
        <v>1.19</v>
      </c>
      <c r="BB230" s="7">
        <f t="shared" ca="1" si="116"/>
        <v>11.286525296468124</v>
      </c>
      <c r="BC230" s="7">
        <f t="shared" ca="1" si="117"/>
        <v>10.012688940954817</v>
      </c>
      <c r="BF230" s="5">
        <f t="shared" ca="1" si="118"/>
        <v>1</v>
      </c>
      <c r="BG230" s="5">
        <f t="shared" ca="1" si="119"/>
        <v>2.0794103317948442</v>
      </c>
      <c r="BH230" s="5">
        <f t="shared" ca="1" si="120"/>
        <v>2.0059659331077442</v>
      </c>
      <c r="BI230" s="5">
        <f t="shared" ca="1" si="121"/>
        <v>0.72015131176469038</v>
      </c>
      <c r="BJ230" s="5">
        <f t="shared" ca="1" si="122"/>
        <v>5.7045061641385546</v>
      </c>
      <c r="BK230" s="5">
        <f t="shared" ca="1" si="123"/>
        <v>4.1593566217368592</v>
      </c>
      <c r="BL230" s="5">
        <f t="shared" ca="1" si="124"/>
        <v>5.0544812759454147E-2</v>
      </c>
      <c r="BM230" s="5">
        <f t="shared" ca="1" si="125"/>
        <v>0.47939101497044034</v>
      </c>
      <c r="BN230" s="5">
        <f t="shared" ca="1" si="126"/>
        <v>0.42528528381446928</v>
      </c>
    </row>
    <row r="231" spans="3:66" ht="16" x14ac:dyDescent="0.2">
      <c r="C231" s="24" t="s">
        <v>36</v>
      </c>
      <c r="E231" s="1">
        <f t="shared" si="127"/>
        <v>221</v>
      </c>
      <c r="F231" s="98"/>
      <c r="H231" s="1">
        <v>78</v>
      </c>
      <c r="I231" s="1" t="s">
        <v>7</v>
      </c>
      <c r="J231" s="37">
        <v>18</v>
      </c>
      <c r="K231" s="37">
        <v>19.8</v>
      </c>
      <c r="L231" s="7">
        <f t="shared" si="100"/>
        <v>18.899999999999999</v>
      </c>
      <c r="M231" s="7">
        <v>7.9</v>
      </c>
      <c r="N231" s="7">
        <v>46.6</v>
      </c>
      <c r="O231" s="7">
        <v>15.8</v>
      </c>
      <c r="P231" s="7">
        <v>126</v>
      </c>
      <c r="Q231" s="7">
        <v>109.1</v>
      </c>
      <c r="R231" s="6">
        <v>1.39</v>
      </c>
      <c r="S231" s="6">
        <v>1.32</v>
      </c>
      <c r="T231" s="6">
        <f t="shared" si="101"/>
        <v>1.355</v>
      </c>
      <c r="U231" s="36">
        <v>11.2</v>
      </c>
      <c r="V231" s="36">
        <v>11.8</v>
      </c>
      <c r="Y231" s="5">
        <f t="shared" si="102"/>
        <v>1</v>
      </c>
      <c r="Z231" s="5">
        <f t="shared" si="103"/>
        <v>0.41798941798941802</v>
      </c>
      <c r="AA231" s="5">
        <f t="shared" si="104"/>
        <v>2.465608465608466</v>
      </c>
      <c r="AB231" s="5">
        <f t="shared" si="104"/>
        <v>0.83597883597883604</v>
      </c>
      <c r="AC231" s="5">
        <f t="shared" si="104"/>
        <v>6.666666666666667</v>
      </c>
      <c r="AD231" s="5">
        <f t="shared" si="98"/>
        <v>5.772486772486773</v>
      </c>
      <c r="AE231" s="5">
        <f t="shared" si="105"/>
        <v>7.1693121693121697E-2</v>
      </c>
      <c r="AF231" s="5">
        <f t="shared" si="105"/>
        <v>0.59259259259259256</v>
      </c>
      <c r="AG231" s="5">
        <f t="shared" si="105"/>
        <v>0.62433862433862441</v>
      </c>
      <c r="AH231" s="5"/>
      <c r="AI231" s="83"/>
      <c r="AK231" s="5">
        <f t="shared" ca="1" si="106"/>
        <v>-0.45875522528672752</v>
      </c>
      <c r="AL231" s="5">
        <f t="shared" ca="1" si="107"/>
        <v>-0.23903863590532537</v>
      </c>
      <c r="AM231" s="5">
        <f t="shared" ca="1" si="107"/>
        <v>3.1161390040825854E-2</v>
      </c>
      <c r="AN231" s="5">
        <f t="shared" ca="1" si="128"/>
        <v>0.6750974068548321</v>
      </c>
      <c r="AO231" s="5">
        <f t="shared" ca="1" si="108"/>
        <v>-0.77856358752211641</v>
      </c>
      <c r="AP231" s="5">
        <f t="shared" ca="1" si="99"/>
        <v>-2.1018706662694724E-2</v>
      </c>
      <c r="AQ231" s="5">
        <v>1</v>
      </c>
      <c r="AR231" s="5">
        <f t="shared" ca="1" si="128"/>
        <v>-0.99410354289102076</v>
      </c>
      <c r="AS231" s="5">
        <f t="shared" ca="1" si="128"/>
        <v>-6.6597927120329192E-2</v>
      </c>
      <c r="AU231" s="7">
        <f t="shared" ca="1" si="109"/>
        <v>18.441244774713272</v>
      </c>
      <c r="AV231" s="7">
        <f t="shared" ca="1" si="110"/>
        <v>7.6609613640946748</v>
      </c>
      <c r="AW231" s="7">
        <f t="shared" ca="1" si="111"/>
        <v>46.63116139004083</v>
      </c>
      <c r="AX231" s="7">
        <f t="shared" ca="1" si="112"/>
        <v>16.475097406854832</v>
      </c>
      <c r="AY231" s="7">
        <f t="shared" ca="1" si="113"/>
        <v>125.22143641247789</v>
      </c>
      <c r="AZ231" s="7">
        <f t="shared" ca="1" si="114"/>
        <v>106.80685910310001</v>
      </c>
      <c r="BA231" s="7">
        <f t="shared" si="115"/>
        <v>1.355</v>
      </c>
      <c r="BB231" s="7">
        <f t="shared" ca="1" si="116"/>
        <v>10.205896457108979</v>
      </c>
      <c r="BC231" s="7">
        <f t="shared" ca="1" si="117"/>
        <v>11.733402072879672</v>
      </c>
      <c r="BF231" s="5">
        <f t="shared" ca="1" si="118"/>
        <v>1</v>
      </c>
      <c r="BG231" s="5">
        <f t="shared" ca="1" si="119"/>
        <v>0.41542539333350337</v>
      </c>
      <c r="BH231" s="5">
        <f t="shared" ca="1" si="120"/>
        <v>2.5286341545654074</v>
      </c>
      <c r="BI231" s="5">
        <f t="shared" ca="1" si="121"/>
        <v>0.8933831532590234</v>
      </c>
      <c r="BJ231" s="5">
        <f t="shared" ca="1" si="122"/>
        <v>6.7902919755277118</v>
      </c>
      <c r="BK231" s="5">
        <f t="shared" ca="1" si="123"/>
        <v>5.7917380528213647</v>
      </c>
      <c r="BL231" s="5">
        <f t="shared" ca="1" si="124"/>
        <v>7.3476601853795828E-2</v>
      </c>
      <c r="BM231" s="5">
        <f t="shared" ca="1" si="125"/>
        <v>0.55342774209598666</v>
      </c>
      <c r="BN231" s="5">
        <f t="shared" ca="1" si="126"/>
        <v>0.63625868081142611</v>
      </c>
    </row>
    <row r="232" spans="3:66" ht="16" x14ac:dyDescent="0.2">
      <c r="C232" s="24" t="s">
        <v>36</v>
      </c>
      <c r="E232" s="1">
        <f t="shared" si="127"/>
        <v>222</v>
      </c>
      <c r="F232" s="98"/>
      <c r="H232" s="1">
        <v>62</v>
      </c>
      <c r="I232" s="1" t="s">
        <v>7</v>
      </c>
      <c r="J232" s="37">
        <v>17.3</v>
      </c>
      <c r="K232" s="37">
        <v>18.3</v>
      </c>
      <c r="L232" s="7">
        <f t="shared" si="100"/>
        <v>17.8</v>
      </c>
      <c r="M232" s="7">
        <v>7.8</v>
      </c>
      <c r="N232" s="7">
        <v>52</v>
      </c>
      <c r="O232" s="7">
        <v>15</v>
      </c>
      <c r="P232" s="7">
        <v>97.9</v>
      </c>
      <c r="Q232" s="7">
        <v>105</v>
      </c>
      <c r="R232" s="6">
        <v>1.1200000000000001</v>
      </c>
      <c r="S232" s="6">
        <v>1.08</v>
      </c>
      <c r="T232" s="6">
        <f t="shared" si="101"/>
        <v>1.1000000000000001</v>
      </c>
      <c r="U232" s="36">
        <v>7.7</v>
      </c>
      <c r="V232" s="36">
        <v>7.4</v>
      </c>
      <c r="Y232" s="5">
        <f t="shared" si="102"/>
        <v>1</v>
      </c>
      <c r="Z232" s="5">
        <f t="shared" si="103"/>
        <v>0.4382022471910112</v>
      </c>
      <c r="AA232" s="5">
        <f t="shared" si="104"/>
        <v>2.9213483146067416</v>
      </c>
      <c r="AB232" s="5">
        <f t="shared" si="104"/>
        <v>0.84269662921348309</v>
      </c>
      <c r="AC232" s="5">
        <f t="shared" si="104"/>
        <v>5.5</v>
      </c>
      <c r="AD232" s="5">
        <f t="shared" si="98"/>
        <v>5.8988764044943816</v>
      </c>
      <c r="AE232" s="5">
        <f t="shared" si="105"/>
        <v>6.1797752808988769E-2</v>
      </c>
      <c r="AF232" s="5">
        <f t="shared" si="105"/>
        <v>0.43258426966292135</v>
      </c>
      <c r="AG232" s="5">
        <f t="shared" si="105"/>
        <v>0.4157303370786517</v>
      </c>
      <c r="AH232" s="5"/>
      <c r="AI232" s="83"/>
      <c r="AK232" s="5">
        <f t="shared" ca="1" si="106"/>
        <v>-0.55869448546436207</v>
      </c>
      <c r="AL232" s="5">
        <f t="shared" ca="1" si="107"/>
        <v>-1.0222547700624105</v>
      </c>
      <c r="AM232" s="5">
        <f t="shared" ca="1" si="107"/>
        <v>-0.93199077009333742</v>
      </c>
      <c r="AN232" s="5">
        <f t="shared" ca="1" si="128"/>
        <v>0.75066015117574558</v>
      </c>
      <c r="AO232" s="5">
        <f t="shared" ca="1" si="108"/>
        <v>-1.3271978194556029</v>
      </c>
      <c r="AP232" s="5">
        <f t="shared" ca="1" si="99"/>
        <v>2.3721227660964211E-2</v>
      </c>
      <c r="AQ232" s="5">
        <v>1</v>
      </c>
      <c r="AR232" s="5">
        <f t="shared" ca="1" si="128"/>
        <v>6.7714742478939272E-3</v>
      </c>
      <c r="AS232" s="5">
        <f t="shared" ca="1" si="128"/>
        <v>-0.43665374204135055</v>
      </c>
      <c r="AU232" s="7">
        <f t="shared" ca="1" si="109"/>
        <v>17.24130551453564</v>
      </c>
      <c r="AV232" s="7">
        <f t="shared" ca="1" si="110"/>
        <v>6.7777452299375893</v>
      </c>
      <c r="AW232" s="7">
        <f t="shared" ca="1" si="111"/>
        <v>51.068009229906664</v>
      </c>
      <c r="AX232" s="7">
        <f t="shared" ca="1" si="112"/>
        <v>15.750660151175746</v>
      </c>
      <c r="AY232" s="7">
        <f t="shared" ca="1" si="113"/>
        <v>96.5728021805444</v>
      </c>
      <c r="AZ232" s="7">
        <f t="shared" ca="1" si="114"/>
        <v>107.49072890440124</v>
      </c>
      <c r="BA232" s="7">
        <f t="shared" si="115"/>
        <v>1.1000000000000001</v>
      </c>
      <c r="BB232" s="7">
        <f t="shared" ca="1" si="116"/>
        <v>7.7067714742478941</v>
      </c>
      <c r="BC232" s="7">
        <f t="shared" ca="1" si="117"/>
        <v>6.9633462579586496</v>
      </c>
      <c r="BF232" s="5">
        <f t="shared" ca="1" si="118"/>
        <v>1</v>
      </c>
      <c r="BG232" s="5">
        <f t="shared" ca="1" si="119"/>
        <v>0.3931109059127495</v>
      </c>
      <c r="BH232" s="5">
        <f t="shared" ca="1" si="120"/>
        <v>2.9619572129762868</v>
      </c>
      <c r="BI232" s="5">
        <f t="shared" ca="1" si="121"/>
        <v>0.91354219887216925</v>
      </c>
      <c r="BJ232" s="5">
        <f t="shared" ca="1" si="122"/>
        <v>5.601246500685618</v>
      </c>
      <c r="BK232" s="5">
        <f t="shared" ca="1" si="123"/>
        <v>6.2344889610464218</v>
      </c>
      <c r="BL232" s="5">
        <f t="shared" ca="1" si="124"/>
        <v>6.380027307518113E-2</v>
      </c>
      <c r="BM232" s="5">
        <f t="shared" ca="1" si="125"/>
        <v>0.44699465871366534</v>
      </c>
      <c r="BN232" s="5">
        <f t="shared" ca="1" si="126"/>
        <v>0.40387581161345681</v>
      </c>
    </row>
    <row r="233" spans="3:66" ht="16" x14ac:dyDescent="0.2">
      <c r="C233" s="24" t="s">
        <v>36</v>
      </c>
      <c r="E233" s="1">
        <f t="shared" si="127"/>
        <v>223</v>
      </c>
      <c r="F233" s="98"/>
      <c r="H233" s="1">
        <v>80</v>
      </c>
      <c r="I233" s="1" t="s">
        <v>7</v>
      </c>
      <c r="J233" s="37">
        <v>27.5</v>
      </c>
      <c r="K233" s="37">
        <v>24.8</v>
      </c>
      <c r="L233" s="7">
        <f t="shared" si="100"/>
        <v>26.15</v>
      </c>
      <c r="M233" s="7">
        <v>19.899999999999999</v>
      </c>
      <c r="N233" s="7">
        <v>53.4</v>
      </c>
      <c r="O233" s="7">
        <v>17.2</v>
      </c>
      <c r="P233" s="7">
        <v>121.6</v>
      </c>
      <c r="Q233" s="7">
        <v>108.5</v>
      </c>
      <c r="R233" s="6">
        <v>1.25</v>
      </c>
      <c r="S233" s="6">
        <v>1.21</v>
      </c>
      <c r="T233" s="6">
        <f t="shared" si="101"/>
        <v>1.23</v>
      </c>
      <c r="U233" s="36">
        <v>14.5</v>
      </c>
      <c r="V233" s="36">
        <v>14</v>
      </c>
      <c r="Y233" s="5">
        <f t="shared" si="102"/>
        <v>1</v>
      </c>
      <c r="Z233" s="5">
        <f t="shared" si="103"/>
        <v>0.76099426386233271</v>
      </c>
      <c r="AA233" s="5">
        <f t="shared" si="104"/>
        <v>2.0420650095602295</v>
      </c>
      <c r="AB233" s="5">
        <f t="shared" si="104"/>
        <v>0.65774378585086046</v>
      </c>
      <c r="AC233" s="5">
        <f t="shared" si="104"/>
        <v>4.6500956022944555</v>
      </c>
      <c r="AD233" s="5">
        <f t="shared" si="98"/>
        <v>4.1491395793499048</v>
      </c>
      <c r="AE233" s="5">
        <f t="shared" si="105"/>
        <v>4.7036328871892928E-2</v>
      </c>
      <c r="AF233" s="5">
        <f t="shared" si="105"/>
        <v>0.55449330783938822</v>
      </c>
      <c r="AG233" s="5">
        <f t="shared" si="105"/>
        <v>0.53537284894837478</v>
      </c>
      <c r="AH233" s="5"/>
      <c r="AI233" s="83"/>
      <c r="AK233" s="5">
        <f t="shared" ca="1" si="106"/>
        <v>0.88582291416990389</v>
      </c>
      <c r="AL233" s="5">
        <f t="shared" ca="1" si="107"/>
        <v>0.59238528507415922</v>
      </c>
      <c r="AM233" s="5">
        <f t="shared" ca="1" si="107"/>
        <v>9.6600557790683439E-2</v>
      </c>
      <c r="AN233" s="5">
        <f t="shared" ca="1" si="128"/>
        <v>-0.82273114580810724</v>
      </c>
      <c r="AO233" s="5">
        <f t="shared" ca="1" si="108"/>
        <v>-0.61576916531067827</v>
      </c>
      <c r="AP233" s="5">
        <f t="shared" ca="1" si="99"/>
        <v>-1.2721941142685995E-2</v>
      </c>
      <c r="AQ233" s="5">
        <v>1</v>
      </c>
      <c r="AR233" s="5">
        <f t="shared" ca="1" si="128"/>
        <v>0.65924346253107369</v>
      </c>
      <c r="AS233" s="5">
        <f t="shared" ca="1" si="128"/>
        <v>-0.79888406729583661</v>
      </c>
      <c r="AU233" s="7">
        <f t="shared" ca="1" si="109"/>
        <v>27.035822914169902</v>
      </c>
      <c r="AV233" s="7">
        <f t="shared" ca="1" si="110"/>
        <v>20.492385285074157</v>
      </c>
      <c r="AW233" s="7">
        <f t="shared" ca="1" si="111"/>
        <v>53.496600557790686</v>
      </c>
      <c r="AX233" s="7">
        <f t="shared" ca="1" si="112"/>
        <v>16.377268854191893</v>
      </c>
      <c r="AY233" s="7">
        <f t="shared" ca="1" si="113"/>
        <v>120.98423083468931</v>
      </c>
      <c r="AZ233" s="7">
        <f t="shared" ca="1" si="114"/>
        <v>107.11966938601857</v>
      </c>
      <c r="BA233" s="7">
        <f t="shared" si="115"/>
        <v>1.23</v>
      </c>
      <c r="BB233" s="7">
        <f t="shared" ca="1" si="116"/>
        <v>15.159243462531073</v>
      </c>
      <c r="BC233" s="7">
        <f t="shared" ca="1" si="117"/>
        <v>13.201115932704163</v>
      </c>
      <c r="BF233" s="5">
        <f t="shared" ca="1" si="118"/>
        <v>1</v>
      </c>
      <c r="BG233" s="5">
        <f t="shared" ca="1" si="119"/>
        <v>0.75797157534767601</v>
      </c>
      <c r="BH233" s="5">
        <f t="shared" ca="1" si="120"/>
        <v>1.9787302471844594</v>
      </c>
      <c r="BI233" s="5">
        <f t="shared" ca="1" si="121"/>
        <v>0.60576180374403577</v>
      </c>
      <c r="BJ233" s="5">
        <f t="shared" ca="1" si="122"/>
        <v>4.4749601748308381</v>
      </c>
      <c r="BK233" s="5">
        <f t="shared" ca="1" si="123"/>
        <v>3.9621382979940831</v>
      </c>
      <c r="BL233" s="5">
        <f t="shared" ca="1" si="124"/>
        <v>4.5495193688198689E-2</v>
      </c>
      <c r="BM233" s="5">
        <f t="shared" ca="1" si="125"/>
        <v>0.56070952641822025</v>
      </c>
      <c r="BN233" s="5">
        <f t="shared" ca="1" si="126"/>
        <v>0.48828237907214761</v>
      </c>
    </row>
    <row r="234" spans="3:66" ht="16" x14ac:dyDescent="0.2">
      <c r="C234" s="24" t="s">
        <v>36</v>
      </c>
      <c r="E234" s="1">
        <f t="shared" si="127"/>
        <v>224</v>
      </c>
      <c r="F234" s="98"/>
      <c r="H234" s="1">
        <v>60</v>
      </c>
      <c r="I234" s="1" t="s">
        <v>7</v>
      </c>
      <c r="J234" s="37">
        <v>24</v>
      </c>
      <c r="K234" s="37">
        <v>26.4</v>
      </c>
      <c r="L234" s="7">
        <f t="shared" si="100"/>
        <v>25.2</v>
      </c>
      <c r="M234" s="7">
        <v>35</v>
      </c>
      <c r="N234" s="7">
        <v>60.2</v>
      </c>
      <c r="O234" s="7">
        <v>28</v>
      </c>
      <c r="P234" s="7">
        <v>124.9</v>
      </c>
      <c r="Q234" s="7">
        <v>173.8</v>
      </c>
      <c r="R234" s="6">
        <v>1.21</v>
      </c>
      <c r="S234" s="6">
        <v>1.19</v>
      </c>
      <c r="T234" s="6">
        <f t="shared" si="101"/>
        <v>1.2</v>
      </c>
      <c r="U234" s="36">
        <v>12.5</v>
      </c>
      <c r="V234" s="36">
        <v>14.5</v>
      </c>
      <c r="Y234" s="5">
        <f t="shared" si="102"/>
        <v>1</v>
      </c>
      <c r="Z234" s="5">
        <f t="shared" si="103"/>
        <v>1.3888888888888888</v>
      </c>
      <c r="AA234" s="5">
        <f t="shared" si="104"/>
        <v>2.3888888888888893</v>
      </c>
      <c r="AB234" s="5">
        <f t="shared" si="104"/>
        <v>1.1111111111111112</v>
      </c>
      <c r="AC234" s="5">
        <f t="shared" si="104"/>
        <v>4.9563492063492065</v>
      </c>
      <c r="AD234" s="5">
        <f t="shared" si="98"/>
        <v>6.8968253968253972</v>
      </c>
      <c r="AE234" s="5">
        <f t="shared" si="105"/>
        <v>4.7619047619047616E-2</v>
      </c>
      <c r="AF234" s="5">
        <f t="shared" si="105"/>
        <v>0.49603174603174605</v>
      </c>
      <c r="AG234" s="5">
        <f t="shared" si="105"/>
        <v>0.57539682539682546</v>
      </c>
      <c r="AH234" s="5"/>
      <c r="AI234" s="83"/>
      <c r="AK234" s="5">
        <f t="shared" ca="1" si="106"/>
        <v>-0.98730120140206634</v>
      </c>
      <c r="AL234" s="5">
        <f t="shared" ca="1" si="107"/>
        <v>-0.95731182987760643</v>
      </c>
      <c r="AM234" s="5">
        <f t="shared" ca="1" si="107"/>
        <v>1.1233973347821098</v>
      </c>
      <c r="AN234" s="5">
        <f t="shared" ca="1" si="128"/>
        <v>0.42673954413717285</v>
      </c>
      <c r="AO234" s="5">
        <f t="shared" ca="1" si="108"/>
        <v>-1.8602064997643817</v>
      </c>
      <c r="AP234" s="5">
        <f t="shared" ca="1" si="99"/>
        <v>-7.216145919082366E-3</v>
      </c>
      <c r="AQ234" s="5">
        <v>1</v>
      </c>
      <c r="AR234" s="5">
        <f t="shared" ca="1" si="128"/>
        <v>0.21558449994608297</v>
      </c>
      <c r="AS234" s="5">
        <f t="shared" ca="1" si="128"/>
        <v>-0.50029405478753142</v>
      </c>
      <c r="AU234" s="7">
        <f t="shared" ca="1" si="109"/>
        <v>24.212698798597934</v>
      </c>
      <c r="AV234" s="7">
        <f t="shared" ca="1" si="110"/>
        <v>34.042688170122396</v>
      </c>
      <c r="AW234" s="7">
        <f t="shared" ca="1" si="111"/>
        <v>61.323397334782115</v>
      </c>
      <c r="AX234" s="7">
        <f t="shared" ca="1" si="112"/>
        <v>28.426739544137174</v>
      </c>
      <c r="AY234" s="7">
        <f t="shared" ca="1" si="113"/>
        <v>123.03979350023562</v>
      </c>
      <c r="AZ234" s="7">
        <f t="shared" ca="1" si="114"/>
        <v>172.54583383926351</v>
      </c>
      <c r="BA234" s="7">
        <f t="shared" si="115"/>
        <v>1.2</v>
      </c>
      <c r="BB234" s="7">
        <f t="shared" ca="1" si="116"/>
        <v>12.715584499946083</v>
      </c>
      <c r="BC234" s="7">
        <f t="shared" ca="1" si="117"/>
        <v>13.999705945212469</v>
      </c>
      <c r="BF234" s="5">
        <f t="shared" ca="1" si="118"/>
        <v>1</v>
      </c>
      <c r="BG234" s="5">
        <f t="shared" ca="1" si="119"/>
        <v>1.4059848698937139</v>
      </c>
      <c r="BH234" s="5">
        <f t="shared" ca="1" si="120"/>
        <v>2.5326956670494378</v>
      </c>
      <c r="BI234" s="5">
        <f t="shared" ca="1" si="121"/>
        <v>1.1740425873460771</v>
      </c>
      <c r="BJ234" s="5">
        <f t="shared" ca="1" si="122"/>
        <v>5.0816224380307569</v>
      </c>
      <c r="BK234" s="5">
        <f t="shared" ca="1" si="123"/>
        <v>7.1262536768208173</v>
      </c>
      <c r="BL234" s="5">
        <f t="shared" ca="1" si="124"/>
        <v>4.9560770155431304E-2</v>
      </c>
      <c r="BM234" s="5">
        <f t="shared" ca="1" si="125"/>
        <v>0.52516180066149398</v>
      </c>
      <c r="BN234" s="5">
        <f t="shared" ca="1" si="126"/>
        <v>0.57819684049525033</v>
      </c>
    </row>
    <row r="235" spans="3:66" ht="16" x14ac:dyDescent="0.2">
      <c r="E235" s="1">
        <f t="shared" si="127"/>
        <v>225</v>
      </c>
      <c r="F235" s="98"/>
      <c r="H235" s="1">
        <v>63</v>
      </c>
      <c r="I235" s="1" t="s">
        <v>9</v>
      </c>
      <c r="J235" s="37">
        <v>26</v>
      </c>
      <c r="K235" s="37">
        <v>28.6</v>
      </c>
      <c r="L235" s="7">
        <f t="shared" si="100"/>
        <v>27.3</v>
      </c>
      <c r="M235" s="7">
        <v>7</v>
      </c>
      <c r="N235" s="7">
        <v>48.7</v>
      </c>
      <c r="O235" s="7">
        <v>12.4</v>
      </c>
      <c r="P235" s="7">
        <v>104.3</v>
      </c>
      <c r="Q235" s="7">
        <v>79.2</v>
      </c>
      <c r="R235" s="6">
        <v>1.1100000000000001</v>
      </c>
      <c r="S235" s="6">
        <v>1.1599999999999999</v>
      </c>
      <c r="T235" s="6">
        <f t="shared" si="101"/>
        <v>1.135</v>
      </c>
      <c r="U235" s="36">
        <v>11</v>
      </c>
      <c r="V235" s="36">
        <v>11.7</v>
      </c>
      <c r="Y235" s="5">
        <f t="shared" si="102"/>
        <v>1</v>
      </c>
      <c r="Z235" s="5">
        <f t="shared" si="103"/>
        <v>0.25641025641025639</v>
      </c>
      <c r="AA235" s="5">
        <f t="shared" si="104"/>
        <v>1.783882783882784</v>
      </c>
      <c r="AB235" s="5">
        <f t="shared" si="104"/>
        <v>0.45421245421245421</v>
      </c>
      <c r="AC235" s="5">
        <f t="shared" si="104"/>
        <v>3.8205128205128203</v>
      </c>
      <c r="AD235" s="5">
        <f t="shared" si="98"/>
        <v>2.901098901098901</v>
      </c>
      <c r="AE235" s="5">
        <f t="shared" si="105"/>
        <v>4.1575091575091573E-2</v>
      </c>
      <c r="AF235" s="5">
        <f t="shared" si="105"/>
        <v>0.40293040293040294</v>
      </c>
      <c r="AG235" s="5">
        <f t="shared" si="105"/>
        <v>0.42857142857142855</v>
      </c>
      <c r="AH235" s="5"/>
      <c r="AI235" s="83"/>
      <c r="AK235" s="5">
        <f t="shared" ca="1" si="106"/>
        <v>0.94495831779373129</v>
      </c>
      <c r="AL235" s="5">
        <f t="shared" ca="1" si="107"/>
        <v>0.25188833851198233</v>
      </c>
      <c r="AM235" s="5">
        <f t="shared" ca="1" si="107"/>
        <v>1.0726992098197599</v>
      </c>
      <c r="AN235" s="5">
        <f t="shared" ca="1" si="128"/>
        <v>-0.77038440355772209</v>
      </c>
      <c r="AO235" s="5">
        <f t="shared" ca="1" si="108"/>
        <v>-0.8824526542304949</v>
      </c>
      <c r="AP235" s="5">
        <f t="shared" ca="1" si="99"/>
        <v>1.4983580336828603E-3</v>
      </c>
      <c r="AQ235" s="5">
        <v>1</v>
      </c>
      <c r="AR235" s="5">
        <f t="shared" ca="1" si="128"/>
        <v>-0.63190973184527532</v>
      </c>
      <c r="AS235" s="5">
        <f t="shared" ca="1" si="128"/>
        <v>-0.20178708564502701</v>
      </c>
      <c r="AU235" s="7">
        <f t="shared" ca="1" si="109"/>
        <v>28.244958317793731</v>
      </c>
      <c r="AV235" s="7">
        <f t="shared" ca="1" si="110"/>
        <v>7.2518883385119821</v>
      </c>
      <c r="AW235" s="7">
        <f t="shared" ca="1" si="111"/>
        <v>49.772699209819763</v>
      </c>
      <c r="AX235" s="7">
        <f t="shared" ca="1" si="112"/>
        <v>11.629615596442278</v>
      </c>
      <c r="AY235" s="7">
        <f t="shared" ca="1" si="113"/>
        <v>103.41754734576951</v>
      </c>
      <c r="AZ235" s="7">
        <f t="shared" ca="1" si="114"/>
        <v>79.318669956267684</v>
      </c>
      <c r="BA235" s="7">
        <f t="shared" si="115"/>
        <v>1.135</v>
      </c>
      <c r="BB235" s="7">
        <f t="shared" ca="1" si="116"/>
        <v>10.368090268154724</v>
      </c>
      <c r="BC235" s="7">
        <f t="shared" ca="1" si="117"/>
        <v>11.498212914354973</v>
      </c>
      <c r="BF235" s="5">
        <f t="shared" ca="1" si="118"/>
        <v>1</v>
      </c>
      <c r="BG235" s="5">
        <f t="shared" ca="1" si="119"/>
        <v>0.25674983325939071</v>
      </c>
      <c r="BH235" s="5">
        <f t="shared" ca="1" si="120"/>
        <v>1.7621799490659544</v>
      </c>
      <c r="BI235" s="5">
        <f t="shared" ca="1" si="121"/>
        <v>0.41174129080289223</v>
      </c>
      <c r="BJ235" s="5">
        <f t="shared" ca="1" si="122"/>
        <v>3.6614515830465439</v>
      </c>
      <c r="BK235" s="5">
        <f t="shared" ca="1" si="123"/>
        <v>2.8082417068499828</v>
      </c>
      <c r="BL235" s="5">
        <f t="shared" ca="1" si="124"/>
        <v>4.0184162682406009E-2</v>
      </c>
      <c r="BM235" s="5">
        <f t="shared" ca="1" si="125"/>
        <v>0.3670775559836123</v>
      </c>
      <c r="BN235" s="5">
        <f t="shared" ca="1" si="126"/>
        <v>0.40708903815628361</v>
      </c>
    </row>
    <row r="236" spans="3:66" ht="16" x14ac:dyDescent="0.2">
      <c r="E236" s="1">
        <f t="shared" si="127"/>
        <v>226</v>
      </c>
      <c r="F236" s="98"/>
      <c r="H236" s="1">
        <v>79</v>
      </c>
      <c r="I236" s="1" t="s">
        <v>9</v>
      </c>
      <c r="J236" s="37">
        <v>21.5</v>
      </c>
      <c r="K236" s="37">
        <v>23.7</v>
      </c>
      <c r="L236" s="7">
        <f t="shared" si="100"/>
        <v>22.6</v>
      </c>
      <c r="M236" s="7">
        <v>4</v>
      </c>
      <c r="N236" s="7">
        <v>48.8</v>
      </c>
      <c r="O236" s="7">
        <v>17</v>
      </c>
      <c r="P236" s="7">
        <v>133</v>
      </c>
      <c r="Q236" s="7">
        <v>160.69999999999999</v>
      </c>
      <c r="R236" s="6">
        <v>1.1599999999999999</v>
      </c>
      <c r="S236" s="6">
        <v>1.19</v>
      </c>
      <c r="T236" s="6">
        <f t="shared" si="101"/>
        <v>1.1749999999999998</v>
      </c>
      <c r="U236" s="36">
        <v>11.5</v>
      </c>
      <c r="V236" s="36">
        <v>11.5</v>
      </c>
      <c r="Y236" s="5">
        <f t="shared" si="102"/>
        <v>1</v>
      </c>
      <c r="Z236" s="5">
        <f t="shared" si="103"/>
        <v>0.17699115044247787</v>
      </c>
      <c r="AA236" s="5">
        <f t="shared" si="104"/>
        <v>2.1592920353982299</v>
      </c>
      <c r="AB236" s="5">
        <f t="shared" si="104"/>
        <v>0.75221238938053092</v>
      </c>
      <c r="AC236" s="5">
        <f t="shared" si="104"/>
        <v>5.884955752212389</v>
      </c>
      <c r="AD236" s="5">
        <f t="shared" si="98"/>
        <v>7.1106194690265481</v>
      </c>
      <c r="AE236" s="5">
        <f t="shared" si="105"/>
        <v>5.1991150442477867E-2</v>
      </c>
      <c r="AF236" s="5">
        <f t="shared" si="105"/>
        <v>0.50884955752212391</v>
      </c>
      <c r="AG236" s="5">
        <f t="shared" si="105"/>
        <v>0.50884955752212391</v>
      </c>
      <c r="AH236" s="5"/>
      <c r="AI236" s="83"/>
      <c r="AK236" s="5">
        <f t="shared" ca="1" si="106"/>
        <v>0.11528018164568832</v>
      </c>
      <c r="AL236" s="5">
        <f t="shared" ref="AL236:AM268" ca="1" si="129">1.5-3*RAND()</f>
        <v>0.73508163600120835</v>
      </c>
      <c r="AM236" s="5">
        <f t="shared" ca="1" si="129"/>
        <v>1.4022191429297899</v>
      </c>
      <c r="AN236" s="5">
        <f t="shared" ca="1" si="128"/>
        <v>-0.75376876407916482</v>
      </c>
      <c r="AO236" s="5">
        <f t="shared" ca="1" si="108"/>
        <v>0.62983481352274762</v>
      </c>
      <c r="AP236" s="5">
        <f t="shared" ca="1" si="99"/>
        <v>8.5479062746783643E-3</v>
      </c>
      <c r="AQ236" s="5">
        <v>1</v>
      </c>
      <c r="AR236" s="5">
        <f t="shared" ca="1" si="128"/>
        <v>-0.2498310971737967</v>
      </c>
      <c r="AS236" s="5">
        <f t="shared" ca="1" si="128"/>
        <v>-7.4601656187522458E-2</v>
      </c>
      <c r="AU236" s="7">
        <f t="shared" ca="1" si="109"/>
        <v>22.715280181645689</v>
      </c>
      <c r="AV236" s="7">
        <f t="shared" ca="1" si="110"/>
        <v>4.7350816360012082</v>
      </c>
      <c r="AW236" s="7">
        <f t="shared" ca="1" si="111"/>
        <v>50.202219142929785</v>
      </c>
      <c r="AX236" s="7">
        <f t="shared" ca="1" si="112"/>
        <v>16.246231235920835</v>
      </c>
      <c r="AY236" s="7">
        <f t="shared" ca="1" si="113"/>
        <v>133.62983481352273</v>
      </c>
      <c r="AZ236" s="7">
        <f t="shared" ca="1" si="114"/>
        <v>162.07364853834079</v>
      </c>
      <c r="BA236" s="7">
        <f t="shared" si="115"/>
        <v>1.1749999999999998</v>
      </c>
      <c r="BB236" s="7">
        <f t="shared" ca="1" si="116"/>
        <v>11.250168902826204</v>
      </c>
      <c r="BC236" s="7">
        <f t="shared" ca="1" si="117"/>
        <v>11.425398343812478</v>
      </c>
      <c r="BF236" s="5">
        <f t="shared" ca="1" si="118"/>
        <v>1</v>
      </c>
      <c r="BG236" s="5">
        <f t="shared" ca="1" si="119"/>
        <v>0.20845358710685111</v>
      </c>
      <c r="BH236" s="5">
        <f t="shared" ca="1" si="120"/>
        <v>2.2100638311075724</v>
      </c>
      <c r="BI236" s="5">
        <f t="shared" ca="1" si="121"/>
        <v>0.71521157150630488</v>
      </c>
      <c r="BJ236" s="5">
        <f t="shared" ca="1" si="122"/>
        <v>5.882816929614533</v>
      </c>
      <c r="BK236" s="5">
        <f t="shared" ca="1" si="123"/>
        <v>7.1350054783519203</v>
      </c>
      <c r="BL236" s="5">
        <f t="shared" ca="1" si="124"/>
        <v>5.17272950456239E-2</v>
      </c>
      <c r="BM236" s="5">
        <f t="shared" ca="1" si="125"/>
        <v>0.49526877119114388</v>
      </c>
      <c r="BN236" s="5">
        <f t="shared" ca="1" si="126"/>
        <v>0.50298293714397513</v>
      </c>
    </row>
    <row r="237" spans="3:66" ht="16" x14ac:dyDescent="0.2">
      <c r="E237" s="1">
        <f t="shared" si="127"/>
        <v>227</v>
      </c>
      <c r="F237" s="98"/>
      <c r="H237" s="1">
        <v>68</v>
      </c>
      <c r="I237" s="1" t="s">
        <v>9</v>
      </c>
      <c r="J237" s="37">
        <v>16</v>
      </c>
      <c r="K237" s="37">
        <v>17.600000000000001</v>
      </c>
      <c r="L237" s="7">
        <f t="shared" si="100"/>
        <v>16.8</v>
      </c>
      <c r="M237" s="7">
        <v>9.9</v>
      </c>
      <c r="N237" s="7">
        <v>63.5</v>
      </c>
      <c r="O237" s="7">
        <v>14.5</v>
      </c>
      <c r="P237" s="7">
        <v>129.6</v>
      </c>
      <c r="Q237" s="7">
        <v>162.6</v>
      </c>
      <c r="R237" s="6">
        <v>1.21</v>
      </c>
      <c r="S237" s="6">
        <v>1.25</v>
      </c>
      <c r="T237" s="6">
        <f t="shared" si="101"/>
        <v>1.23</v>
      </c>
      <c r="U237" s="36">
        <v>10.3</v>
      </c>
      <c r="V237" s="36">
        <v>10.6</v>
      </c>
      <c r="Y237" s="5">
        <f t="shared" si="102"/>
        <v>1</v>
      </c>
      <c r="Z237" s="5">
        <f t="shared" si="103"/>
        <v>0.5892857142857143</v>
      </c>
      <c r="AA237" s="5">
        <f t="shared" si="104"/>
        <v>3.7797619047619047</v>
      </c>
      <c r="AB237" s="5">
        <f t="shared" si="104"/>
        <v>0.86309523809523803</v>
      </c>
      <c r="AC237" s="5">
        <f t="shared" si="104"/>
        <v>7.7142857142857135</v>
      </c>
      <c r="AD237" s="5">
        <f t="shared" si="98"/>
        <v>9.678571428571427</v>
      </c>
      <c r="AE237" s="5">
        <f t="shared" si="105"/>
        <v>7.3214285714285704E-2</v>
      </c>
      <c r="AF237" s="5">
        <f t="shared" si="105"/>
        <v>0.61309523809523814</v>
      </c>
      <c r="AG237" s="5">
        <f t="shared" si="105"/>
        <v>0.63095238095238093</v>
      </c>
      <c r="AH237" s="5"/>
      <c r="AI237" s="83"/>
      <c r="AK237" s="5">
        <f t="shared" ca="1" si="106"/>
        <v>-0.29074232502187658</v>
      </c>
      <c r="AL237" s="5">
        <f t="shared" ca="1" si="129"/>
        <v>-0.147636870603578</v>
      </c>
      <c r="AM237" s="5">
        <f t="shared" ca="1" si="129"/>
        <v>-0.66717463811587319</v>
      </c>
      <c r="AN237" s="5">
        <f t="shared" ca="1" si="128"/>
        <v>1.5197523224273146E-2</v>
      </c>
      <c r="AO237" s="5">
        <f t="shared" ca="1" si="108"/>
        <v>0.54247525518088802</v>
      </c>
      <c r="AP237" s="5">
        <f t="shared" ca="1" si="99"/>
        <v>1.4395040912899471E-2</v>
      </c>
      <c r="AQ237" s="5">
        <v>1</v>
      </c>
      <c r="AR237" s="5">
        <f t="shared" ca="1" si="128"/>
        <v>-0.14444898492465663</v>
      </c>
      <c r="AS237" s="5">
        <f t="shared" ca="1" si="128"/>
        <v>0.16471578428382383</v>
      </c>
      <c r="AU237" s="7">
        <f t="shared" ca="1" si="109"/>
        <v>16.509257674978123</v>
      </c>
      <c r="AV237" s="7">
        <f t="shared" ca="1" si="110"/>
        <v>9.7523631293964215</v>
      </c>
      <c r="AW237" s="7">
        <f t="shared" ca="1" si="111"/>
        <v>62.832825361884126</v>
      </c>
      <c r="AX237" s="7">
        <f t="shared" ca="1" si="112"/>
        <v>14.515197523224273</v>
      </c>
      <c r="AY237" s="7">
        <f t="shared" ca="1" si="113"/>
        <v>130.14247525518087</v>
      </c>
      <c r="AZ237" s="7">
        <f t="shared" ca="1" si="114"/>
        <v>164.94063365243744</v>
      </c>
      <c r="BA237" s="7">
        <f t="shared" si="115"/>
        <v>1.23</v>
      </c>
      <c r="BB237" s="7">
        <f t="shared" ca="1" si="116"/>
        <v>10.155551015075345</v>
      </c>
      <c r="BC237" s="7">
        <f t="shared" ca="1" si="117"/>
        <v>10.764715784283823</v>
      </c>
      <c r="BF237" s="5">
        <f t="shared" ca="1" si="118"/>
        <v>1</v>
      </c>
      <c r="BG237" s="5">
        <f t="shared" ca="1" si="119"/>
        <v>0.59072087439627075</v>
      </c>
      <c r="BH237" s="5">
        <f t="shared" ca="1" si="120"/>
        <v>3.8059146328011617</v>
      </c>
      <c r="BI237" s="5">
        <f t="shared" ca="1" si="121"/>
        <v>0.87921563821878546</v>
      </c>
      <c r="BJ237" s="5">
        <f t="shared" ca="1" si="122"/>
        <v>7.8829998184853771</v>
      </c>
      <c r="BK237" s="5">
        <f t="shared" ca="1" si="123"/>
        <v>9.9907964912575036</v>
      </c>
      <c r="BL237" s="5">
        <f t="shared" ca="1" si="124"/>
        <v>7.4503652690830618E-2</v>
      </c>
      <c r="BM237" s="5">
        <f t="shared" ca="1" si="125"/>
        <v>0.61514280139120803</v>
      </c>
      <c r="BN237" s="5">
        <f t="shared" ca="1" si="126"/>
        <v>0.65204117569738562</v>
      </c>
    </row>
    <row r="238" spans="3:66" ht="16" x14ac:dyDescent="0.2">
      <c r="E238" s="1">
        <f t="shared" si="127"/>
        <v>228</v>
      </c>
      <c r="F238" s="98"/>
      <c r="H238" s="1">
        <v>78</v>
      </c>
      <c r="I238" s="1" t="s">
        <v>9</v>
      </c>
      <c r="J238" s="37">
        <v>18.3</v>
      </c>
      <c r="K238" s="37">
        <v>16.5</v>
      </c>
      <c r="L238" s="7">
        <f t="shared" si="100"/>
        <v>17.399999999999999</v>
      </c>
      <c r="M238" s="7">
        <v>16</v>
      </c>
      <c r="N238" s="7">
        <v>42.4</v>
      </c>
      <c r="O238" s="7">
        <v>10.5</v>
      </c>
      <c r="P238" s="7">
        <v>95.6</v>
      </c>
      <c r="Q238" s="7">
        <v>54.1</v>
      </c>
      <c r="R238" s="6">
        <v>1.1200000000000001</v>
      </c>
      <c r="S238" s="6">
        <v>1.1399999999999999</v>
      </c>
      <c r="T238" s="6">
        <f t="shared" si="101"/>
        <v>1.1299999999999999</v>
      </c>
      <c r="U238" s="36">
        <v>8.8000000000000007</v>
      </c>
      <c r="V238" s="36">
        <v>10.5</v>
      </c>
      <c r="Y238" s="5">
        <f t="shared" si="102"/>
        <v>1</v>
      </c>
      <c r="Z238" s="5">
        <f t="shared" si="103"/>
        <v>0.91954022988505757</v>
      </c>
      <c r="AA238" s="5">
        <f t="shared" si="104"/>
        <v>2.4367816091954024</v>
      </c>
      <c r="AB238" s="5">
        <f t="shared" si="104"/>
        <v>0.60344827586206906</v>
      </c>
      <c r="AC238" s="5">
        <f t="shared" si="104"/>
        <v>5.4942528735632186</v>
      </c>
      <c r="AD238" s="5">
        <f t="shared" si="98"/>
        <v>3.1091954022988508</v>
      </c>
      <c r="AE238" s="5">
        <f t="shared" si="105"/>
        <v>6.494252873563218E-2</v>
      </c>
      <c r="AF238" s="5">
        <f t="shared" si="105"/>
        <v>0.50574712643678166</v>
      </c>
      <c r="AG238" s="5">
        <f t="shared" si="105"/>
        <v>0.60344827586206906</v>
      </c>
      <c r="AH238" s="5"/>
      <c r="AI238" s="83"/>
      <c r="AK238" s="5">
        <f t="shared" ca="1" si="106"/>
        <v>0.40811255326641693</v>
      </c>
      <c r="AL238" s="5">
        <f t="shared" ca="1" si="129"/>
        <v>-0.42542765865861121</v>
      </c>
      <c r="AM238" s="5">
        <f t="shared" ca="1" si="129"/>
        <v>-1.1654590259512845</v>
      </c>
      <c r="AN238" s="5">
        <f t="shared" ca="1" si="128"/>
        <v>0.6494802442150085</v>
      </c>
      <c r="AO238" s="5">
        <f t="shared" ca="1" si="108"/>
        <v>-0.63602673010513477</v>
      </c>
      <c r="AP238" s="5">
        <f t="shared" ca="1" si="99"/>
        <v>1.189773050668206E-2</v>
      </c>
      <c r="AQ238" s="5">
        <v>1</v>
      </c>
      <c r="AR238" s="5">
        <f t="shared" ca="1" si="128"/>
        <v>7.034505963481541E-3</v>
      </c>
      <c r="AS238" s="5">
        <f t="shared" ca="1" si="128"/>
        <v>0.61425538681615111</v>
      </c>
      <c r="AU238" s="7">
        <f t="shared" ca="1" si="109"/>
        <v>17.808112553266415</v>
      </c>
      <c r="AV238" s="7">
        <f t="shared" ca="1" si="110"/>
        <v>15.574572341341389</v>
      </c>
      <c r="AW238" s="7">
        <f t="shared" ca="1" si="111"/>
        <v>41.234540974048713</v>
      </c>
      <c r="AX238" s="7">
        <f t="shared" ca="1" si="112"/>
        <v>11.149480244215008</v>
      </c>
      <c r="AY238" s="7">
        <f t="shared" ca="1" si="113"/>
        <v>94.963973269894865</v>
      </c>
      <c r="AZ238" s="7">
        <f t="shared" ca="1" si="114"/>
        <v>54.743667220411503</v>
      </c>
      <c r="BA238" s="7">
        <f t="shared" si="115"/>
        <v>1.1299999999999999</v>
      </c>
      <c r="BB238" s="7">
        <f t="shared" ca="1" si="116"/>
        <v>8.8070345059634825</v>
      </c>
      <c r="BC238" s="7">
        <f t="shared" ca="1" si="117"/>
        <v>11.114255386816151</v>
      </c>
      <c r="BF238" s="5">
        <f t="shared" ca="1" si="118"/>
        <v>1</v>
      </c>
      <c r="BG238" s="5">
        <f t="shared" ca="1" si="119"/>
        <v>0.87457737560652693</v>
      </c>
      <c r="BH238" s="5">
        <f t="shared" ca="1" si="120"/>
        <v>2.3154919338425541</v>
      </c>
      <c r="BI238" s="5">
        <f t="shared" ca="1" si="121"/>
        <v>0.62608994697587639</v>
      </c>
      <c r="BJ238" s="5">
        <f t="shared" ca="1" si="122"/>
        <v>5.332624273675556</v>
      </c>
      <c r="BK238" s="5">
        <f t="shared" ca="1" si="123"/>
        <v>3.0740858727541154</v>
      </c>
      <c r="BL238" s="5">
        <f t="shared" ca="1" si="124"/>
        <v>6.3454226079266998E-2</v>
      </c>
      <c r="BM238" s="5">
        <f t="shared" ca="1" si="125"/>
        <v>0.49455182179585172</v>
      </c>
      <c r="BN238" s="5">
        <f t="shared" ca="1" si="126"/>
        <v>0.62411192390950732</v>
      </c>
    </row>
    <row r="239" spans="3:66" ht="16" x14ac:dyDescent="0.2">
      <c r="E239" s="1">
        <f t="shared" si="127"/>
        <v>229</v>
      </c>
      <c r="F239" s="98"/>
      <c r="H239" s="1">
        <v>70</v>
      </c>
      <c r="I239" s="1" t="s">
        <v>7</v>
      </c>
      <c r="J239" s="37">
        <v>27</v>
      </c>
      <c r="K239" s="37">
        <v>28</v>
      </c>
      <c r="L239" s="7">
        <f t="shared" si="100"/>
        <v>27.5</v>
      </c>
      <c r="M239" s="7">
        <v>50</v>
      </c>
      <c r="N239" s="7">
        <v>44.8</v>
      </c>
      <c r="O239" s="7">
        <v>24</v>
      </c>
      <c r="P239" s="7">
        <v>109</v>
      </c>
      <c r="Q239" s="7">
        <v>90.5</v>
      </c>
      <c r="R239" s="6">
        <v>1.21</v>
      </c>
      <c r="S239" s="6">
        <v>1.19</v>
      </c>
      <c r="T239" s="6">
        <f t="shared" si="101"/>
        <v>1.2</v>
      </c>
      <c r="U239" s="36">
        <v>14</v>
      </c>
      <c r="V239" s="36">
        <v>12.4</v>
      </c>
      <c r="Y239" s="5">
        <f t="shared" si="102"/>
        <v>1</v>
      </c>
      <c r="Z239" s="5">
        <f t="shared" si="103"/>
        <v>1.8181818181818181</v>
      </c>
      <c r="AA239" s="5">
        <f t="shared" si="104"/>
        <v>1.6290909090909089</v>
      </c>
      <c r="AB239" s="5">
        <f t="shared" si="104"/>
        <v>0.87272727272727268</v>
      </c>
      <c r="AC239" s="5">
        <f t="shared" si="104"/>
        <v>3.9636363636363638</v>
      </c>
      <c r="AD239" s="5">
        <f t="shared" si="98"/>
        <v>3.290909090909091</v>
      </c>
      <c r="AE239" s="5">
        <f t="shared" si="105"/>
        <v>4.3636363636363633E-2</v>
      </c>
      <c r="AF239" s="5">
        <f t="shared" si="105"/>
        <v>0.50909090909090904</v>
      </c>
      <c r="AG239" s="5">
        <f t="shared" si="105"/>
        <v>0.45090909090909093</v>
      </c>
      <c r="AH239" s="5"/>
      <c r="AI239" s="83"/>
      <c r="AK239" s="5">
        <f t="shared" ca="1" si="106"/>
        <v>-0.21188026916988933</v>
      </c>
      <c r="AL239" s="5">
        <f t="shared" ca="1" si="129"/>
        <v>-5.7628034465725619E-2</v>
      </c>
      <c r="AM239" s="5">
        <f t="shared" ca="1" si="129"/>
        <v>0.90752053623427176</v>
      </c>
      <c r="AN239" s="5">
        <f t="shared" ca="1" si="128"/>
        <v>-9.9849206995819451E-2</v>
      </c>
      <c r="AO239" s="5">
        <f t="shared" ca="1" si="108"/>
        <v>0.2363178446931995</v>
      </c>
      <c r="AP239" s="5">
        <f t="shared" ca="1" si="99"/>
        <v>1.0374996079023641E-2</v>
      </c>
      <c r="AQ239" s="5">
        <v>1</v>
      </c>
      <c r="AR239" s="5">
        <f t="shared" ca="1" si="128"/>
        <v>0.97821855753707632</v>
      </c>
      <c r="AS239" s="5">
        <f t="shared" ca="1" si="128"/>
        <v>0.59331766246049122</v>
      </c>
      <c r="AU239" s="7">
        <f t="shared" ca="1" si="109"/>
        <v>27.288119730830111</v>
      </c>
      <c r="AV239" s="7">
        <f t="shared" ca="1" si="110"/>
        <v>49.942371965534278</v>
      </c>
      <c r="AW239" s="7">
        <f t="shared" ca="1" si="111"/>
        <v>45.70752053623427</v>
      </c>
      <c r="AX239" s="7">
        <f t="shared" ca="1" si="112"/>
        <v>23.90015079300418</v>
      </c>
      <c r="AY239" s="7">
        <f t="shared" ca="1" si="113"/>
        <v>109.2363178446932</v>
      </c>
      <c r="AZ239" s="7">
        <f t="shared" ca="1" si="114"/>
        <v>91.438937145151641</v>
      </c>
      <c r="BA239" s="7">
        <f t="shared" si="115"/>
        <v>1.2</v>
      </c>
      <c r="BB239" s="7">
        <f t="shared" ca="1" si="116"/>
        <v>14.978218557537076</v>
      </c>
      <c r="BC239" s="7">
        <f t="shared" ca="1" si="117"/>
        <v>12.993317662460491</v>
      </c>
      <c r="BF239" s="5">
        <f t="shared" ca="1" si="118"/>
        <v>1</v>
      </c>
      <c r="BG239" s="5">
        <f t="shared" ca="1" si="119"/>
        <v>1.8301873657168617</v>
      </c>
      <c r="BH239" s="5">
        <f t="shared" ca="1" si="120"/>
        <v>1.6749970678483181</v>
      </c>
      <c r="BI239" s="5">
        <f t="shared" ca="1" si="121"/>
        <v>0.87584454439350012</v>
      </c>
      <c r="BJ239" s="5">
        <f t="shared" ca="1" si="122"/>
        <v>4.0030723597741344</v>
      </c>
      <c r="BK239" s="5">
        <f t="shared" ca="1" si="123"/>
        <v>3.3508698307946791</v>
      </c>
      <c r="BL239" s="5">
        <f t="shared" ca="1" si="124"/>
        <v>4.3975180841948604E-2</v>
      </c>
      <c r="BM239" s="5">
        <f t="shared" ca="1" si="125"/>
        <v>0.54889155813160295</v>
      </c>
      <c r="BN239" s="5">
        <f t="shared" ca="1" si="126"/>
        <v>0.47615291161965417</v>
      </c>
    </row>
    <row r="240" spans="3:66" ht="16" x14ac:dyDescent="0.2">
      <c r="E240" s="1">
        <f t="shared" si="127"/>
        <v>230</v>
      </c>
      <c r="F240" s="98"/>
      <c r="H240" s="1">
        <v>65</v>
      </c>
      <c r="I240" s="1" t="s">
        <v>7</v>
      </c>
      <c r="J240" s="37">
        <v>22.5</v>
      </c>
      <c r="K240" s="37">
        <v>24.8</v>
      </c>
      <c r="L240" s="7">
        <f t="shared" si="100"/>
        <v>23.65</v>
      </c>
      <c r="M240" s="7">
        <v>42</v>
      </c>
      <c r="N240" s="7">
        <v>58.5</v>
      </c>
      <c r="O240" s="7">
        <v>25</v>
      </c>
      <c r="P240" s="7">
        <v>125.3</v>
      </c>
      <c r="Q240" s="7">
        <v>164.2</v>
      </c>
      <c r="R240" s="6">
        <v>1.21</v>
      </c>
      <c r="S240" s="6">
        <v>1.24</v>
      </c>
      <c r="T240" s="6">
        <f t="shared" si="101"/>
        <v>1.2250000000000001</v>
      </c>
      <c r="U240" s="36">
        <v>21.7</v>
      </c>
      <c r="V240" s="36">
        <v>10.199999999999999</v>
      </c>
      <c r="Y240" s="5">
        <f t="shared" si="102"/>
        <v>1</v>
      </c>
      <c r="Z240" s="5">
        <f t="shared" si="103"/>
        <v>1.7758985200845667</v>
      </c>
      <c r="AA240" s="5">
        <f t="shared" si="104"/>
        <v>2.4735729386892178</v>
      </c>
      <c r="AB240" s="5">
        <f t="shared" si="104"/>
        <v>1.0570824524312896</v>
      </c>
      <c r="AC240" s="5">
        <f t="shared" si="104"/>
        <v>5.2980972515856237</v>
      </c>
      <c r="AD240" s="5">
        <f t="shared" si="98"/>
        <v>6.9429175475687099</v>
      </c>
      <c r="AE240" s="5">
        <f t="shared" si="105"/>
        <v>5.1797040169133196E-2</v>
      </c>
      <c r="AF240" s="5">
        <f t="shared" si="105"/>
        <v>0.91754756871035947</v>
      </c>
      <c r="AG240" s="5">
        <f t="shared" si="105"/>
        <v>0.43128964059196617</v>
      </c>
      <c r="AH240" s="5"/>
      <c r="AI240" s="83"/>
      <c r="AK240" s="5">
        <f t="shared" ca="1" si="106"/>
        <v>-0.66175797880910148</v>
      </c>
      <c r="AL240" s="5">
        <f t="shared" ca="1" si="129"/>
        <v>1.3984438358304707</v>
      </c>
      <c r="AM240" s="5">
        <f t="shared" ca="1" si="129"/>
        <v>0.26555620741941555</v>
      </c>
      <c r="AN240" s="5">
        <f t="shared" ca="1" si="128"/>
        <v>0.94653280669839845</v>
      </c>
      <c r="AO240" s="5">
        <f t="shared" ca="1" si="108"/>
        <v>-2.179112211351991</v>
      </c>
      <c r="AP240" s="5">
        <f t="shared" ca="1" si="99"/>
        <v>-1.6989070594711664E-2</v>
      </c>
      <c r="AQ240" s="5">
        <v>1</v>
      </c>
      <c r="AR240" s="5">
        <f t="shared" ca="1" si="128"/>
        <v>-0.41517387316291554</v>
      </c>
      <c r="AS240" s="5">
        <f t="shared" ca="1" si="128"/>
        <v>-0.16163103100081733</v>
      </c>
      <c r="AU240" s="7">
        <f t="shared" ca="1" si="109"/>
        <v>22.988242021190896</v>
      </c>
      <c r="AV240" s="7">
        <f t="shared" ca="1" si="110"/>
        <v>43.39844383583047</v>
      </c>
      <c r="AW240" s="7">
        <f t="shared" ca="1" si="111"/>
        <v>58.765556207419415</v>
      </c>
      <c r="AX240" s="7">
        <f t="shared" ca="1" si="112"/>
        <v>25.9465328066984</v>
      </c>
      <c r="AY240" s="7">
        <f t="shared" ca="1" si="113"/>
        <v>123.12088778864801</v>
      </c>
      <c r="AZ240" s="7">
        <f t="shared" ca="1" si="114"/>
        <v>161.41039460834833</v>
      </c>
      <c r="BA240" s="7">
        <f t="shared" si="115"/>
        <v>1.2250000000000001</v>
      </c>
      <c r="BB240" s="7">
        <f t="shared" ca="1" si="116"/>
        <v>21.284826126837082</v>
      </c>
      <c r="BC240" s="7">
        <f t="shared" ca="1" si="117"/>
        <v>10.038368968999182</v>
      </c>
      <c r="BF240" s="5">
        <f t="shared" ca="1" si="118"/>
        <v>1</v>
      </c>
      <c r="BG240" s="5">
        <f t="shared" ca="1" si="119"/>
        <v>1.8878539644669285</v>
      </c>
      <c r="BH240" s="5">
        <f t="shared" ca="1" si="120"/>
        <v>2.5563310214521175</v>
      </c>
      <c r="BI240" s="5">
        <f t="shared" ca="1" si="121"/>
        <v>1.1286871254783428</v>
      </c>
      <c r="BJ240" s="5">
        <f t="shared" ca="1" si="122"/>
        <v>5.355820061192734</v>
      </c>
      <c r="BK240" s="5">
        <f t="shared" ca="1" si="123"/>
        <v>7.0214327158883174</v>
      </c>
      <c r="BL240" s="5">
        <f t="shared" ca="1" si="124"/>
        <v>5.3288111325380048E-2</v>
      </c>
      <c r="BM240" s="5">
        <f t="shared" ca="1" si="125"/>
        <v>0.92590055852102215</v>
      </c>
      <c r="BN240" s="5">
        <f t="shared" ca="1" si="126"/>
        <v>0.43667405971042356</v>
      </c>
    </row>
    <row r="241" spans="2:66" ht="16" x14ac:dyDescent="0.2">
      <c r="E241" s="1">
        <f t="shared" si="127"/>
        <v>231</v>
      </c>
      <c r="F241" s="98"/>
      <c r="H241" s="1">
        <v>80</v>
      </c>
      <c r="I241" s="1" t="s">
        <v>7</v>
      </c>
      <c r="J241" s="37">
        <v>19</v>
      </c>
      <c r="K241" s="37">
        <v>20.9</v>
      </c>
      <c r="L241" s="7">
        <f t="shared" si="100"/>
        <v>19.95</v>
      </c>
      <c r="M241" s="7">
        <v>40.700000000000003</v>
      </c>
      <c r="N241" s="7">
        <v>55.5</v>
      </c>
      <c r="O241" s="7">
        <v>28</v>
      </c>
      <c r="P241" s="7">
        <v>117.9</v>
      </c>
      <c r="Q241" s="7">
        <v>137</v>
      </c>
      <c r="R241" s="6">
        <v>1.25</v>
      </c>
      <c r="S241" s="6">
        <v>1.23</v>
      </c>
      <c r="T241" s="6">
        <f t="shared" si="101"/>
        <v>1.24</v>
      </c>
      <c r="U241" s="36">
        <v>11.5</v>
      </c>
      <c r="V241" s="36">
        <v>12</v>
      </c>
      <c r="Y241" s="5">
        <f t="shared" si="102"/>
        <v>1</v>
      </c>
      <c r="Z241" s="5">
        <f t="shared" si="103"/>
        <v>2.0401002506265664</v>
      </c>
      <c r="AA241" s="5">
        <f t="shared" si="104"/>
        <v>2.7819548872180451</v>
      </c>
      <c r="AB241" s="5">
        <f t="shared" si="104"/>
        <v>1.4035087719298247</v>
      </c>
      <c r="AC241" s="5">
        <f t="shared" si="104"/>
        <v>5.9097744360902258</v>
      </c>
      <c r="AD241" s="5">
        <f t="shared" si="98"/>
        <v>6.867167919799499</v>
      </c>
      <c r="AE241" s="5">
        <f t="shared" si="105"/>
        <v>6.215538847117795E-2</v>
      </c>
      <c r="AF241" s="5">
        <f t="shared" si="105"/>
        <v>0.5764411027568922</v>
      </c>
      <c r="AG241" s="5">
        <f t="shared" si="105"/>
        <v>0.60150375939849621</v>
      </c>
      <c r="AH241" s="5"/>
      <c r="AI241" s="83"/>
      <c r="AK241" s="5">
        <f t="shared" ca="1" si="106"/>
        <v>-0.45237990412302809</v>
      </c>
      <c r="AL241" s="5">
        <f t="shared" ca="1" si="129"/>
        <v>0.7557611006454179</v>
      </c>
      <c r="AM241" s="5">
        <f t="shared" ca="1" si="129"/>
        <v>-0.13734375556528655</v>
      </c>
      <c r="AN241" s="5">
        <f t="shared" ca="1" si="128"/>
        <v>0.43100845632284579</v>
      </c>
      <c r="AO241" s="5">
        <f t="shared" ca="1" si="108"/>
        <v>0.5532214373609512</v>
      </c>
      <c r="AP241" s="5">
        <f t="shared" ca="1" si="99"/>
        <v>-1.5757821234350169E-3</v>
      </c>
      <c r="AQ241" s="5">
        <v>1</v>
      </c>
      <c r="AR241" s="5">
        <f t="shared" ca="1" si="128"/>
        <v>0.66302659932196462</v>
      </c>
      <c r="AS241" s="5">
        <f t="shared" ca="1" si="128"/>
        <v>-0.84275986447462925</v>
      </c>
      <c r="AU241" s="7">
        <f t="shared" ca="1" si="109"/>
        <v>19.497620095876972</v>
      </c>
      <c r="AV241" s="7">
        <f t="shared" ca="1" si="110"/>
        <v>41.455761100645418</v>
      </c>
      <c r="AW241" s="7">
        <f t="shared" ca="1" si="111"/>
        <v>55.36265624443471</v>
      </c>
      <c r="AX241" s="7">
        <f t="shared" ca="1" si="112"/>
        <v>28.431008456322846</v>
      </c>
      <c r="AY241" s="7">
        <f t="shared" ca="1" si="113"/>
        <v>118.45322143736095</v>
      </c>
      <c r="AZ241" s="7">
        <f t="shared" ca="1" si="114"/>
        <v>136.7841178490894</v>
      </c>
      <c r="BA241" s="7">
        <f t="shared" si="115"/>
        <v>1.24</v>
      </c>
      <c r="BB241" s="7">
        <f t="shared" ca="1" si="116"/>
        <v>12.163026599321965</v>
      </c>
      <c r="BC241" s="7">
        <f t="shared" ca="1" si="117"/>
        <v>11.15724013552537</v>
      </c>
      <c r="BF241" s="5">
        <f t="shared" ca="1" si="118"/>
        <v>1</v>
      </c>
      <c r="BG241" s="5">
        <f t="shared" ca="1" si="119"/>
        <v>2.1261959611887087</v>
      </c>
      <c r="BH241" s="5">
        <f t="shared" ca="1" si="120"/>
        <v>2.839457122058803</v>
      </c>
      <c r="BI241" s="5">
        <f t="shared" ca="1" si="121"/>
        <v>1.4581783990311186</v>
      </c>
      <c r="BJ241" s="5">
        <f t="shared" ca="1" si="122"/>
        <v>6.0752656403644592</v>
      </c>
      <c r="BK241" s="5">
        <f t="shared" ca="1" si="123"/>
        <v>7.0154263533944947</v>
      </c>
      <c r="BL241" s="5">
        <f t="shared" ca="1" si="124"/>
        <v>6.3597505434122917E-2</v>
      </c>
      <c r="BM241" s="5">
        <f t="shared" ca="1" si="125"/>
        <v>0.62382108890787125</v>
      </c>
      <c r="BN241" s="5">
        <f t="shared" ca="1" si="126"/>
        <v>0.57223600012007181</v>
      </c>
    </row>
    <row r="242" spans="2:66" ht="16" x14ac:dyDescent="0.2">
      <c r="E242" s="1">
        <f t="shared" si="127"/>
        <v>232</v>
      </c>
      <c r="F242" s="98"/>
      <c r="H242" s="1">
        <v>66</v>
      </c>
      <c r="I242" s="1" t="s">
        <v>7</v>
      </c>
      <c r="J242" s="37">
        <v>22.5</v>
      </c>
      <c r="K242" s="37">
        <v>24.8</v>
      </c>
      <c r="L242" s="7">
        <f t="shared" si="100"/>
        <v>23.65</v>
      </c>
      <c r="M242" s="7">
        <v>33</v>
      </c>
      <c r="N242" s="7">
        <v>56.9</v>
      </c>
      <c r="O242" s="7">
        <v>21</v>
      </c>
      <c r="P242" s="7">
        <v>128</v>
      </c>
      <c r="Q242" s="7">
        <v>153.80000000000001</v>
      </c>
      <c r="R242" s="6">
        <v>1.1499999999999999</v>
      </c>
      <c r="S242" s="6">
        <v>1.2</v>
      </c>
      <c r="T242" s="6">
        <f t="shared" si="101"/>
        <v>1.1749999999999998</v>
      </c>
      <c r="U242" s="36">
        <v>16</v>
      </c>
      <c r="V242" s="36">
        <v>15.9</v>
      </c>
      <c r="Y242" s="5">
        <f t="shared" si="102"/>
        <v>1</v>
      </c>
      <c r="Z242" s="5">
        <f t="shared" si="103"/>
        <v>1.3953488372093024</v>
      </c>
      <c r="AA242" s="5">
        <f t="shared" si="104"/>
        <v>2.4059196617336154</v>
      </c>
      <c r="AB242" s="5">
        <f t="shared" si="104"/>
        <v>0.88794926004228336</v>
      </c>
      <c r="AC242" s="5">
        <f t="shared" si="104"/>
        <v>5.412262156448203</v>
      </c>
      <c r="AD242" s="5">
        <f t="shared" si="98"/>
        <v>6.5031712473572947</v>
      </c>
      <c r="AE242" s="5">
        <f t="shared" si="105"/>
        <v>4.9682875264270607E-2</v>
      </c>
      <c r="AF242" s="5">
        <f t="shared" si="105"/>
        <v>0.67653276955602537</v>
      </c>
      <c r="AG242" s="5">
        <f t="shared" si="105"/>
        <v>0.67230443974630028</v>
      </c>
      <c r="AH242" s="5"/>
      <c r="AI242" s="83"/>
      <c r="AK242" s="5">
        <f t="shared" ca="1" si="106"/>
        <v>-0.3649338890824434</v>
      </c>
      <c r="AL242" s="5">
        <f t="shared" ca="1" si="129"/>
        <v>0.28246529221754746</v>
      </c>
      <c r="AM242" s="5">
        <f t="shared" ca="1" si="129"/>
        <v>-0.56077827298618299</v>
      </c>
      <c r="AN242" s="5">
        <f t="shared" ca="1" si="128"/>
        <v>-0.48009820235774492</v>
      </c>
      <c r="AO242" s="5">
        <f t="shared" ca="1" si="108"/>
        <v>-1.6080466321670732</v>
      </c>
      <c r="AP242" s="5">
        <f t="shared" ca="1" si="99"/>
        <v>2.1405233141762167E-2</v>
      </c>
      <c r="AQ242" s="5">
        <v>1</v>
      </c>
      <c r="AR242" s="5">
        <f t="shared" ca="1" si="128"/>
        <v>0.79044789596209641</v>
      </c>
      <c r="AS242" s="5">
        <f t="shared" ca="1" si="128"/>
        <v>-0.4727882438766573</v>
      </c>
      <c r="AU242" s="7">
        <f t="shared" ca="1" si="109"/>
        <v>23.285066110917555</v>
      </c>
      <c r="AV242" s="7">
        <f t="shared" ca="1" si="110"/>
        <v>33.282465292217545</v>
      </c>
      <c r="AW242" s="7">
        <f t="shared" ca="1" si="111"/>
        <v>56.339221727013815</v>
      </c>
      <c r="AX242" s="7">
        <f t="shared" ca="1" si="112"/>
        <v>20.519901797642255</v>
      </c>
      <c r="AY242" s="7">
        <f t="shared" ca="1" si="113"/>
        <v>126.39195336783293</v>
      </c>
      <c r="AZ242" s="7">
        <f t="shared" ca="1" si="114"/>
        <v>157.09212485720303</v>
      </c>
      <c r="BA242" s="7">
        <f t="shared" si="115"/>
        <v>1.1749999999999998</v>
      </c>
      <c r="BB242" s="7">
        <f t="shared" ca="1" si="116"/>
        <v>16.790447895962096</v>
      </c>
      <c r="BC242" s="7">
        <f t="shared" ca="1" si="117"/>
        <v>15.427211756123343</v>
      </c>
      <c r="BF242" s="5">
        <f t="shared" ca="1" si="118"/>
        <v>1</v>
      </c>
      <c r="BG242" s="5">
        <f t="shared" ca="1" si="119"/>
        <v>1.4293481123771667</v>
      </c>
      <c r="BH242" s="5">
        <f t="shared" ca="1" si="120"/>
        <v>2.4195431294308554</v>
      </c>
      <c r="BI242" s="5">
        <f t="shared" ca="1" si="121"/>
        <v>0.88124730674572527</v>
      </c>
      <c r="BJ242" s="5">
        <f t="shared" ca="1" si="122"/>
        <v>5.4280263910683999</v>
      </c>
      <c r="BK242" s="5">
        <f t="shared" ca="1" si="123"/>
        <v>6.7464753636043158</v>
      </c>
      <c r="BL242" s="5">
        <f t="shared" ca="1" si="124"/>
        <v>5.0461527332708894E-2</v>
      </c>
      <c r="BM242" s="5">
        <f t="shared" ca="1" si="125"/>
        <v>0.72108225143022642</v>
      </c>
      <c r="BN242" s="5">
        <f t="shared" ca="1" si="126"/>
        <v>0.66253673846732442</v>
      </c>
    </row>
    <row r="243" spans="2:66" ht="16" x14ac:dyDescent="0.2">
      <c r="C243" s="24" t="s">
        <v>36</v>
      </c>
      <c r="E243" s="1">
        <f t="shared" si="127"/>
        <v>233</v>
      </c>
      <c r="F243" s="98"/>
      <c r="H243" s="1">
        <v>68</v>
      </c>
      <c r="I243" s="1" t="s">
        <v>7</v>
      </c>
      <c r="J243" s="37">
        <v>19.5</v>
      </c>
      <c r="K243" s="37">
        <v>21.5</v>
      </c>
      <c r="L243" s="7">
        <f t="shared" si="100"/>
        <v>20.5</v>
      </c>
      <c r="M243" s="7">
        <v>25</v>
      </c>
      <c r="N243" s="7">
        <v>48</v>
      </c>
      <c r="O243" s="7">
        <v>26.5</v>
      </c>
      <c r="P243" s="7">
        <v>139.9</v>
      </c>
      <c r="Q243" s="7">
        <v>136.6</v>
      </c>
      <c r="R243" s="6">
        <v>1.21</v>
      </c>
      <c r="S243" s="6">
        <v>1.26</v>
      </c>
      <c r="T243" s="6">
        <f t="shared" si="101"/>
        <v>1.2349999999999999</v>
      </c>
      <c r="U243" s="36">
        <v>18</v>
      </c>
      <c r="V243" s="36">
        <v>21</v>
      </c>
      <c r="Y243" s="5">
        <f t="shared" si="102"/>
        <v>1</v>
      </c>
      <c r="Z243" s="5">
        <f t="shared" si="103"/>
        <v>1.2195121951219512</v>
      </c>
      <c r="AA243" s="5">
        <f t="shared" si="104"/>
        <v>2.3414634146341462</v>
      </c>
      <c r="AB243" s="5">
        <f t="shared" si="104"/>
        <v>1.2926829268292683</v>
      </c>
      <c r="AC243" s="5">
        <f t="shared" si="104"/>
        <v>6.8243902439024389</v>
      </c>
      <c r="AD243" s="5">
        <f t="shared" si="98"/>
        <v>6.6634146341463412</v>
      </c>
      <c r="AE243" s="5">
        <f t="shared" si="105"/>
        <v>6.0243902439024381E-2</v>
      </c>
      <c r="AF243" s="5">
        <f t="shared" si="105"/>
        <v>0.87804878048780488</v>
      </c>
      <c r="AG243" s="5">
        <f t="shared" si="105"/>
        <v>1.024390243902439</v>
      </c>
      <c r="AH243" s="5"/>
      <c r="AI243" s="83"/>
      <c r="AK243" s="5">
        <f t="shared" ca="1" si="106"/>
        <v>0.39264345158892411</v>
      </c>
      <c r="AL243" s="5">
        <f t="shared" ca="1" si="129"/>
        <v>-1.1786965007350823</v>
      </c>
      <c r="AM243" s="5">
        <f t="shared" ca="1" si="129"/>
        <v>0.96423085892371907</v>
      </c>
      <c r="AN243" s="5">
        <f t="shared" ca="1" si="128"/>
        <v>-0.1158956977413812</v>
      </c>
      <c r="AO243" s="5">
        <f t="shared" ca="1" si="108"/>
        <v>0.20187432590767251</v>
      </c>
      <c r="AP243" s="5">
        <f t="shared" ca="1" si="99"/>
        <v>1.0833492746869367E-2</v>
      </c>
      <c r="AQ243" s="5">
        <v>1</v>
      </c>
      <c r="AR243" s="5">
        <f t="shared" ca="1" si="128"/>
        <v>0.5810200270383048</v>
      </c>
      <c r="AS243" s="5">
        <f t="shared" ca="1" si="128"/>
        <v>0.2097151328226734</v>
      </c>
      <c r="AU243" s="7">
        <f t="shared" ca="1" si="109"/>
        <v>20.892643451588924</v>
      </c>
      <c r="AV243" s="7">
        <f t="shared" ca="1" si="110"/>
        <v>23.821303499264918</v>
      </c>
      <c r="AW243" s="7">
        <f t="shared" ca="1" si="111"/>
        <v>48.96423085892372</v>
      </c>
      <c r="AX243" s="7">
        <f t="shared" ca="1" si="112"/>
        <v>26.384104302258621</v>
      </c>
      <c r="AY243" s="7">
        <f t="shared" ca="1" si="113"/>
        <v>140.10187432590769</v>
      </c>
      <c r="AZ243" s="7">
        <f t="shared" ca="1" si="114"/>
        <v>138.07985510922236</v>
      </c>
      <c r="BA243" s="7">
        <f t="shared" si="115"/>
        <v>1.2349999999999999</v>
      </c>
      <c r="BB243" s="7">
        <f t="shared" ca="1" si="116"/>
        <v>18.581020027038306</v>
      </c>
      <c r="BC243" s="7">
        <f t="shared" ca="1" si="117"/>
        <v>21.209715132822673</v>
      </c>
      <c r="BF243" s="5">
        <f t="shared" ca="1" si="118"/>
        <v>1</v>
      </c>
      <c r="BG243" s="5">
        <f t="shared" ca="1" si="119"/>
        <v>1.1401766154896624</v>
      </c>
      <c r="BH243" s="5">
        <f t="shared" ca="1" si="120"/>
        <v>2.3436110883900572</v>
      </c>
      <c r="BI243" s="5">
        <f t="shared" ca="1" si="121"/>
        <v>1.2628418401622634</v>
      </c>
      <c r="BJ243" s="5">
        <f t="shared" ca="1" si="122"/>
        <v>6.7057993236012781</v>
      </c>
      <c r="BK243" s="5">
        <f t="shared" ca="1" si="123"/>
        <v>6.6090179267727436</v>
      </c>
      <c r="BL243" s="5">
        <f t="shared" ca="1" si="124"/>
        <v>5.9111715703264719E-2</v>
      </c>
      <c r="BM243" s="5">
        <f t="shared" ca="1" si="125"/>
        <v>0.88935706341292042</v>
      </c>
      <c r="BN243" s="5">
        <f t="shared" ca="1" si="126"/>
        <v>1.0151762356912111</v>
      </c>
    </row>
    <row r="244" spans="2:66" ht="16" x14ac:dyDescent="0.2">
      <c r="E244" s="1">
        <f t="shared" si="127"/>
        <v>234</v>
      </c>
      <c r="F244" s="98"/>
      <c r="H244" s="1">
        <v>68</v>
      </c>
      <c r="I244" s="1" t="s">
        <v>7</v>
      </c>
      <c r="J244" s="37">
        <v>23</v>
      </c>
      <c r="K244" s="37">
        <v>25.3</v>
      </c>
      <c r="L244" s="7">
        <f t="shared" si="100"/>
        <v>24.15</v>
      </c>
      <c r="M244" s="7">
        <v>4</v>
      </c>
      <c r="N244" s="7">
        <v>52</v>
      </c>
      <c r="O244" s="7">
        <v>18</v>
      </c>
      <c r="P244" s="7">
        <v>109.4</v>
      </c>
      <c r="Q244" s="7">
        <v>131.4</v>
      </c>
      <c r="R244" s="6">
        <v>1.29</v>
      </c>
      <c r="S244" s="6">
        <v>1.26</v>
      </c>
      <c r="T244" s="6">
        <f t="shared" si="101"/>
        <v>1.2749999999999999</v>
      </c>
      <c r="U244" s="36">
        <v>12.9</v>
      </c>
      <c r="V244" s="36">
        <v>12.8</v>
      </c>
      <c r="Y244" s="5">
        <f t="shared" si="102"/>
        <v>1</v>
      </c>
      <c r="Z244" s="5">
        <f t="shared" si="103"/>
        <v>0.16563146997929606</v>
      </c>
      <c r="AA244" s="5">
        <f t="shared" si="104"/>
        <v>2.1532091097308488</v>
      </c>
      <c r="AB244" s="5">
        <f t="shared" si="104"/>
        <v>0.74534161490683237</v>
      </c>
      <c r="AC244" s="5">
        <f t="shared" si="104"/>
        <v>4.5300207039337481</v>
      </c>
      <c r="AD244" s="5">
        <f t="shared" si="98"/>
        <v>5.4409937888198767</v>
      </c>
      <c r="AE244" s="5">
        <f t="shared" si="105"/>
        <v>5.2795031055900624E-2</v>
      </c>
      <c r="AF244" s="5">
        <f t="shared" si="105"/>
        <v>0.53416149068322982</v>
      </c>
      <c r="AG244" s="5">
        <f t="shared" si="105"/>
        <v>0.53002070393374745</v>
      </c>
      <c r="AH244" s="5"/>
      <c r="AI244" s="83"/>
      <c r="AK244" s="5">
        <f t="shared" ca="1" si="106"/>
        <v>-0.58443121891012084</v>
      </c>
      <c r="AL244" s="5">
        <f t="shared" ca="1" si="129"/>
        <v>0.65845839680823881</v>
      </c>
      <c r="AM244" s="5">
        <f t="shared" ca="1" si="129"/>
        <v>1.2864739618552461</v>
      </c>
      <c r="AN244" s="5">
        <f t="shared" ca="1" si="128"/>
        <v>0.24995706229079939</v>
      </c>
      <c r="AO244" s="5">
        <f t="shared" ca="1" si="108"/>
        <v>0.87873960561445141</v>
      </c>
      <c r="AP244" s="5">
        <f t="shared" ca="1" si="99"/>
        <v>1.8318764873726901E-2</v>
      </c>
      <c r="AQ244" s="5">
        <v>1</v>
      </c>
      <c r="AR244" s="5">
        <f t="shared" ca="1" si="128"/>
        <v>0.74176504546006417</v>
      </c>
      <c r="AS244" s="5">
        <f t="shared" ca="1" si="128"/>
        <v>-0.7612783680019175</v>
      </c>
      <c r="AU244" s="7">
        <f t="shared" ca="1" si="109"/>
        <v>23.565568781089876</v>
      </c>
      <c r="AV244" s="7">
        <f t="shared" ca="1" si="110"/>
        <v>4.6584583968082391</v>
      </c>
      <c r="AW244" s="7">
        <f t="shared" ca="1" si="111"/>
        <v>53.286473961855243</v>
      </c>
      <c r="AX244" s="7">
        <f t="shared" ca="1" si="112"/>
        <v>18.2499570622908</v>
      </c>
      <c r="AY244" s="7">
        <f t="shared" ca="1" si="113"/>
        <v>110.27873960561446</v>
      </c>
      <c r="AZ244" s="7">
        <f t="shared" ca="1" si="114"/>
        <v>133.80708570440771</v>
      </c>
      <c r="BA244" s="7">
        <f t="shared" si="115"/>
        <v>1.2749999999999999</v>
      </c>
      <c r="BB244" s="7">
        <f t="shared" ca="1" si="116"/>
        <v>13.641765045460065</v>
      </c>
      <c r="BC244" s="7">
        <f t="shared" ca="1" si="117"/>
        <v>12.038721631998083</v>
      </c>
      <c r="BF244" s="5">
        <f t="shared" ca="1" si="118"/>
        <v>1</v>
      </c>
      <c r="BG244" s="5">
        <f t="shared" ca="1" si="119"/>
        <v>0.19768071121399819</v>
      </c>
      <c r="BH244" s="5">
        <f t="shared" ca="1" si="120"/>
        <v>2.2612004173060667</v>
      </c>
      <c r="BI244" s="5">
        <f t="shared" ca="1" si="121"/>
        <v>0.77443312452256308</v>
      </c>
      <c r="BJ244" s="5">
        <f t="shared" ca="1" si="122"/>
        <v>4.6796553323214214</v>
      </c>
      <c r="BK244" s="5">
        <f t="shared" ca="1" si="123"/>
        <v>5.6780757955556256</v>
      </c>
      <c r="BL244" s="5">
        <f t="shared" ca="1" si="124"/>
        <v>5.4104359281288386E-2</v>
      </c>
      <c r="BM244" s="5">
        <f t="shared" ca="1" si="125"/>
        <v>0.57888545666705316</v>
      </c>
      <c r="BN244" s="5">
        <f t="shared" ca="1" si="126"/>
        <v>0.51086064350199434</v>
      </c>
    </row>
    <row r="245" spans="2:66" ht="16" x14ac:dyDescent="0.2">
      <c r="C245" s="24" t="s">
        <v>36</v>
      </c>
      <c r="E245" s="1">
        <f t="shared" si="127"/>
        <v>235</v>
      </c>
      <c r="F245" s="98"/>
      <c r="H245" s="1">
        <v>84</v>
      </c>
      <c r="I245" s="1" t="s">
        <v>7</v>
      </c>
      <c r="J245" s="37">
        <v>26.6</v>
      </c>
      <c r="K245" s="37">
        <v>24.1</v>
      </c>
      <c r="L245" s="7">
        <f t="shared" si="100"/>
        <v>25.35</v>
      </c>
      <c r="M245" s="7">
        <v>6.9</v>
      </c>
      <c r="N245" s="7">
        <v>71</v>
      </c>
      <c r="O245" s="7">
        <v>34</v>
      </c>
      <c r="P245" s="7">
        <v>151.30000000000001</v>
      </c>
      <c r="Q245" s="7">
        <v>398.2</v>
      </c>
      <c r="R245" s="6">
        <v>1.64</v>
      </c>
      <c r="S245" s="6">
        <v>1.66</v>
      </c>
      <c r="T245" s="6">
        <f t="shared" si="101"/>
        <v>1.65</v>
      </c>
      <c r="U245" s="36">
        <v>14</v>
      </c>
      <c r="V245" s="36">
        <v>10.4</v>
      </c>
      <c r="Y245" s="5">
        <f t="shared" si="102"/>
        <v>1</v>
      </c>
      <c r="Z245" s="5">
        <f t="shared" si="103"/>
        <v>0.27218934911242604</v>
      </c>
      <c r="AA245" s="5">
        <f t="shared" si="104"/>
        <v>2.8007889546351081</v>
      </c>
      <c r="AB245" s="5">
        <f t="shared" si="104"/>
        <v>1.3412228796844181</v>
      </c>
      <c r="AC245" s="5">
        <f t="shared" si="104"/>
        <v>5.9684418145956606</v>
      </c>
      <c r="AD245" s="5">
        <f t="shared" si="98"/>
        <v>15.708086785009861</v>
      </c>
      <c r="AE245" s="5">
        <f t="shared" si="105"/>
        <v>6.5088757396449703E-2</v>
      </c>
      <c r="AF245" s="5">
        <f t="shared" si="105"/>
        <v>0.55226824457593682</v>
      </c>
      <c r="AG245" s="5">
        <f t="shared" si="105"/>
        <v>0.41025641025641024</v>
      </c>
      <c r="AH245" s="5"/>
      <c r="AI245" s="83"/>
      <c r="AK245" s="5">
        <f t="shared" ca="1" si="106"/>
        <v>-0.54444364533159617</v>
      </c>
      <c r="AL245" s="5">
        <f t="shared" ca="1" si="129"/>
        <v>-0.74326125475667126</v>
      </c>
      <c r="AM245" s="5">
        <f t="shared" ca="1" si="129"/>
        <v>-0.97088729973716337</v>
      </c>
      <c r="AN245" s="5">
        <f t="shared" ca="1" si="128"/>
        <v>0.62447096671527658</v>
      </c>
      <c r="AO245" s="5">
        <f t="shared" ca="1" si="108"/>
        <v>0.22898378415707299</v>
      </c>
      <c r="AP245" s="5">
        <f t="shared" ca="1" si="99"/>
        <v>-1.299053366175882E-2</v>
      </c>
      <c r="AQ245" s="5">
        <v>1</v>
      </c>
      <c r="AR245" s="5">
        <f t="shared" ca="1" si="128"/>
        <v>0.71199386160394162</v>
      </c>
      <c r="AS245" s="5">
        <f t="shared" ca="1" si="128"/>
        <v>4.6897332053828844E-2</v>
      </c>
      <c r="AU245" s="7">
        <f t="shared" ca="1" si="109"/>
        <v>24.805556354668404</v>
      </c>
      <c r="AV245" s="7">
        <f t="shared" ca="1" si="110"/>
        <v>6.1567387452433291</v>
      </c>
      <c r="AW245" s="7">
        <f t="shared" ca="1" si="111"/>
        <v>70.029112700262843</v>
      </c>
      <c r="AX245" s="7">
        <f t="shared" ca="1" si="112"/>
        <v>34.624470966715279</v>
      </c>
      <c r="AY245" s="7">
        <f t="shared" ca="1" si="113"/>
        <v>151.52898378415708</v>
      </c>
      <c r="AZ245" s="7">
        <f t="shared" ca="1" si="114"/>
        <v>393.02716949588762</v>
      </c>
      <c r="BA245" s="7">
        <f t="shared" si="115"/>
        <v>1.65</v>
      </c>
      <c r="BB245" s="7">
        <f t="shared" ca="1" si="116"/>
        <v>14.711993861603942</v>
      </c>
      <c r="BC245" s="7">
        <f t="shared" ca="1" si="117"/>
        <v>10.44689733205383</v>
      </c>
      <c r="BF245" s="5">
        <f t="shared" ca="1" si="118"/>
        <v>1</v>
      </c>
      <c r="BG245" s="5">
        <f t="shared" ca="1" si="119"/>
        <v>0.24819998621335623</v>
      </c>
      <c r="BH245" s="5">
        <f t="shared" ca="1" si="120"/>
        <v>2.8231220335875826</v>
      </c>
      <c r="BI245" s="5">
        <f t="shared" ca="1" si="121"/>
        <v>1.3958352907573046</v>
      </c>
      <c r="BJ245" s="5">
        <f t="shared" ca="1" si="122"/>
        <v>6.1086710419877086</v>
      </c>
      <c r="BK245" s="5">
        <f t="shared" ca="1" si="123"/>
        <v>15.844319872386976</v>
      </c>
      <c r="BL245" s="5">
        <f t="shared" ca="1" si="124"/>
        <v>6.6517355079982715E-2</v>
      </c>
      <c r="BM245" s="5">
        <f t="shared" ca="1" si="125"/>
        <v>0.59309267856171854</v>
      </c>
      <c r="BN245" s="5">
        <f t="shared" ca="1" si="126"/>
        <v>0.42115150261839318</v>
      </c>
    </row>
    <row r="246" spans="2:66" ht="16" x14ac:dyDescent="0.2">
      <c r="E246" s="1">
        <f t="shared" si="127"/>
        <v>236</v>
      </c>
      <c r="F246" s="98" t="s">
        <v>28</v>
      </c>
      <c r="H246" s="1">
        <v>68</v>
      </c>
      <c r="I246" s="1" t="s">
        <v>7</v>
      </c>
      <c r="J246" s="37">
        <v>20.100000000000001</v>
      </c>
      <c r="K246" s="37">
        <v>22.1</v>
      </c>
      <c r="L246" s="7">
        <f t="shared" si="100"/>
        <v>21.1</v>
      </c>
      <c r="M246" s="7">
        <v>5.9</v>
      </c>
      <c r="N246" s="7">
        <v>48.5</v>
      </c>
      <c r="O246" s="7">
        <v>17.5</v>
      </c>
      <c r="P246" s="7">
        <v>127.1</v>
      </c>
      <c r="Q246" s="7">
        <v>101</v>
      </c>
      <c r="R246" s="6">
        <v>1.1200000000000001</v>
      </c>
      <c r="S246" s="6">
        <v>1.1499999999999999</v>
      </c>
      <c r="T246" s="6">
        <f t="shared" si="101"/>
        <v>1.135</v>
      </c>
      <c r="U246" s="36">
        <v>16.5</v>
      </c>
      <c r="V246" s="36">
        <v>17</v>
      </c>
      <c r="Y246" s="5">
        <f t="shared" si="102"/>
        <v>1</v>
      </c>
      <c r="Z246" s="5">
        <f t="shared" si="103"/>
        <v>0.27962085308056872</v>
      </c>
      <c r="AA246" s="5">
        <f t="shared" si="104"/>
        <v>2.2985781990521326</v>
      </c>
      <c r="AB246" s="5">
        <f t="shared" si="104"/>
        <v>0.82938388625592407</v>
      </c>
      <c r="AC246" s="5">
        <f t="shared" si="104"/>
        <v>6.023696682464454</v>
      </c>
      <c r="AD246" s="5">
        <f t="shared" si="98"/>
        <v>4.7867298578199051</v>
      </c>
      <c r="AE246" s="5">
        <f t="shared" si="105"/>
        <v>5.379146919431279E-2</v>
      </c>
      <c r="AF246" s="5">
        <f t="shared" si="105"/>
        <v>0.78199052132701419</v>
      </c>
      <c r="AG246" s="5">
        <f t="shared" si="105"/>
        <v>0.80568720379146919</v>
      </c>
      <c r="AH246" s="5"/>
      <c r="AI246" s="83"/>
      <c r="AK246" s="5">
        <f t="shared" ca="1" si="106"/>
        <v>0.38989180387192479</v>
      </c>
      <c r="AL246" s="5">
        <f t="shared" ca="1" si="129"/>
        <v>0.14947877106466878</v>
      </c>
      <c r="AM246" s="5">
        <f t="shared" ca="1" si="129"/>
        <v>1.1857003854502155</v>
      </c>
      <c r="AN246" s="5">
        <f t="shared" ca="1" si="128"/>
        <v>0.94596644458622148</v>
      </c>
      <c r="AO246" s="5">
        <f t="shared" ca="1" si="108"/>
        <v>0.43136476266960866</v>
      </c>
      <c r="AP246" s="5">
        <f t="shared" ca="1" si="99"/>
        <v>2.4537292092280373E-2</v>
      </c>
      <c r="AQ246" s="5">
        <v>1</v>
      </c>
      <c r="AR246" s="5">
        <f t="shared" ca="1" si="128"/>
        <v>0.41367031090799422</v>
      </c>
      <c r="AS246" s="5">
        <f t="shared" ca="1" si="128"/>
        <v>-0.10843048057497029</v>
      </c>
      <c r="AU246" s="7">
        <f t="shared" ca="1" si="109"/>
        <v>21.489891803871927</v>
      </c>
      <c r="AV246" s="7">
        <f t="shared" ca="1" si="110"/>
        <v>6.0494787710646687</v>
      </c>
      <c r="AW246" s="7">
        <f t="shared" ca="1" si="111"/>
        <v>49.685700385450218</v>
      </c>
      <c r="AX246" s="7">
        <f t="shared" ca="1" si="112"/>
        <v>18.445966444586222</v>
      </c>
      <c r="AY246" s="7">
        <f t="shared" ca="1" si="113"/>
        <v>127.5313647626696</v>
      </c>
      <c r="AZ246" s="7">
        <f t="shared" ca="1" si="114"/>
        <v>103.47826650132032</v>
      </c>
      <c r="BA246" s="7">
        <f t="shared" si="115"/>
        <v>1.135</v>
      </c>
      <c r="BB246" s="7">
        <f t="shared" ca="1" si="116"/>
        <v>16.913670310907996</v>
      </c>
      <c r="BC246" s="7">
        <f t="shared" ca="1" si="117"/>
        <v>16.89156951942503</v>
      </c>
      <c r="BF246" s="5">
        <f t="shared" ca="1" si="118"/>
        <v>1</v>
      </c>
      <c r="BG246" s="5">
        <f t="shared" ca="1" si="119"/>
        <v>0.28150345410183536</v>
      </c>
      <c r="BH246" s="5">
        <f t="shared" ca="1" si="120"/>
        <v>2.312049815741656</v>
      </c>
      <c r="BI246" s="5">
        <f t="shared" ca="1" si="121"/>
        <v>0.85835548233252301</v>
      </c>
      <c r="BJ246" s="5">
        <f t="shared" ca="1" si="122"/>
        <v>5.9344814728053548</v>
      </c>
      <c r="BK246" s="5">
        <f t="shared" ca="1" si="123"/>
        <v>4.8152064908338064</v>
      </c>
      <c r="BL246" s="5">
        <f t="shared" ca="1" si="124"/>
        <v>5.2815528824370447E-2</v>
      </c>
      <c r="BM246" s="5">
        <f t="shared" ca="1" si="125"/>
        <v>0.78705237165785014</v>
      </c>
      <c r="BN246" s="5">
        <f t="shared" ca="1" si="126"/>
        <v>0.78602394435422895</v>
      </c>
    </row>
    <row r="247" spans="2:66" ht="16" x14ac:dyDescent="0.2">
      <c r="D247" s="24" t="s">
        <v>36</v>
      </c>
      <c r="E247" s="1">
        <f t="shared" si="127"/>
        <v>237</v>
      </c>
      <c r="F247" s="98"/>
      <c r="H247" s="1">
        <v>73</v>
      </c>
      <c r="I247" s="1" t="s">
        <v>7</v>
      </c>
      <c r="J247" s="37">
        <v>26</v>
      </c>
      <c r="K247" s="37">
        <v>28.6</v>
      </c>
      <c r="L247" s="7">
        <f t="shared" si="100"/>
        <v>27.3</v>
      </c>
      <c r="M247" s="7">
        <v>44.6</v>
      </c>
      <c r="N247" s="7">
        <v>41.5</v>
      </c>
      <c r="O247" s="7">
        <v>17</v>
      </c>
      <c r="P247" s="7">
        <v>111.7</v>
      </c>
      <c r="Q247" s="7">
        <v>87.3</v>
      </c>
      <c r="R247" s="6">
        <v>1.1499999999999999</v>
      </c>
      <c r="S247" s="6">
        <v>1.17</v>
      </c>
      <c r="T247" s="6">
        <f t="shared" si="101"/>
        <v>1.1599999999999999</v>
      </c>
      <c r="U247" s="36">
        <v>12</v>
      </c>
      <c r="V247" s="36">
        <v>11.3</v>
      </c>
      <c r="Y247" s="5">
        <f t="shared" si="102"/>
        <v>1</v>
      </c>
      <c r="Z247" s="5">
        <f t="shared" si="103"/>
        <v>1.6336996336996337</v>
      </c>
      <c r="AA247" s="5">
        <f t="shared" si="104"/>
        <v>1.5201465201465201</v>
      </c>
      <c r="AB247" s="5">
        <f t="shared" si="104"/>
        <v>0.62271062271062272</v>
      </c>
      <c r="AC247" s="5">
        <f t="shared" si="104"/>
        <v>4.0915750915750912</v>
      </c>
      <c r="AD247" s="5">
        <f t="shared" si="98"/>
        <v>3.1978021978021975</v>
      </c>
      <c r="AE247" s="5">
        <f t="shared" si="105"/>
        <v>4.2490842490842486E-2</v>
      </c>
      <c r="AF247" s="5">
        <f t="shared" si="105"/>
        <v>0.43956043956043955</v>
      </c>
      <c r="AG247" s="5">
        <f t="shared" si="105"/>
        <v>0.41391941391941395</v>
      </c>
      <c r="AH247" s="5"/>
      <c r="AI247" s="83"/>
      <c r="AK247" s="5">
        <f t="shared" ca="1" si="106"/>
        <v>-0.37348467723244028</v>
      </c>
      <c r="AL247" s="5">
        <f t="shared" ca="1" si="129"/>
        <v>-0.73454469546061141</v>
      </c>
      <c r="AM247" s="5">
        <f t="shared" ca="1" si="129"/>
        <v>-0.64125645101126594</v>
      </c>
      <c r="AN247" s="5">
        <f t="shared" ca="1" si="128"/>
        <v>0.24275638282062051</v>
      </c>
      <c r="AO247" s="5">
        <f t="shared" ca="1" si="108"/>
        <v>2.1859179353404485</v>
      </c>
      <c r="AP247" s="5">
        <f t="shared" ca="1" si="99"/>
        <v>9.1310608309837782E-3</v>
      </c>
      <c r="AQ247" s="5">
        <v>1</v>
      </c>
      <c r="AR247" s="5">
        <f t="shared" ca="1" si="128"/>
        <v>0.95980857247211038</v>
      </c>
      <c r="AS247" s="5">
        <f t="shared" ca="1" si="128"/>
        <v>0.45037274505121716</v>
      </c>
      <c r="AU247" s="7">
        <f t="shared" ca="1" si="109"/>
        <v>26.92651532276756</v>
      </c>
      <c r="AV247" s="7">
        <f t="shared" ca="1" si="110"/>
        <v>43.865455304539388</v>
      </c>
      <c r="AW247" s="7">
        <f t="shared" ca="1" si="111"/>
        <v>40.858743548988734</v>
      </c>
      <c r="AX247" s="7">
        <f t="shared" ca="1" si="112"/>
        <v>17.24275638282062</v>
      </c>
      <c r="AY247" s="7">
        <f t="shared" ca="1" si="113"/>
        <v>113.88591793534044</v>
      </c>
      <c r="AZ247" s="7">
        <f t="shared" ca="1" si="114"/>
        <v>88.097141610544881</v>
      </c>
      <c r="BA247" s="7">
        <f t="shared" si="115"/>
        <v>1.1599999999999999</v>
      </c>
      <c r="BB247" s="7">
        <f t="shared" ca="1" si="116"/>
        <v>12.959808572472109</v>
      </c>
      <c r="BC247" s="7">
        <f t="shared" ca="1" si="117"/>
        <v>11.750372745051218</v>
      </c>
      <c r="BF247" s="5">
        <f t="shared" ca="1" si="118"/>
        <v>1</v>
      </c>
      <c r="BG247" s="5">
        <f t="shared" ca="1" si="119"/>
        <v>1.6290802868000229</v>
      </c>
      <c r="BH247" s="5">
        <f t="shared" ca="1" si="120"/>
        <v>1.517416682374821</v>
      </c>
      <c r="BI247" s="5">
        <f t="shared" ca="1" si="121"/>
        <v>0.64036345498598946</v>
      </c>
      <c r="BJ247" s="5">
        <f t="shared" ca="1" si="122"/>
        <v>4.2295082215501116</v>
      </c>
      <c r="BK247" s="5">
        <f t="shared" ca="1" si="123"/>
        <v>3.271761702341589</v>
      </c>
      <c r="BL247" s="5">
        <f t="shared" ca="1" si="124"/>
        <v>4.3080212426119938E-2</v>
      </c>
      <c r="BM247" s="5">
        <f t="shared" ca="1" si="125"/>
        <v>0.48130285026202474</v>
      </c>
      <c r="BN247" s="5">
        <f t="shared" ca="1" si="126"/>
        <v>0.43638668443353151</v>
      </c>
    </row>
    <row r="248" spans="2:66" ht="16" x14ac:dyDescent="0.2">
      <c r="E248" s="1">
        <f t="shared" si="127"/>
        <v>238</v>
      </c>
      <c r="F248" s="98"/>
      <c r="H248" s="1">
        <v>75</v>
      </c>
      <c r="I248" s="1" t="s">
        <v>7</v>
      </c>
      <c r="J248" s="37">
        <v>20.5</v>
      </c>
      <c r="K248" s="37">
        <v>22.6</v>
      </c>
      <c r="L248" s="7">
        <f t="shared" si="100"/>
        <v>21.55</v>
      </c>
      <c r="M248" s="7">
        <v>50</v>
      </c>
      <c r="N248" s="7">
        <v>47.9</v>
      </c>
      <c r="O248" s="7">
        <v>39</v>
      </c>
      <c r="P248" s="7">
        <v>136</v>
      </c>
      <c r="Q248" s="7">
        <v>119.5</v>
      </c>
      <c r="R248" s="6">
        <v>1.38</v>
      </c>
      <c r="S248" s="6">
        <v>1.33</v>
      </c>
      <c r="T248" s="6">
        <f t="shared" si="101"/>
        <v>1.355</v>
      </c>
      <c r="U248" s="36">
        <v>17.5</v>
      </c>
      <c r="V248" s="36">
        <v>15</v>
      </c>
      <c r="Y248" s="5">
        <f t="shared" si="102"/>
        <v>1</v>
      </c>
      <c r="Z248" s="5">
        <f t="shared" si="103"/>
        <v>2.3201856148491879</v>
      </c>
      <c r="AA248" s="5">
        <f t="shared" si="104"/>
        <v>2.222737819025522</v>
      </c>
      <c r="AB248" s="5">
        <f t="shared" si="104"/>
        <v>1.8097447795823665</v>
      </c>
      <c r="AC248" s="5">
        <f t="shared" si="104"/>
        <v>6.3109048723897914</v>
      </c>
      <c r="AD248" s="5">
        <f t="shared" si="98"/>
        <v>5.5452436194895594</v>
      </c>
      <c r="AE248" s="5">
        <f t="shared" si="105"/>
        <v>6.2877030162412986E-2</v>
      </c>
      <c r="AF248" s="5">
        <f t="shared" si="105"/>
        <v>0.81206496519721572</v>
      </c>
      <c r="AG248" s="5">
        <f t="shared" si="105"/>
        <v>0.69605568445475641</v>
      </c>
      <c r="AH248" s="5"/>
      <c r="AI248" s="83"/>
      <c r="AK248" s="5">
        <f t="shared" ca="1" si="106"/>
        <v>-0.83070733450274847</v>
      </c>
      <c r="AL248" s="5">
        <f t="shared" ca="1" si="129"/>
        <v>0.22005023561135051</v>
      </c>
      <c r="AM248" s="5">
        <f t="shared" ca="1" si="129"/>
        <v>0.6734451141382356</v>
      </c>
      <c r="AN248" s="5">
        <f t="shared" ca="1" si="128"/>
        <v>-0.58302553151879599</v>
      </c>
      <c r="AO248" s="5">
        <f t="shared" ca="1" si="108"/>
        <v>-1.6823944116211367</v>
      </c>
      <c r="AP248" s="5">
        <f t="shared" ca="1" si="99"/>
        <v>-5.8525175040169616E-3</v>
      </c>
      <c r="AQ248" s="5">
        <v>1</v>
      </c>
      <c r="AR248" s="5">
        <f t="shared" ca="1" si="128"/>
        <v>0.51503477706877066</v>
      </c>
      <c r="AS248" s="5">
        <f t="shared" ca="1" si="128"/>
        <v>-0.78428704547163464</v>
      </c>
      <c r="AU248" s="7">
        <f t="shared" ca="1" si="109"/>
        <v>20.719292665497253</v>
      </c>
      <c r="AV248" s="7">
        <f t="shared" ca="1" si="110"/>
        <v>50.220050235611353</v>
      </c>
      <c r="AW248" s="7">
        <f t="shared" ca="1" si="111"/>
        <v>48.573445114138231</v>
      </c>
      <c r="AX248" s="7">
        <f t="shared" ca="1" si="112"/>
        <v>38.416974468481207</v>
      </c>
      <c r="AY248" s="7">
        <f t="shared" ca="1" si="113"/>
        <v>134.31760558837885</v>
      </c>
      <c r="AZ248" s="7">
        <f t="shared" ca="1" si="114"/>
        <v>118.80062415826997</v>
      </c>
      <c r="BA248" s="7">
        <f t="shared" si="115"/>
        <v>1.355</v>
      </c>
      <c r="BB248" s="7">
        <f t="shared" ca="1" si="116"/>
        <v>18.01503477706877</v>
      </c>
      <c r="BC248" s="7">
        <f t="shared" ca="1" si="117"/>
        <v>14.215712954528366</v>
      </c>
      <c r="BF248" s="5">
        <f t="shared" ca="1" si="118"/>
        <v>1</v>
      </c>
      <c r="BG248" s="5">
        <f t="shared" ca="1" si="119"/>
        <v>2.4238303423958172</v>
      </c>
      <c r="BH248" s="5">
        <f t="shared" ca="1" si="120"/>
        <v>2.3443582702523931</v>
      </c>
      <c r="BI248" s="5">
        <f t="shared" ca="1" si="121"/>
        <v>1.8541643814151518</v>
      </c>
      <c r="BJ248" s="5">
        <f t="shared" ca="1" si="122"/>
        <v>6.4827312281780198</v>
      </c>
      <c r="BK248" s="5">
        <f t="shared" ca="1" si="123"/>
        <v>5.7338165967462</v>
      </c>
      <c r="BL248" s="5">
        <f t="shared" ca="1" si="124"/>
        <v>6.5397985436848924E-2</v>
      </c>
      <c r="BM248" s="5">
        <f t="shared" ca="1" si="125"/>
        <v>0.86948116752403715</v>
      </c>
      <c r="BN248" s="5">
        <f t="shared" ca="1" si="126"/>
        <v>0.68610995481525505</v>
      </c>
    </row>
    <row r="249" spans="2:66" ht="16" x14ac:dyDescent="0.2">
      <c r="E249" s="1">
        <f t="shared" si="127"/>
        <v>239</v>
      </c>
      <c r="F249" s="98"/>
      <c r="H249" s="1">
        <v>66</v>
      </c>
      <c r="I249" s="1" t="s">
        <v>9</v>
      </c>
      <c r="J249" s="37">
        <v>17</v>
      </c>
      <c r="K249" s="37">
        <v>18.7</v>
      </c>
      <c r="L249" s="7">
        <f t="shared" si="100"/>
        <v>17.850000000000001</v>
      </c>
      <c r="M249" s="7">
        <v>16</v>
      </c>
      <c r="N249" s="7">
        <v>51.5</v>
      </c>
      <c r="O249" s="7">
        <v>15</v>
      </c>
      <c r="P249" s="7">
        <v>118.2</v>
      </c>
      <c r="Q249" s="7">
        <v>107.6</v>
      </c>
      <c r="R249" s="6">
        <v>1.33</v>
      </c>
      <c r="S249" s="6">
        <v>1.32</v>
      </c>
      <c r="T249" s="6">
        <f t="shared" si="101"/>
        <v>1.3250000000000002</v>
      </c>
      <c r="U249" s="36">
        <v>10.5</v>
      </c>
      <c r="V249" s="36">
        <v>11.5</v>
      </c>
      <c r="Y249" s="5">
        <f t="shared" si="102"/>
        <v>1</v>
      </c>
      <c r="Z249" s="5">
        <f t="shared" si="103"/>
        <v>0.89635854341736687</v>
      </c>
      <c r="AA249" s="5">
        <f t="shared" si="104"/>
        <v>2.8851540616246498</v>
      </c>
      <c r="AB249" s="5">
        <f t="shared" si="104"/>
        <v>0.84033613445378141</v>
      </c>
      <c r="AC249" s="5">
        <f t="shared" si="104"/>
        <v>6.6218487394957979</v>
      </c>
      <c r="AD249" s="5">
        <f t="shared" si="98"/>
        <v>6.0280112044817917</v>
      </c>
      <c r="AE249" s="5">
        <f t="shared" si="105"/>
        <v>7.42296918767507E-2</v>
      </c>
      <c r="AF249" s="5">
        <f t="shared" si="105"/>
        <v>0.58823529411764697</v>
      </c>
      <c r="AG249" s="5">
        <f t="shared" si="105"/>
        <v>0.64425770308123242</v>
      </c>
      <c r="AH249" s="5"/>
      <c r="AI249" s="83"/>
      <c r="AK249" s="5">
        <f t="shared" ca="1" si="106"/>
        <v>-0.47427810006307713</v>
      </c>
      <c r="AL249" s="5">
        <f t="shared" ca="1" si="129"/>
        <v>-0.75536843847036961</v>
      </c>
      <c r="AM249" s="5">
        <f t="shared" ca="1" si="129"/>
        <v>1.4208176862546968</v>
      </c>
      <c r="AN249" s="5">
        <f t="shared" ca="1" si="128"/>
        <v>-0.50319193134127227</v>
      </c>
      <c r="AO249" s="5">
        <f t="shared" ca="1" si="108"/>
        <v>1.9373395736545307</v>
      </c>
      <c r="AP249" s="5">
        <f t="shared" ca="1" si="99"/>
        <v>-1.3267773868280167E-2</v>
      </c>
      <c r="AQ249" s="5">
        <v>1</v>
      </c>
      <c r="AR249" s="5">
        <f t="shared" ca="1" si="128"/>
        <v>-0.23568712998822083</v>
      </c>
      <c r="AS249" s="5">
        <f t="shared" ca="1" si="128"/>
        <v>-0.11992583806563117</v>
      </c>
      <c r="AU249" s="7">
        <f t="shared" ca="1" si="109"/>
        <v>17.375721899936924</v>
      </c>
      <c r="AV249" s="7">
        <f t="shared" ca="1" si="110"/>
        <v>15.24463156152963</v>
      </c>
      <c r="AW249" s="7">
        <f t="shared" ca="1" si="111"/>
        <v>52.920817686254694</v>
      </c>
      <c r="AX249" s="7">
        <f t="shared" ca="1" si="112"/>
        <v>14.496808068658728</v>
      </c>
      <c r="AY249" s="7">
        <f t="shared" ca="1" si="113"/>
        <v>120.13733957365453</v>
      </c>
      <c r="AZ249" s="7">
        <f t="shared" ca="1" si="114"/>
        <v>106.17238753177305</v>
      </c>
      <c r="BA249" s="7">
        <f t="shared" si="115"/>
        <v>1.3250000000000002</v>
      </c>
      <c r="BB249" s="7">
        <f t="shared" ca="1" si="116"/>
        <v>10.264312870011779</v>
      </c>
      <c r="BC249" s="7">
        <f t="shared" ca="1" si="117"/>
        <v>11.380074161934369</v>
      </c>
      <c r="BF249" s="5">
        <f t="shared" ca="1" si="118"/>
        <v>1</v>
      </c>
      <c r="BG249" s="5">
        <f t="shared" ca="1" si="119"/>
        <v>0.87735241443896328</v>
      </c>
      <c r="BH249" s="5">
        <f t="shared" ca="1" si="120"/>
        <v>3.0456759144175072</v>
      </c>
      <c r="BI249" s="5">
        <f t="shared" ca="1" si="121"/>
        <v>0.834314001578913</v>
      </c>
      <c r="BJ249" s="5">
        <f t="shared" ca="1" si="122"/>
        <v>6.9140919879760876</v>
      </c>
      <c r="BK249" s="5">
        <f t="shared" ca="1" si="123"/>
        <v>6.1103871334496018</v>
      </c>
      <c r="BL249" s="5">
        <f t="shared" ca="1" si="124"/>
        <v>7.6255824513674464E-2</v>
      </c>
      <c r="BM249" s="5">
        <f t="shared" ca="1" si="125"/>
        <v>0.59072727620307042</v>
      </c>
      <c r="BN249" s="5">
        <f t="shared" ca="1" si="126"/>
        <v>0.65494108546797591</v>
      </c>
    </row>
    <row r="250" spans="2:66" ht="16" x14ac:dyDescent="0.2">
      <c r="E250" s="1">
        <f t="shared" si="127"/>
        <v>240</v>
      </c>
      <c r="F250" s="98"/>
      <c r="H250" s="1">
        <v>69</v>
      </c>
      <c r="I250" s="1" t="s">
        <v>7</v>
      </c>
      <c r="J250" s="37">
        <v>22.5</v>
      </c>
      <c r="K250" s="37">
        <v>24.5</v>
      </c>
      <c r="L250" s="7">
        <f t="shared" si="100"/>
        <v>23.5</v>
      </c>
      <c r="M250" s="7">
        <v>8</v>
      </c>
      <c r="N250" s="7">
        <v>52.8</v>
      </c>
      <c r="O250" s="7">
        <v>14.5</v>
      </c>
      <c r="P250" s="7">
        <v>111.4</v>
      </c>
      <c r="Q250" s="7">
        <v>106.1</v>
      </c>
      <c r="R250" s="6">
        <v>1.1399999999999999</v>
      </c>
      <c r="S250" s="6">
        <v>1.1100000000000001</v>
      </c>
      <c r="T250" s="6">
        <f t="shared" si="101"/>
        <v>1.125</v>
      </c>
      <c r="U250" s="36">
        <v>14.4</v>
      </c>
      <c r="V250" s="36">
        <v>13.2</v>
      </c>
      <c r="Y250" s="5">
        <f t="shared" si="102"/>
        <v>1</v>
      </c>
      <c r="Z250" s="5">
        <f t="shared" si="103"/>
        <v>0.34042553191489361</v>
      </c>
      <c r="AA250" s="5">
        <f t="shared" si="104"/>
        <v>2.2468085106382976</v>
      </c>
      <c r="AB250" s="5">
        <f t="shared" si="104"/>
        <v>0.61702127659574468</v>
      </c>
      <c r="AC250" s="5">
        <f t="shared" si="104"/>
        <v>4.7404255319148936</v>
      </c>
      <c r="AD250" s="5">
        <f t="shared" si="98"/>
        <v>4.5148936170212766</v>
      </c>
      <c r="AE250" s="5">
        <f t="shared" si="105"/>
        <v>4.7872340425531915E-2</v>
      </c>
      <c r="AF250" s="5">
        <f t="shared" si="105"/>
        <v>0.61276595744680851</v>
      </c>
      <c r="AG250" s="5">
        <f t="shared" si="105"/>
        <v>0.56170212765957439</v>
      </c>
      <c r="AH250" s="5"/>
      <c r="AI250" s="83"/>
      <c r="AK250" s="5">
        <f t="shared" ca="1" si="106"/>
        <v>-0.66546263038871034</v>
      </c>
      <c r="AL250" s="5">
        <f t="shared" ca="1" si="129"/>
        <v>-1.0603232447341639</v>
      </c>
      <c r="AM250" s="5">
        <f t="shared" ca="1" si="129"/>
        <v>0.12370294326859366</v>
      </c>
      <c r="AN250" s="5">
        <f t="shared" ca="1" si="128"/>
        <v>-0.8100261588606239</v>
      </c>
      <c r="AO250" s="5">
        <f t="shared" ca="1" si="108"/>
        <v>1.0226064801997818</v>
      </c>
      <c r="AP250" s="5">
        <f t="shared" ca="1" si="99"/>
        <v>1.6337123575789328E-2</v>
      </c>
      <c r="AQ250" s="5">
        <v>1</v>
      </c>
      <c r="AR250" s="5">
        <f t="shared" ca="1" si="128"/>
        <v>-0.8596680099276206</v>
      </c>
      <c r="AS250" s="5">
        <f t="shared" ca="1" si="128"/>
        <v>0.1622211594299634</v>
      </c>
      <c r="AU250" s="7">
        <f t="shared" ca="1" si="109"/>
        <v>22.83453736961129</v>
      </c>
      <c r="AV250" s="7">
        <f t="shared" ca="1" si="110"/>
        <v>6.9396767552658361</v>
      </c>
      <c r="AW250" s="7">
        <f t="shared" ca="1" si="111"/>
        <v>52.923702943268594</v>
      </c>
      <c r="AX250" s="7">
        <f t="shared" ca="1" si="112"/>
        <v>13.689973841139377</v>
      </c>
      <c r="AY250" s="7">
        <f t="shared" ca="1" si="113"/>
        <v>112.42260648019979</v>
      </c>
      <c r="AZ250" s="7">
        <f t="shared" ca="1" si="114"/>
        <v>107.83336881139125</v>
      </c>
      <c r="BA250" s="7">
        <f t="shared" si="115"/>
        <v>1.125</v>
      </c>
      <c r="BB250" s="7">
        <f t="shared" ca="1" si="116"/>
        <v>13.54033199007238</v>
      </c>
      <c r="BC250" s="7">
        <f t="shared" ca="1" si="117"/>
        <v>13.362221159429962</v>
      </c>
      <c r="BF250" s="5">
        <f t="shared" ca="1" si="118"/>
        <v>1</v>
      </c>
      <c r="BG250" s="5">
        <f t="shared" ca="1" si="119"/>
        <v>0.30391142342569688</v>
      </c>
      <c r="BH250" s="5">
        <f t="shared" ca="1" si="120"/>
        <v>2.3177041902193576</v>
      </c>
      <c r="BI250" s="5">
        <f t="shared" ca="1" si="121"/>
        <v>0.59952928406416062</v>
      </c>
      <c r="BJ250" s="5">
        <f t="shared" ca="1" si="122"/>
        <v>4.9233581859124635</v>
      </c>
      <c r="BK250" s="5">
        <f t="shared" ca="1" si="123"/>
        <v>4.7223802727397617</v>
      </c>
      <c r="BL250" s="5">
        <f t="shared" ca="1" si="124"/>
        <v>4.9267475044060892E-2</v>
      </c>
      <c r="BM250" s="5">
        <f t="shared" ca="1" si="125"/>
        <v>0.5929759719192802</v>
      </c>
      <c r="BN250" s="5">
        <f t="shared" ca="1" si="126"/>
        <v>0.58517590889372273</v>
      </c>
    </row>
    <row r="251" spans="2:66" ht="16" x14ac:dyDescent="0.2">
      <c r="E251" s="1">
        <f t="shared" si="127"/>
        <v>241</v>
      </c>
      <c r="F251" s="98"/>
      <c r="H251" s="1">
        <v>78</v>
      </c>
      <c r="I251" s="1" t="s">
        <v>9</v>
      </c>
      <c r="J251" s="37">
        <v>21</v>
      </c>
      <c r="K251" s="37">
        <v>23.1</v>
      </c>
      <c r="L251" s="7">
        <f t="shared" si="100"/>
        <v>22.05</v>
      </c>
      <c r="M251" s="7">
        <v>22</v>
      </c>
      <c r="N251" s="7">
        <v>69.099999999999994</v>
      </c>
      <c r="O251" s="7">
        <v>14.5</v>
      </c>
      <c r="P251" s="7">
        <v>135</v>
      </c>
      <c r="Q251" s="7">
        <v>232.4</v>
      </c>
      <c r="R251" s="6">
        <v>1.28</v>
      </c>
      <c r="S251" s="6">
        <v>1.25</v>
      </c>
      <c r="T251" s="6">
        <f t="shared" si="101"/>
        <v>1.2650000000000001</v>
      </c>
      <c r="U251" s="36">
        <v>14.2</v>
      </c>
      <c r="V251" s="36">
        <v>12.8</v>
      </c>
      <c r="Y251" s="5">
        <f t="shared" si="102"/>
        <v>1</v>
      </c>
      <c r="Z251" s="5">
        <f t="shared" si="103"/>
        <v>0.99773242630385484</v>
      </c>
      <c r="AA251" s="5">
        <f t="shared" si="104"/>
        <v>3.1337868480725621</v>
      </c>
      <c r="AB251" s="5">
        <f t="shared" si="104"/>
        <v>0.65759637188208619</v>
      </c>
      <c r="AC251" s="5">
        <f t="shared" si="104"/>
        <v>6.1224489795918364</v>
      </c>
      <c r="AD251" s="5">
        <f t="shared" si="98"/>
        <v>10.53968253968254</v>
      </c>
      <c r="AE251" s="5">
        <f t="shared" si="105"/>
        <v>5.7369614512471662E-2</v>
      </c>
      <c r="AF251" s="5">
        <f t="shared" si="105"/>
        <v>0.64399092970521532</v>
      </c>
      <c r="AG251" s="5">
        <f t="shared" si="105"/>
        <v>0.58049886621315194</v>
      </c>
      <c r="AH251" s="5"/>
      <c r="AI251" s="83"/>
      <c r="AK251" s="5">
        <f t="shared" ca="1" si="106"/>
        <v>-0.60351340357459815</v>
      </c>
      <c r="AL251" s="5">
        <f t="shared" ca="1" si="129"/>
        <v>-0.59595389927284126</v>
      </c>
      <c r="AM251" s="5">
        <f t="shared" ca="1" si="129"/>
        <v>0.14290798747683886</v>
      </c>
      <c r="AN251" s="5">
        <f t="shared" ca="1" si="128"/>
        <v>0.53713277318369723</v>
      </c>
      <c r="AO251" s="5">
        <f t="shared" ca="1" si="108"/>
        <v>-0.96454664630975984</v>
      </c>
      <c r="AP251" s="5">
        <f t="shared" ca="1" si="99"/>
        <v>1.1456046153784106E-2</v>
      </c>
      <c r="AQ251" s="5">
        <v>1</v>
      </c>
      <c r="AR251" s="5">
        <f t="shared" ca="1" si="128"/>
        <v>-0.31876645044833407</v>
      </c>
      <c r="AS251" s="5">
        <f t="shared" ca="1" si="128"/>
        <v>2.5785638375588782E-2</v>
      </c>
      <c r="AU251" s="7">
        <f t="shared" ca="1" si="109"/>
        <v>21.446486596425402</v>
      </c>
      <c r="AV251" s="7">
        <f t="shared" ca="1" si="110"/>
        <v>21.404046100727157</v>
      </c>
      <c r="AW251" s="7">
        <f t="shared" ca="1" si="111"/>
        <v>69.242907987476826</v>
      </c>
      <c r="AX251" s="7">
        <f t="shared" ca="1" si="112"/>
        <v>15.037132773183696</v>
      </c>
      <c r="AY251" s="7">
        <f t="shared" ca="1" si="113"/>
        <v>134.03545335369023</v>
      </c>
      <c r="AZ251" s="7">
        <f t="shared" ca="1" si="114"/>
        <v>235.06238512613942</v>
      </c>
      <c r="BA251" s="7">
        <f t="shared" si="115"/>
        <v>1.2650000000000001</v>
      </c>
      <c r="BB251" s="7">
        <f t="shared" ca="1" si="116"/>
        <v>13.881233549551665</v>
      </c>
      <c r="BC251" s="7">
        <f t="shared" ca="1" si="117"/>
        <v>12.825785638375589</v>
      </c>
      <c r="BF251" s="5">
        <f t="shared" ca="1" si="118"/>
        <v>1</v>
      </c>
      <c r="BG251" s="5">
        <f t="shared" ca="1" si="119"/>
        <v>0.99802109797763716</v>
      </c>
      <c r="BH251" s="5">
        <f t="shared" ca="1" si="120"/>
        <v>3.2286364331124475</v>
      </c>
      <c r="BI251" s="5">
        <f t="shared" ca="1" si="121"/>
        <v>0.70114667526428376</v>
      </c>
      <c r="BJ251" s="5">
        <f t="shared" ca="1" si="122"/>
        <v>6.2497627642203462</v>
      </c>
      <c r="BK251" s="5">
        <f t="shared" ca="1" si="123"/>
        <v>10.960414614733143</v>
      </c>
      <c r="BL251" s="5">
        <f t="shared" ca="1" si="124"/>
        <v>5.8984020264225667E-2</v>
      </c>
      <c r="BM251" s="5">
        <f t="shared" ca="1" si="125"/>
        <v>0.64724977152506291</v>
      </c>
      <c r="BN251" s="5">
        <f t="shared" ca="1" si="126"/>
        <v>0.59803667984075903</v>
      </c>
    </row>
    <row r="252" spans="2:66" ht="16" x14ac:dyDescent="0.2">
      <c r="C252" s="24" t="s">
        <v>36</v>
      </c>
      <c r="E252" s="1">
        <f t="shared" si="127"/>
        <v>242</v>
      </c>
      <c r="F252" s="98"/>
      <c r="H252" s="1">
        <v>68</v>
      </c>
      <c r="I252" s="1" t="s">
        <v>7</v>
      </c>
      <c r="J252" s="37">
        <v>19.5</v>
      </c>
      <c r="K252" s="37">
        <v>21.5</v>
      </c>
      <c r="L252" s="7">
        <f t="shared" si="100"/>
        <v>20.5</v>
      </c>
      <c r="M252" s="7">
        <v>20</v>
      </c>
      <c r="N252" s="7">
        <v>41.7</v>
      </c>
      <c r="O252" s="7">
        <v>15.5</v>
      </c>
      <c r="P252" s="7">
        <v>120.5</v>
      </c>
      <c r="Q252" s="7">
        <v>82.9</v>
      </c>
      <c r="R252" s="6">
        <v>1.29</v>
      </c>
      <c r="S252" s="6">
        <v>1.27</v>
      </c>
      <c r="T252" s="6">
        <f t="shared" si="101"/>
        <v>1.28</v>
      </c>
      <c r="U252" s="36">
        <v>11.5</v>
      </c>
      <c r="V252" s="36">
        <v>10</v>
      </c>
      <c r="Y252" s="5">
        <f t="shared" si="102"/>
        <v>1</v>
      </c>
      <c r="Z252" s="5">
        <f t="shared" si="103"/>
        <v>0.97560975609756095</v>
      </c>
      <c r="AA252" s="5">
        <f t="shared" si="104"/>
        <v>2.0341463414634147</v>
      </c>
      <c r="AB252" s="5">
        <f t="shared" si="104"/>
        <v>0.75609756097560976</v>
      </c>
      <c r="AC252" s="5">
        <f t="shared" si="104"/>
        <v>5.8780487804878048</v>
      </c>
      <c r="AD252" s="5">
        <f t="shared" si="98"/>
        <v>4.0439024390243903</v>
      </c>
      <c r="AE252" s="5">
        <f t="shared" si="105"/>
        <v>6.2439024390243902E-2</v>
      </c>
      <c r="AF252" s="5">
        <f t="shared" si="105"/>
        <v>0.56097560975609762</v>
      </c>
      <c r="AG252" s="5">
        <f t="shared" si="105"/>
        <v>0.48780487804878048</v>
      </c>
      <c r="AH252" s="5"/>
      <c r="AI252" s="83"/>
      <c r="AK252" s="5">
        <f t="shared" ca="1" si="106"/>
        <v>-0.88649603377984332</v>
      </c>
      <c r="AL252" s="5">
        <f t="shared" ca="1" si="129"/>
        <v>0.43365139790511664</v>
      </c>
      <c r="AM252" s="5">
        <f t="shared" ca="1" si="129"/>
        <v>0.46495671697858176</v>
      </c>
      <c r="AN252" s="5">
        <f t="shared" ca="1" si="128"/>
        <v>-0.99554942013253811</v>
      </c>
      <c r="AO252" s="5">
        <f t="shared" ca="1" si="108"/>
        <v>1.6013023904289407</v>
      </c>
      <c r="AP252" s="5">
        <f t="shared" ca="1" si="99"/>
        <v>2.3565022867420363E-2</v>
      </c>
      <c r="AQ252" s="5">
        <v>1</v>
      </c>
      <c r="AR252" s="5">
        <f t="shared" ca="1" si="128"/>
        <v>-0.23241254648029663</v>
      </c>
      <c r="AS252" s="5">
        <f t="shared" ca="1" si="128"/>
        <v>-0.60579580832379265</v>
      </c>
      <c r="AU252" s="7">
        <f t="shared" ca="1" si="109"/>
        <v>19.613503966220158</v>
      </c>
      <c r="AV252" s="7">
        <f t="shared" ca="1" si="110"/>
        <v>20.433651397905116</v>
      </c>
      <c r="AW252" s="7">
        <f t="shared" ca="1" si="111"/>
        <v>42.164956716978587</v>
      </c>
      <c r="AX252" s="7">
        <f t="shared" ca="1" si="112"/>
        <v>14.504450579867463</v>
      </c>
      <c r="AY252" s="7">
        <f t="shared" ca="1" si="113"/>
        <v>122.10130239042894</v>
      </c>
      <c r="AZ252" s="7">
        <f t="shared" ca="1" si="114"/>
        <v>84.85354039570916</v>
      </c>
      <c r="BA252" s="7">
        <f t="shared" si="115"/>
        <v>1.28</v>
      </c>
      <c r="BB252" s="7">
        <f t="shared" ca="1" si="116"/>
        <v>11.267587453519702</v>
      </c>
      <c r="BC252" s="7">
        <f t="shared" ca="1" si="117"/>
        <v>9.3942041916762076</v>
      </c>
      <c r="BF252" s="5">
        <f t="shared" ca="1" si="118"/>
        <v>1</v>
      </c>
      <c r="BG252" s="5">
        <f t="shared" ca="1" si="119"/>
        <v>1.041815446801218</v>
      </c>
      <c r="BH252" s="5">
        <f t="shared" ca="1" si="120"/>
        <v>2.1497921426787494</v>
      </c>
      <c r="BI252" s="5">
        <f t="shared" ca="1" si="121"/>
        <v>0.73951348034742348</v>
      </c>
      <c r="BJ252" s="5">
        <f t="shared" ca="1" si="122"/>
        <v>6.2253691436635155</v>
      </c>
      <c r="BK252" s="5">
        <f t="shared" ca="1" si="123"/>
        <v>4.3262815528449314</v>
      </c>
      <c r="BL252" s="5">
        <f t="shared" ca="1" si="124"/>
        <v>6.5261158954795215E-2</v>
      </c>
      <c r="BM252" s="5">
        <f t="shared" ca="1" si="125"/>
        <v>0.57448110612594183</v>
      </c>
      <c r="BN252" s="5">
        <f t="shared" ca="1" si="126"/>
        <v>0.47896613516155034</v>
      </c>
    </row>
    <row r="253" spans="2:66" ht="16" x14ac:dyDescent="0.2">
      <c r="E253" s="1">
        <f t="shared" si="127"/>
        <v>243</v>
      </c>
      <c r="F253" s="98"/>
      <c r="H253" s="1">
        <v>68</v>
      </c>
      <c r="I253" s="1" t="s">
        <v>7</v>
      </c>
      <c r="J253" s="37">
        <v>18</v>
      </c>
      <c r="K253" s="37">
        <v>16.2</v>
      </c>
      <c r="L253" s="7">
        <f t="shared" si="100"/>
        <v>17.100000000000001</v>
      </c>
      <c r="M253" s="7">
        <v>17</v>
      </c>
      <c r="N253" s="7">
        <v>54.5</v>
      </c>
      <c r="O253" s="7">
        <v>16.899999999999999</v>
      </c>
      <c r="P253" s="7">
        <v>122</v>
      </c>
      <c r="Q253" s="7">
        <v>106.5</v>
      </c>
      <c r="R253" s="6">
        <v>1.1399999999999999</v>
      </c>
      <c r="S253" s="6">
        <v>1.1499999999999999</v>
      </c>
      <c r="T253" s="6">
        <f t="shared" si="101"/>
        <v>1.145</v>
      </c>
      <c r="U253" s="36">
        <v>10.5</v>
      </c>
      <c r="V253" s="36">
        <v>11.5</v>
      </c>
      <c r="Y253" s="5">
        <f t="shared" si="102"/>
        <v>1</v>
      </c>
      <c r="Z253" s="5">
        <f t="shared" si="103"/>
        <v>0.99415204678362568</v>
      </c>
      <c r="AA253" s="5">
        <f t="shared" si="104"/>
        <v>3.1871345029239762</v>
      </c>
      <c r="AB253" s="5">
        <f t="shared" si="104"/>
        <v>0.98830409356725135</v>
      </c>
      <c r="AC253" s="5">
        <f t="shared" si="104"/>
        <v>7.1345029239766076</v>
      </c>
      <c r="AD253" s="5">
        <f t="shared" si="98"/>
        <v>6.2280701754385959</v>
      </c>
      <c r="AE253" s="5">
        <f t="shared" si="105"/>
        <v>6.6959064327485371E-2</v>
      </c>
      <c r="AF253" s="5">
        <f t="shared" si="105"/>
        <v>0.61403508771929816</v>
      </c>
      <c r="AG253" s="5">
        <f t="shared" si="105"/>
        <v>0.67251461988304084</v>
      </c>
      <c r="AH253" s="5"/>
      <c r="AI253" s="83"/>
      <c r="AK253" s="5">
        <f t="shared" ca="1" si="106"/>
        <v>0.48374512782088064</v>
      </c>
      <c r="AL253" s="5">
        <f t="shared" ca="1" si="129"/>
        <v>0.62371656039318935</v>
      </c>
      <c r="AM253" s="5">
        <f t="shared" ca="1" si="129"/>
        <v>0.51729007736493737</v>
      </c>
      <c r="AN253" s="5">
        <f t="shared" ca="1" si="128"/>
        <v>0.90184999099432939</v>
      </c>
      <c r="AO253" s="5">
        <f t="shared" ca="1" si="108"/>
        <v>-2.3203328117246338</v>
      </c>
      <c r="AP253" s="5">
        <f t="shared" ca="1" si="99"/>
        <v>-2.2571122393041425E-2</v>
      </c>
      <c r="AQ253" s="5">
        <v>1</v>
      </c>
      <c r="AR253" s="5">
        <f t="shared" ca="1" si="128"/>
        <v>-0.78712486962980832</v>
      </c>
      <c r="AS253" s="5">
        <f t="shared" ca="1" si="128"/>
        <v>-0.73180826308571412</v>
      </c>
      <c r="AU253" s="7">
        <f t="shared" ca="1" si="109"/>
        <v>17.583745127820883</v>
      </c>
      <c r="AV253" s="7">
        <f t="shared" ca="1" si="110"/>
        <v>17.623716560393188</v>
      </c>
      <c r="AW253" s="7">
        <f t="shared" ca="1" si="111"/>
        <v>55.01729007736494</v>
      </c>
      <c r="AX253" s="7">
        <f t="shared" ca="1" si="112"/>
        <v>17.801849990994327</v>
      </c>
      <c r="AY253" s="7">
        <f t="shared" ca="1" si="113"/>
        <v>119.67966718827536</v>
      </c>
      <c r="AZ253" s="7">
        <f t="shared" ca="1" si="114"/>
        <v>104.09617546514109</v>
      </c>
      <c r="BA253" s="7">
        <f t="shared" si="115"/>
        <v>1.145</v>
      </c>
      <c r="BB253" s="7">
        <f t="shared" ca="1" si="116"/>
        <v>9.7128751303701915</v>
      </c>
      <c r="BC253" s="7">
        <f t="shared" ca="1" si="117"/>
        <v>10.768191736914286</v>
      </c>
      <c r="BF253" s="5">
        <f t="shared" ca="1" si="118"/>
        <v>1</v>
      </c>
      <c r="BG253" s="5">
        <f t="shared" ca="1" si="119"/>
        <v>1.0022732035912567</v>
      </c>
      <c r="BH253" s="5">
        <f t="shared" ca="1" si="120"/>
        <v>3.1288721303357017</v>
      </c>
      <c r="BI253" s="5">
        <f t="shared" ca="1" si="121"/>
        <v>1.0124037775563728</v>
      </c>
      <c r="BJ253" s="5">
        <f t="shared" ca="1" si="122"/>
        <v>6.806267169951127</v>
      </c>
      <c r="BK253" s="5">
        <f t="shared" ca="1" si="123"/>
        <v>5.9200229933065183</v>
      </c>
      <c r="BL253" s="5">
        <f t="shared" ca="1" si="124"/>
        <v>6.5116958399743227E-2</v>
      </c>
      <c r="BM253" s="5">
        <f t="shared" ca="1" si="125"/>
        <v>0.55237806620630248</v>
      </c>
      <c r="BN253" s="5">
        <f t="shared" ca="1" si="126"/>
        <v>0.61239466670140286</v>
      </c>
    </row>
    <row r="254" spans="2:66" ht="16" x14ac:dyDescent="0.2">
      <c r="B254" s="24" t="s">
        <v>36</v>
      </c>
      <c r="E254" s="1">
        <f t="shared" si="127"/>
        <v>244</v>
      </c>
      <c r="F254" s="1" t="s">
        <v>29</v>
      </c>
      <c r="H254" s="1">
        <v>78</v>
      </c>
      <c r="I254" s="1" t="s">
        <v>7</v>
      </c>
      <c r="J254" s="37">
        <v>25</v>
      </c>
      <c r="K254" s="37">
        <v>27.5</v>
      </c>
      <c r="L254" s="7">
        <f t="shared" si="100"/>
        <v>26.25</v>
      </c>
      <c r="M254" s="7">
        <v>20.8</v>
      </c>
      <c r="N254" s="7">
        <v>48.1</v>
      </c>
      <c r="O254" s="7">
        <v>16.5</v>
      </c>
      <c r="P254" s="7">
        <v>158</v>
      </c>
      <c r="Q254" s="7">
        <v>164.6</v>
      </c>
      <c r="R254" s="6">
        <v>1.1299999999999999</v>
      </c>
      <c r="S254" s="6">
        <v>1.17</v>
      </c>
      <c r="T254" s="6">
        <f t="shared" si="101"/>
        <v>1.1499999999999999</v>
      </c>
      <c r="U254" s="36">
        <v>12.5</v>
      </c>
      <c r="V254" s="36">
        <v>14</v>
      </c>
      <c r="Y254" s="5">
        <f t="shared" si="102"/>
        <v>1</v>
      </c>
      <c r="Z254" s="5">
        <f t="shared" si="103"/>
        <v>0.79238095238095241</v>
      </c>
      <c r="AA254" s="5">
        <f t="shared" si="104"/>
        <v>1.8323809523809524</v>
      </c>
      <c r="AB254" s="5">
        <f t="shared" si="104"/>
        <v>0.62857142857142856</v>
      </c>
      <c r="AC254" s="5">
        <f t="shared" si="104"/>
        <v>6.019047619047619</v>
      </c>
      <c r="AD254" s="5">
        <f t="shared" si="98"/>
        <v>6.2704761904761899</v>
      </c>
      <c r="AE254" s="5">
        <f t="shared" si="105"/>
        <v>4.3809523809523805E-2</v>
      </c>
      <c r="AF254" s="5">
        <f t="shared" si="105"/>
        <v>0.47619047619047616</v>
      </c>
      <c r="AG254" s="5">
        <f t="shared" si="105"/>
        <v>0.53333333333333333</v>
      </c>
      <c r="AH254" s="5"/>
      <c r="AI254" s="83"/>
      <c r="AK254" s="5">
        <f t="shared" ca="1" si="106"/>
        <v>-8.8842949121402892E-2</v>
      </c>
      <c r="AL254" s="5">
        <f t="shared" ca="1" si="129"/>
        <v>0.9340834550261411</v>
      </c>
      <c r="AM254" s="5">
        <f t="shared" ca="1" si="129"/>
        <v>5.2987362594185239E-2</v>
      </c>
      <c r="AN254" s="5">
        <f t="shared" ca="1" si="128"/>
        <v>-3.2955724873348968E-2</v>
      </c>
      <c r="AO254" s="5">
        <f t="shared" ca="1" si="108"/>
        <v>2.0339950735594674</v>
      </c>
      <c r="AP254" s="5">
        <f t="shared" ca="1" si="99"/>
        <v>-9.8630759333053764E-3</v>
      </c>
      <c r="AQ254" s="5">
        <v>1</v>
      </c>
      <c r="AR254" s="5">
        <f t="shared" ca="1" si="128"/>
        <v>0.77932162040139374</v>
      </c>
      <c r="AS254" s="5">
        <f t="shared" ca="1" si="128"/>
        <v>0.90588578348313886</v>
      </c>
      <c r="AU254" s="7">
        <f t="shared" ca="1" si="109"/>
        <v>26.161157050878597</v>
      </c>
      <c r="AV254" s="7">
        <f t="shared" ca="1" si="110"/>
        <v>21.734083455026141</v>
      </c>
      <c r="AW254" s="7">
        <f t="shared" ca="1" si="111"/>
        <v>48.152987362594189</v>
      </c>
      <c r="AX254" s="7">
        <f t="shared" ca="1" si="112"/>
        <v>16.46704427512665</v>
      </c>
      <c r="AY254" s="7">
        <f t="shared" ca="1" si="113"/>
        <v>160.03399507355948</v>
      </c>
      <c r="AZ254" s="7">
        <f t="shared" ca="1" si="114"/>
        <v>162.97653770137794</v>
      </c>
      <c r="BA254" s="7">
        <f t="shared" si="115"/>
        <v>1.1499999999999999</v>
      </c>
      <c r="BB254" s="7">
        <f t="shared" ca="1" si="116"/>
        <v>13.279321620401394</v>
      </c>
      <c r="BC254" s="7">
        <f t="shared" ca="1" si="117"/>
        <v>14.905885783483139</v>
      </c>
      <c r="BF254" s="5">
        <f t="shared" ca="1" si="118"/>
        <v>1</v>
      </c>
      <c r="BG254" s="5">
        <f t="shared" ca="1" si="119"/>
        <v>0.83077684265865537</v>
      </c>
      <c r="BH254" s="5">
        <f t="shared" ca="1" si="120"/>
        <v>1.8406291154839047</v>
      </c>
      <c r="BI254" s="5">
        <f t="shared" ca="1" si="121"/>
        <v>0.62944632926981414</v>
      </c>
      <c r="BJ254" s="5">
        <f t="shared" ca="1" si="122"/>
        <v>6.1172368929372292</v>
      </c>
      <c r="BK254" s="5">
        <f t="shared" ca="1" si="123"/>
        <v>6.2297144344349453</v>
      </c>
      <c r="BL254" s="5">
        <f t="shared" ca="1" si="124"/>
        <v>4.3958300382642222E-2</v>
      </c>
      <c r="BM254" s="5">
        <f t="shared" ca="1" si="125"/>
        <v>0.50759687710201717</v>
      </c>
      <c r="BN254" s="5">
        <f t="shared" ca="1" si="126"/>
        <v>0.56977165629539839</v>
      </c>
    </row>
    <row r="255" spans="2:66" ht="16" x14ac:dyDescent="0.2">
      <c r="C255" s="24" t="s">
        <v>36</v>
      </c>
      <c r="E255" s="1">
        <f t="shared" si="127"/>
        <v>245</v>
      </c>
      <c r="F255" s="98" t="s">
        <v>30</v>
      </c>
      <c r="H255" s="1">
        <v>75</v>
      </c>
      <c r="I255" s="1" t="s">
        <v>7</v>
      </c>
      <c r="J255" s="37">
        <v>23</v>
      </c>
      <c r="K255" s="37">
        <v>25.3</v>
      </c>
      <c r="L255" s="7">
        <f t="shared" si="100"/>
        <v>24.15</v>
      </c>
      <c r="M255" s="7">
        <v>4</v>
      </c>
      <c r="N255" s="7">
        <v>59.5</v>
      </c>
      <c r="O255" s="7">
        <v>18.5</v>
      </c>
      <c r="P255" s="7">
        <v>134</v>
      </c>
      <c r="Q255" s="7">
        <v>148.19999999999999</v>
      </c>
      <c r="R255" s="6">
        <v>1.28</v>
      </c>
      <c r="S255" s="6">
        <v>1.39</v>
      </c>
      <c r="T255" s="6">
        <f t="shared" si="101"/>
        <v>1.335</v>
      </c>
      <c r="U255" s="36">
        <v>13</v>
      </c>
      <c r="V255" s="36">
        <v>12.5</v>
      </c>
      <c r="Y255" s="5">
        <f t="shared" si="102"/>
        <v>1</v>
      </c>
      <c r="Z255" s="5">
        <f t="shared" si="103"/>
        <v>0.16563146997929606</v>
      </c>
      <c r="AA255" s="5">
        <f t="shared" si="104"/>
        <v>2.4637681159420293</v>
      </c>
      <c r="AB255" s="5">
        <f t="shared" si="104"/>
        <v>0.76604554865424435</v>
      </c>
      <c r="AC255" s="5">
        <f t="shared" si="104"/>
        <v>5.5486542443064186</v>
      </c>
      <c r="AD255" s="5">
        <f t="shared" si="98"/>
        <v>6.1366459627329188</v>
      </c>
      <c r="AE255" s="5">
        <f t="shared" si="105"/>
        <v>5.5279503105590065E-2</v>
      </c>
      <c r="AF255" s="5">
        <f t="shared" si="105"/>
        <v>0.5383022774327122</v>
      </c>
      <c r="AG255" s="5">
        <f t="shared" si="105"/>
        <v>0.51759834368530022</v>
      </c>
      <c r="AH255" s="5"/>
      <c r="AI255" s="83"/>
      <c r="AK255" s="5">
        <f t="shared" ca="1" si="106"/>
        <v>0.96065154149676446</v>
      </c>
      <c r="AL255" s="5">
        <f t="shared" ca="1" si="129"/>
        <v>-0.13258608656288562</v>
      </c>
      <c r="AM255" s="5">
        <f t="shared" ca="1" si="129"/>
        <v>-1.2142955718891408</v>
      </c>
      <c r="AN255" s="5">
        <f t="shared" ca="1" si="128"/>
        <v>0.71700533638817543</v>
      </c>
      <c r="AO255" s="5">
        <f t="shared" ca="1" si="108"/>
        <v>1.4349290914240913</v>
      </c>
      <c r="AP255" s="5">
        <f t="shared" ca="1" si="99"/>
        <v>1.87769005064529E-2</v>
      </c>
      <c r="AQ255" s="5">
        <v>1</v>
      </c>
      <c r="AR255" s="5">
        <f t="shared" ca="1" si="128"/>
        <v>-0.93591903308787328</v>
      </c>
      <c r="AS255" s="5">
        <f t="shared" ca="1" si="128"/>
        <v>0.30377325269917987</v>
      </c>
      <c r="AU255" s="7">
        <f t="shared" ca="1" si="109"/>
        <v>25.110651541496765</v>
      </c>
      <c r="AV255" s="7">
        <f t="shared" ca="1" si="110"/>
        <v>3.8674139134371144</v>
      </c>
      <c r="AW255" s="7">
        <f t="shared" ca="1" si="111"/>
        <v>58.285704428110861</v>
      </c>
      <c r="AX255" s="7">
        <f t="shared" ca="1" si="112"/>
        <v>19.217005336388176</v>
      </c>
      <c r="AY255" s="7">
        <f t="shared" ca="1" si="113"/>
        <v>135.4349290914241</v>
      </c>
      <c r="AZ255" s="7">
        <f t="shared" ca="1" si="114"/>
        <v>150.9827366550563</v>
      </c>
      <c r="BA255" s="7">
        <f t="shared" si="115"/>
        <v>1.335</v>
      </c>
      <c r="BB255" s="7">
        <f t="shared" ca="1" si="116"/>
        <v>12.064080966912126</v>
      </c>
      <c r="BC255" s="7">
        <f t="shared" ca="1" si="117"/>
        <v>12.80377325269918</v>
      </c>
      <c r="BF255" s="5">
        <f t="shared" ca="1" si="118"/>
        <v>1</v>
      </c>
      <c r="BG255" s="5">
        <f t="shared" ca="1" si="119"/>
        <v>0.1540148771944844</v>
      </c>
      <c r="BH255" s="5">
        <f t="shared" ca="1" si="120"/>
        <v>2.3211546037262498</v>
      </c>
      <c r="BI255" s="5">
        <f t="shared" ca="1" si="121"/>
        <v>0.76529297954021602</v>
      </c>
      <c r="BJ255" s="5">
        <f t="shared" ca="1" si="122"/>
        <v>5.3935250890487749</v>
      </c>
      <c r="BK255" s="5">
        <f t="shared" ca="1" si="123"/>
        <v>6.0126968989852303</v>
      </c>
      <c r="BL255" s="5">
        <f t="shared" ca="1" si="124"/>
        <v>5.3164689804796078E-2</v>
      </c>
      <c r="BM255" s="5">
        <f t="shared" ca="1" si="125"/>
        <v>0.48043679579462739</v>
      </c>
      <c r="BN255" s="5">
        <f t="shared" ca="1" si="126"/>
        <v>0.50989410734883656</v>
      </c>
    </row>
    <row r="256" spans="2:66" ht="16" x14ac:dyDescent="0.2">
      <c r="C256" s="24" t="s">
        <v>36</v>
      </c>
      <c r="E256" s="1">
        <f t="shared" si="127"/>
        <v>246</v>
      </c>
      <c r="F256" s="98"/>
      <c r="H256" s="1">
        <v>70</v>
      </c>
      <c r="I256" s="1" t="s">
        <v>7</v>
      </c>
      <c r="J256" s="37">
        <v>21.5</v>
      </c>
      <c r="K256" s="37">
        <v>23.7</v>
      </c>
      <c r="L256" s="7">
        <f t="shared" si="100"/>
        <v>22.6</v>
      </c>
      <c r="M256" s="7">
        <v>4</v>
      </c>
      <c r="N256" s="7">
        <v>55.3</v>
      </c>
      <c r="O256" s="7">
        <v>17.899999999999999</v>
      </c>
      <c r="P256" s="7">
        <v>118.9</v>
      </c>
      <c r="Q256" s="7">
        <v>131</v>
      </c>
      <c r="R256" s="6">
        <v>1.25</v>
      </c>
      <c r="S256" s="6">
        <v>1.3</v>
      </c>
      <c r="T256" s="6">
        <f t="shared" si="101"/>
        <v>1.2749999999999999</v>
      </c>
      <c r="U256" s="36">
        <v>17.5</v>
      </c>
      <c r="V256" s="36">
        <v>16.5</v>
      </c>
      <c r="Y256" s="5">
        <f t="shared" si="102"/>
        <v>1</v>
      </c>
      <c r="Z256" s="5">
        <f t="shared" si="103"/>
        <v>0.17699115044247787</v>
      </c>
      <c r="AA256" s="5">
        <f t="shared" si="104"/>
        <v>2.4469026548672566</v>
      </c>
      <c r="AB256" s="5">
        <f t="shared" si="104"/>
        <v>0.79203539823008839</v>
      </c>
      <c r="AC256" s="5">
        <f t="shared" si="104"/>
        <v>5.2610619469026547</v>
      </c>
      <c r="AD256" s="5">
        <f t="shared" si="98"/>
        <v>5.7964601769911503</v>
      </c>
      <c r="AE256" s="5">
        <f t="shared" si="105"/>
        <v>5.6415929203539814E-2</v>
      </c>
      <c r="AF256" s="5">
        <f t="shared" si="105"/>
        <v>0.77433628318584069</v>
      </c>
      <c r="AG256" s="5">
        <f t="shared" si="105"/>
        <v>0.73008849557522115</v>
      </c>
      <c r="AH256" s="5"/>
      <c r="AI256" s="83"/>
      <c r="AK256" s="5">
        <f t="shared" ca="1" si="106"/>
        <v>-0.28520422666251588</v>
      </c>
      <c r="AL256" s="5">
        <f t="shared" ca="1" si="129"/>
        <v>8.4975209545310015E-2</v>
      </c>
      <c r="AM256" s="5">
        <f t="shared" ca="1" si="129"/>
        <v>1.4247734855925351</v>
      </c>
      <c r="AN256" s="5">
        <f t="shared" ca="1" si="128"/>
        <v>0.88606460111426211</v>
      </c>
      <c r="AO256" s="5">
        <f t="shared" ca="1" si="108"/>
        <v>-0.29733608368066378</v>
      </c>
      <c r="AP256" s="5">
        <f t="shared" ca="1" si="99"/>
        <v>2.292519401659085E-2</v>
      </c>
      <c r="AQ256" s="5">
        <v>1</v>
      </c>
      <c r="AR256" s="5">
        <f t="shared" ca="1" si="128"/>
        <v>-0.53018011717837887</v>
      </c>
      <c r="AS256" s="5">
        <f t="shared" ca="1" si="128"/>
        <v>-0.20923485427049515</v>
      </c>
      <c r="AU256" s="7">
        <f t="shared" ca="1" si="109"/>
        <v>22.314795773337487</v>
      </c>
      <c r="AV256" s="7">
        <f t="shared" ca="1" si="110"/>
        <v>4.08497520954531</v>
      </c>
      <c r="AW256" s="7">
        <f t="shared" ca="1" si="111"/>
        <v>56.724773485592536</v>
      </c>
      <c r="AX256" s="7">
        <f t="shared" ca="1" si="112"/>
        <v>18.786064601114262</v>
      </c>
      <c r="AY256" s="7">
        <f t="shared" ca="1" si="113"/>
        <v>118.60266391631934</v>
      </c>
      <c r="AZ256" s="7">
        <f t="shared" ca="1" si="114"/>
        <v>134.0032004161734</v>
      </c>
      <c r="BA256" s="7">
        <f t="shared" si="115"/>
        <v>1.2749999999999999</v>
      </c>
      <c r="BB256" s="7">
        <f t="shared" ca="1" si="116"/>
        <v>16.969819882821621</v>
      </c>
      <c r="BC256" s="7">
        <f t="shared" ca="1" si="117"/>
        <v>16.290765145729505</v>
      </c>
      <c r="BF256" s="5">
        <f t="shared" ca="1" si="118"/>
        <v>1</v>
      </c>
      <c r="BG256" s="5">
        <f t="shared" ca="1" si="119"/>
        <v>0.18306128593057455</v>
      </c>
      <c r="BH256" s="5">
        <f t="shared" ca="1" si="120"/>
        <v>2.5420252133057528</v>
      </c>
      <c r="BI256" s="5">
        <f t="shared" ca="1" si="121"/>
        <v>0.84186585402500169</v>
      </c>
      <c r="BJ256" s="5">
        <f t="shared" ca="1" si="122"/>
        <v>5.314978685936711</v>
      </c>
      <c r="BK256" s="5">
        <f t="shared" ca="1" si="123"/>
        <v>6.0051277984934641</v>
      </c>
      <c r="BL256" s="5">
        <f t="shared" ca="1" si="124"/>
        <v>5.7136978216193908E-2</v>
      </c>
      <c r="BM256" s="5">
        <f t="shared" ca="1" si="125"/>
        <v>0.76047390508040258</v>
      </c>
      <c r="BN256" s="5">
        <f t="shared" ca="1" si="126"/>
        <v>0.73004321039739439</v>
      </c>
    </row>
    <row r="257" spans="2:66" ht="16" x14ac:dyDescent="0.2">
      <c r="E257" s="1">
        <f t="shared" si="127"/>
        <v>247</v>
      </c>
      <c r="F257" s="98"/>
      <c r="H257" s="1">
        <v>67</v>
      </c>
      <c r="I257" s="1" t="s">
        <v>7</v>
      </c>
      <c r="J257" s="37">
        <v>21</v>
      </c>
      <c r="K257" s="37">
        <v>23.1</v>
      </c>
      <c r="L257" s="7">
        <f t="shared" si="100"/>
        <v>22.05</v>
      </c>
      <c r="M257" s="7">
        <v>4</v>
      </c>
      <c r="N257" s="7">
        <v>63.4</v>
      </c>
      <c r="O257" s="7">
        <v>16.5</v>
      </c>
      <c r="P257" s="7">
        <v>138</v>
      </c>
      <c r="Q257" s="7">
        <v>160.9</v>
      </c>
      <c r="R257" s="6">
        <v>1.1299999999999999</v>
      </c>
      <c r="S257" s="6">
        <v>1.1599999999999999</v>
      </c>
      <c r="T257" s="6">
        <f t="shared" si="101"/>
        <v>1.145</v>
      </c>
      <c r="U257" s="36">
        <v>12.4</v>
      </c>
      <c r="V257" s="36">
        <v>12.3</v>
      </c>
      <c r="Y257" s="5">
        <f t="shared" si="102"/>
        <v>1</v>
      </c>
      <c r="Z257" s="5">
        <f t="shared" si="103"/>
        <v>0.18140589569160998</v>
      </c>
      <c r="AA257" s="5">
        <f t="shared" si="104"/>
        <v>2.8752834467120181</v>
      </c>
      <c r="AB257" s="5">
        <f t="shared" si="104"/>
        <v>0.7482993197278911</v>
      </c>
      <c r="AC257" s="5">
        <f t="shared" si="104"/>
        <v>6.2585034013605441</v>
      </c>
      <c r="AD257" s="5">
        <f t="shared" si="98"/>
        <v>7.2970521541950113</v>
      </c>
      <c r="AE257" s="5">
        <f t="shared" si="105"/>
        <v>5.1927437641723355E-2</v>
      </c>
      <c r="AF257" s="5">
        <f t="shared" si="105"/>
        <v>0.56235827664399096</v>
      </c>
      <c r="AG257" s="5">
        <f t="shared" si="105"/>
        <v>0.55782312925170074</v>
      </c>
      <c r="AH257" s="5"/>
      <c r="AI257" s="83"/>
      <c r="AK257" s="5">
        <f t="shared" ca="1" si="106"/>
        <v>0.64036268250025441</v>
      </c>
      <c r="AL257" s="5">
        <f t="shared" ca="1" si="129"/>
        <v>1.0216505580967867</v>
      </c>
      <c r="AM257" s="5">
        <f t="shared" ca="1" si="129"/>
        <v>-0.84227739726557704</v>
      </c>
      <c r="AN257" s="5">
        <f t="shared" ca="1" si="128"/>
        <v>-0.49312091907130995</v>
      </c>
      <c r="AO257" s="5">
        <f t="shared" ca="1" si="108"/>
        <v>-1.3677232216759503</v>
      </c>
      <c r="AP257" s="5">
        <f t="shared" ca="1" si="99"/>
        <v>1.1779507283776991E-2</v>
      </c>
      <c r="AQ257" s="5">
        <v>1</v>
      </c>
      <c r="AR257" s="5">
        <f t="shared" ca="1" si="128"/>
        <v>0.42500253132753296</v>
      </c>
      <c r="AS257" s="5">
        <f t="shared" ca="1" si="128"/>
        <v>-0.43078871112966244</v>
      </c>
      <c r="AU257" s="7">
        <f t="shared" ca="1" si="109"/>
        <v>22.690362682500254</v>
      </c>
      <c r="AV257" s="7">
        <f t="shared" ca="1" si="110"/>
        <v>5.0216505580967867</v>
      </c>
      <c r="AW257" s="7">
        <f t="shared" ca="1" si="111"/>
        <v>62.557722602734422</v>
      </c>
      <c r="AX257" s="7">
        <f t="shared" ca="1" si="112"/>
        <v>16.006879080928691</v>
      </c>
      <c r="AY257" s="7">
        <f t="shared" ca="1" si="113"/>
        <v>136.63227677832404</v>
      </c>
      <c r="AZ257" s="7">
        <f t="shared" ca="1" si="114"/>
        <v>162.79532272195971</v>
      </c>
      <c r="BA257" s="7">
        <f t="shared" si="115"/>
        <v>1.145</v>
      </c>
      <c r="BB257" s="7">
        <f t="shared" ca="1" si="116"/>
        <v>12.825002531327533</v>
      </c>
      <c r="BC257" s="7">
        <f t="shared" ca="1" si="117"/>
        <v>11.869211288870339</v>
      </c>
      <c r="BF257" s="5">
        <f t="shared" ca="1" si="118"/>
        <v>1</v>
      </c>
      <c r="BG257" s="5">
        <f t="shared" ca="1" si="119"/>
        <v>0.22131204460516143</v>
      </c>
      <c r="BH257" s="5">
        <f t="shared" ca="1" si="120"/>
        <v>2.7570173063377927</v>
      </c>
      <c r="BI257" s="5">
        <f t="shared" ca="1" si="121"/>
        <v>0.70544835730077848</v>
      </c>
      <c r="BJ257" s="5">
        <f t="shared" ca="1" si="122"/>
        <v>6.0215995085746474</v>
      </c>
      <c r="BK257" s="5">
        <f t="shared" ca="1" si="123"/>
        <v>7.1746461261949852</v>
      </c>
      <c r="BL257" s="5">
        <f t="shared" ca="1" si="124"/>
        <v>5.0461952328469006E-2</v>
      </c>
      <c r="BM257" s="5">
        <f t="shared" ca="1" si="125"/>
        <v>0.56521804921252783</v>
      </c>
      <c r="BN257" s="5">
        <f t="shared" ca="1" si="126"/>
        <v>0.52309482465982637</v>
      </c>
    </row>
    <row r="258" spans="2:66" ht="16" x14ac:dyDescent="0.2">
      <c r="E258" s="1">
        <f t="shared" si="127"/>
        <v>248</v>
      </c>
      <c r="F258" s="98"/>
      <c r="H258" s="1">
        <v>65</v>
      </c>
      <c r="I258" s="1" t="s">
        <v>7</v>
      </c>
      <c r="J258" s="37">
        <v>21.5</v>
      </c>
      <c r="K258" s="37">
        <v>25.8</v>
      </c>
      <c r="L258" s="7">
        <f t="shared" si="100"/>
        <v>23.65</v>
      </c>
      <c r="M258" s="7">
        <v>30</v>
      </c>
      <c r="N258" s="7">
        <v>45.6</v>
      </c>
      <c r="O258" s="7">
        <v>17</v>
      </c>
      <c r="P258" s="7">
        <v>116.3</v>
      </c>
      <c r="Q258" s="7">
        <v>101.1</v>
      </c>
      <c r="R258" s="6">
        <v>1.2</v>
      </c>
      <c r="S258" s="6">
        <v>1.2</v>
      </c>
      <c r="T258" s="6">
        <f t="shared" si="101"/>
        <v>1.2</v>
      </c>
      <c r="U258" s="36">
        <v>10.8</v>
      </c>
      <c r="V258" s="36">
        <v>15.7</v>
      </c>
      <c r="Y258" s="5">
        <f t="shared" si="102"/>
        <v>1</v>
      </c>
      <c r="Z258" s="5">
        <f t="shared" si="103"/>
        <v>1.2684989429175477</v>
      </c>
      <c r="AA258" s="5">
        <f t="shared" si="104"/>
        <v>1.9281183932346724</v>
      </c>
      <c r="AB258" s="5">
        <f t="shared" si="104"/>
        <v>0.71881606765327699</v>
      </c>
      <c r="AC258" s="5">
        <f t="shared" si="104"/>
        <v>4.9175475687103596</v>
      </c>
      <c r="AD258" s="5">
        <f t="shared" si="98"/>
        <v>4.2748414376321353</v>
      </c>
      <c r="AE258" s="5">
        <f t="shared" si="105"/>
        <v>5.0739957716701901E-2</v>
      </c>
      <c r="AF258" s="5">
        <f t="shared" si="105"/>
        <v>0.45665961945031719</v>
      </c>
      <c r="AG258" s="5">
        <f t="shared" si="105"/>
        <v>0.66384778012684986</v>
      </c>
      <c r="AH258" s="5"/>
      <c r="AI258" s="83"/>
      <c r="AK258" s="5">
        <f t="shared" ca="1" si="106"/>
        <v>0.23085008767298332</v>
      </c>
      <c r="AL258" s="5">
        <f t="shared" ca="1" si="129"/>
        <v>-1.4825335690321766</v>
      </c>
      <c r="AM258" s="5">
        <f t="shared" ca="1" si="129"/>
        <v>-0.5433173898602659</v>
      </c>
      <c r="AN258" s="5">
        <f t="shared" ca="1" si="128"/>
        <v>-0.49707539439123427</v>
      </c>
      <c r="AO258" s="5">
        <f t="shared" ca="1" si="108"/>
        <v>-5.6420041027112511E-2</v>
      </c>
      <c r="AP258" s="5">
        <f t="shared" ca="1" si="99"/>
        <v>-4.4845502355775786E-3</v>
      </c>
      <c r="AQ258" s="5">
        <v>1</v>
      </c>
      <c r="AR258" s="5">
        <f t="shared" ca="1" si="128"/>
        <v>0.237864949475876</v>
      </c>
      <c r="AS258" s="5">
        <f t="shared" ca="1" si="128"/>
        <v>0.82122700644406232</v>
      </c>
      <c r="AU258" s="7">
        <f t="shared" ca="1" si="109"/>
        <v>23.880850087672982</v>
      </c>
      <c r="AV258" s="7">
        <f t="shared" ca="1" si="110"/>
        <v>28.517466430967822</v>
      </c>
      <c r="AW258" s="7">
        <f t="shared" ca="1" si="111"/>
        <v>45.056682610139738</v>
      </c>
      <c r="AX258" s="7">
        <f t="shared" ca="1" si="112"/>
        <v>16.502924605608765</v>
      </c>
      <c r="AY258" s="7">
        <f t="shared" ca="1" si="113"/>
        <v>116.24357995897289</v>
      </c>
      <c r="AZ258" s="7">
        <f t="shared" ca="1" si="114"/>
        <v>100.64661197118311</v>
      </c>
      <c r="BA258" s="7">
        <f t="shared" si="115"/>
        <v>1.2</v>
      </c>
      <c r="BB258" s="7">
        <f t="shared" ca="1" si="116"/>
        <v>11.037864949475876</v>
      </c>
      <c r="BC258" s="7">
        <f t="shared" ca="1" si="117"/>
        <v>16.521227006444061</v>
      </c>
      <c r="BF258" s="5">
        <f t="shared" ca="1" si="118"/>
        <v>1</v>
      </c>
      <c r="BG258" s="5">
        <f t="shared" ca="1" si="119"/>
        <v>1.1941562518198716</v>
      </c>
      <c r="BH258" s="5">
        <f t="shared" ca="1" si="120"/>
        <v>1.8867285898418447</v>
      </c>
      <c r="BI258" s="5">
        <f t="shared" ca="1" si="121"/>
        <v>0.69105264448384873</v>
      </c>
      <c r="BJ258" s="5">
        <f t="shared" ca="1" si="122"/>
        <v>4.8676483262619064</v>
      </c>
      <c r="BK258" s="5">
        <f t="shared" ca="1" si="123"/>
        <v>4.2145322131198215</v>
      </c>
      <c r="BL258" s="5">
        <f t="shared" ca="1" si="124"/>
        <v>5.0249467485222646E-2</v>
      </c>
      <c r="BM258" s="5">
        <f t="shared" ca="1" si="125"/>
        <v>0.46220569657080568</v>
      </c>
      <c r="BN258" s="5">
        <f t="shared" ca="1" si="126"/>
        <v>0.69181904939691097</v>
      </c>
    </row>
    <row r="259" spans="2:66" ht="16" x14ac:dyDescent="0.2">
      <c r="E259" s="1">
        <f t="shared" si="127"/>
        <v>249</v>
      </c>
      <c r="F259" s="98"/>
      <c r="H259" s="1">
        <v>73</v>
      </c>
      <c r="I259" s="1" t="s">
        <v>7</v>
      </c>
      <c r="J259" s="37">
        <v>24.2</v>
      </c>
      <c r="K259" s="37">
        <v>26.5</v>
      </c>
      <c r="L259" s="7">
        <f t="shared" si="100"/>
        <v>25.35</v>
      </c>
      <c r="M259" s="7">
        <v>31</v>
      </c>
      <c r="N259" s="7">
        <v>63.1</v>
      </c>
      <c r="O259" s="7">
        <v>27</v>
      </c>
      <c r="P259" s="7">
        <v>126.5</v>
      </c>
      <c r="Q259" s="7">
        <v>193.6</v>
      </c>
      <c r="R259" s="6">
        <v>1.34</v>
      </c>
      <c r="S259" s="6">
        <v>1.48</v>
      </c>
      <c r="T259" s="6">
        <f t="shared" si="101"/>
        <v>1.4100000000000001</v>
      </c>
      <c r="U259" s="36">
        <v>16.899999999999999</v>
      </c>
      <c r="V259" s="36">
        <v>17</v>
      </c>
      <c r="Y259" s="5">
        <f t="shared" si="102"/>
        <v>1</v>
      </c>
      <c r="Z259" s="5">
        <f t="shared" si="103"/>
        <v>1.222879684418146</v>
      </c>
      <c r="AA259" s="5">
        <f t="shared" si="104"/>
        <v>2.4891518737672582</v>
      </c>
      <c r="AB259" s="5">
        <f t="shared" si="104"/>
        <v>1.0650887573964496</v>
      </c>
      <c r="AC259" s="5">
        <f t="shared" si="104"/>
        <v>4.9901380670611433</v>
      </c>
      <c r="AD259" s="5">
        <f t="shared" si="98"/>
        <v>7.6370808678500977</v>
      </c>
      <c r="AE259" s="5">
        <f t="shared" si="105"/>
        <v>5.562130177514793E-2</v>
      </c>
      <c r="AF259" s="5">
        <f t="shared" si="105"/>
        <v>0.66666666666666652</v>
      </c>
      <c r="AG259" s="5">
        <f t="shared" si="105"/>
        <v>0.67061143984220906</v>
      </c>
      <c r="AH259" s="5"/>
      <c r="AI259" s="83"/>
      <c r="AK259" s="5">
        <f t="shared" ca="1" si="106"/>
        <v>0.45974820036614017</v>
      </c>
      <c r="AL259" s="5">
        <f t="shared" ca="1" si="129"/>
        <v>0.27898736456211926</v>
      </c>
      <c r="AM259" s="5">
        <f t="shared" ca="1" si="129"/>
        <v>-1.3510019027533602</v>
      </c>
      <c r="AN259" s="5">
        <f t="shared" ca="1" si="128"/>
        <v>-0.77023701088539376</v>
      </c>
      <c r="AO259" s="5">
        <f t="shared" ca="1" si="108"/>
        <v>1.6847051254519769</v>
      </c>
      <c r="AP259" s="5">
        <f t="shared" ca="1" si="99"/>
        <v>2.0872928257439707E-3</v>
      </c>
      <c r="AQ259" s="5">
        <v>1</v>
      </c>
      <c r="AR259" s="5">
        <f t="shared" ca="1" si="128"/>
        <v>0.79641525744897912</v>
      </c>
      <c r="AS259" s="5">
        <f t="shared" ca="1" si="128"/>
        <v>0.96504778751652243</v>
      </c>
      <c r="AU259" s="7">
        <f t="shared" ca="1" si="109"/>
        <v>25.80974820036614</v>
      </c>
      <c r="AV259" s="7">
        <f t="shared" ca="1" si="110"/>
        <v>31.27898736456212</v>
      </c>
      <c r="AW259" s="7">
        <f t="shared" ca="1" si="111"/>
        <v>61.748998097246641</v>
      </c>
      <c r="AX259" s="7">
        <f t="shared" ca="1" si="112"/>
        <v>26.229762989114604</v>
      </c>
      <c r="AY259" s="7">
        <f t="shared" ca="1" si="113"/>
        <v>128.18470512545198</v>
      </c>
      <c r="AZ259" s="7">
        <f t="shared" ca="1" si="114"/>
        <v>194.00409989106404</v>
      </c>
      <c r="BA259" s="7">
        <f t="shared" si="115"/>
        <v>1.4100000000000001</v>
      </c>
      <c r="BB259" s="7">
        <f t="shared" ca="1" si="116"/>
        <v>17.696415257448976</v>
      </c>
      <c r="BC259" s="7">
        <f t="shared" ca="1" si="117"/>
        <v>17.965047787516522</v>
      </c>
      <c r="BF259" s="5">
        <f t="shared" ca="1" si="118"/>
        <v>1</v>
      </c>
      <c r="BG259" s="5">
        <f t="shared" ca="1" si="119"/>
        <v>1.2119059481610281</v>
      </c>
      <c r="BH259" s="5">
        <f t="shared" ca="1" si="120"/>
        <v>2.3924680557856299</v>
      </c>
      <c r="BI259" s="5">
        <f t="shared" ca="1" si="121"/>
        <v>1.0162734942428655</v>
      </c>
      <c r="BJ259" s="5">
        <f t="shared" ca="1" si="122"/>
        <v>4.966522886249372</v>
      </c>
      <c r="BK259" s="5">
        <f t="shared" ca="1" si="123"/>
        <v>7.5166986669134523</v>
      </c>
      <c r="BL259" s="5">
        <f t="shared" ca="1" si="124"/>
        <v>5.4630521346194214E-2</v>
      </c>
      <c r="BM259" s="5">
        <f t="shared" ca="1" si="125"/>
        <v>0.68564850459091009</v>
      </c>
      <c r="BN259" s="5">
        <f t="shared" ca="1" si="126"/>
        <v>0.69605668556122013</v>
      </c>
    </row>
    <row r="260" spans="2:66" ht="16" x14ac:dyDescent="0.2">
      <c r="E260" s="1">
        <f t="shared" si="127"/>
        <v>250</v>
      </c>
      <c r="F260" s="98"/>
      <c r="H260" s="1">
        <v>76</v>
      </c>
      <c r="I260" s="1" t="s">
        <v>7</v>
      </c>
      <c r="J260" s="37">
        <v>20</v>
      </c>
      <c r="K260" s="37">
        <v>22</v>
      </c>
      <c r="L260" s="7">
        <f t="shared" si="100"/>
        <v>21</v>
      </c>
      <c r="M260" s="7">
        <v>19</v>
      </c>
      <c r="N260" s="7">
        <v>60.2</v>
      </c>
      <c r="O260" s="7">
        <v>29</v>
      </c>
      <c r="P260" s="7">
        <v>124.2</v>
      </c>
      <c r="Q260" s="7">
        <v>147.6</v>
      </c>
      <c r="R260" s="6">
        <v>1.24</v>
      </c>
      <c r="S260" s="6">
        <v>1.26</v>
      </c>
      <c r="T260" s="6">
        <f t="shared" si="101"/>
        <v>1.25</v>
      </c>
      <c r="U260" s="36">
        <v>12.5</v>
      </c>
      <c r="V260" s="36">
        <v>12</v>
      </c>
      <c r="Y260" s="5">
        <f t="shared" si="102"/>
        <v>1</v>
      </c>
      <c r="Z260" s="5">
        <f t="shared" si="103"/>
        <v>0.90476190476190477</v>
      </c>
      <c r="AA260" s="5">
        <f t="shared" si="104"/>
        <v>2.8666666666666667</v>
      </c>
      <c r="AB260" s="5">
        <f t="shared" si="104"/>
        <v>1.3809523809523809</v>
      </c>
      <c r="AC260" s="5">
        <f t="shared" si="104"/>
        <v>5.9142857142857146</v>
      </c>
      <c r="AD260" s="5">
        <f t="shared" si="98"/>
        <v>7.0285714285714285</v>
      </c>
      <c r="AE260" s="5">
        <f t="shared" si="105"/>
        <v>5.9523809523809521E-2</v>
      </c>
      <c r="AF260" s="5">
        <f t="shared" si="105"/>
        <v>0.59523809523809523</v>
      </c>
      <c r="AG260" s="5">
        <f t="shared" si="105"/>
        <v>0.5714285714285714</v>
      </c>
      <c r="AH260" s="5"/>
      <c r="AI260" s="83"/>
      <c r="AK260" s="5">
        <f t="shared" ca="1" si="106"/>
        <v>-0.38687893674627283</v>
      </c>
      <c r="AL260" s="5">
        <f t="shared" ca="1" si="129"/>
        <v>1.4614332937363734</v>
      </c>
      <c r="AM260" s="5">
        <f t="shared" ca="1" si="129"/>
        <v>-1.2927870735263722</v>
      </c>
      <c r="AN260" s="5">
        <f t="shared" ca="1" si="128"/>
        <v>-0.71417609568249807</v>
      </c>
      <c r="AO260" s="5">
        <f t="shared" ca="1" si="108"/>
        <v>0.88837207851399369</v>
      </c>
      <c r="AP260" s="5">
        <f t="shared" ca="1" si="99"/>
        <v>-6.6584482265824169E-3</v>
      </c>
      <c r="AQ260" s="5">
        <v>1</v>
      </c>
      <c r="AR260" s="5">
        <f t="shared" ca="1" si="128"/>
        <v>-0.29204294628994432</v>
      </c>
      <c r="AS260" s="5">
        <f t="shared" ca="1" si="128"/>
        <v>-0.49985396531597992</v>
      </c>
      <c r="AU260" s="7">
        <f t="shared" ca="1" si="109"/>
        <v>20.613121063253729</v>
      </c>
      <c r="AV260" s="7">
        <f t="shared" ca="1" si="110"/>
        <v>20.461433293736373</v>
      </c>
      <c r="AW260" s="7">
        <f t="shared" ca="1" si="111"/>
        <v>58.907212926473633</v>
      </c>
      <c r="AX260" s="7">
        <f t="shared" ca="1" si="112"/>
        <v>28.285823904317503</v>
      </c>
      <c r="AY260" s="7">
        <f t="shared" ca="1" si="113"/>
        <v>125.088372078514</v>
      </c>
      <c r="AZ260" s="7">
        <f t="shared" ca="1" si="114"/>
        <v>146.61721304175643</v>
      </c>
      <c r="BA260" s="7">
        <f t="shared" si="115"/>
        <v>1.25</v>
      </c>
      <c r="BB260" s="7">
        <f t="shared" ca="1" si="116"/>
        <v>12.207957053710055</v>
      </c>
      <c r="BC260" s="7">
        <f t="shared" ca="1" si="117"/>
        <v>11.50014603468402</v>
      </c>
      <c r="BF260" s="5">
        <f t="shared" ca="1" si="118"/>
        <v>1</v>
      </c>
      <c r="BG260" s="5">
        <f t="shared" ca="1" si="119"/>
        <v>0.99264120319034255</v>
      </c>
      <c r="BH260" s="5">
        <f t="shared" ca="1" si="120"/>
        <v>2.8577532119328311</v>
      </c>
      <c r="BI260" s="5">
        <f t="shared" ca="1" si="121"/>
        <v>1.3722242166782606</v>
      </c>
      <c r="BJ260" s="5">
        <f t="shared" ca="1" si="122"/>
        <v>6.0683858448541566</v>
      </c>
      <c r="BK260" s="5">
        <f t="shared" ca="1" si="123"/>
        <v>7.1128099714664597</v>
      </c>
      <c r="BL260" s="5">
        <f t="shared" ca="1" si="124"/>
        <v>6.0640986688247328E-2</v>
      </c>
      <c r="BM260" s="5">
        <f t="shared" ca="1" si="125"/>
        <v>0.59224204894778121</v>
      </c>
      <c r="BN260" s="5">
        <f t="shared" ca="1" si="126"/>
        <v>0.55790416208173921</v>
      </c>
    </row>
    <row r="261" spans="2:66" ht="16" x14ac:dyDescent="0.2">
      <c r="B261" s="24" t="s">
        <v>36</v>
      </c>
      <c r="E261" s="1">
        <f t="shared" si="127"/>
        <v>251</v>
      </c>
      <c r="F261" s="98"/>
      <c r="H261" s="1">
        <v>69</v>
      </c>
      <c r="I261" s="1" t="s">
        <v>7</v>
      </c>
      <c r="J261" s="37">
        <v>21</v>
      </c>
      <c r="K261" s="37">
        <v>18.899999999999999</v>
      </c>
      <c r="L261" s="7">
        <f t="shared" si="100"/>
        <v>19.95</v>
      </c>
      <c r="M261" s="7">
        <v>13</v>
      </c>
      <c r="N261" s="7">
        <v>47.4</v>
      </c>
      <c r="O261" s="7">
        <v>16</v>
      </c>
      <c r="P261" s="7">
        <v>118</v>
      </c>
      <c r="Q261" s="7">
        <v>85.8</v>
      </c>
      <c r="R261" s="6" t="s">
        <v>12</v>
      </c>
      <c r="S261" s="6" t="s">
        <v>12</v>
      </c>
      <c r="T261" s="6" t="s">
        <v>12</v>
      </c>
      <c r="U261" s="36">
        <v>11.5</v>
      </c>
      <c r="V261" s="36">
        <v>13</v>
      </c>
      <c r="Y261" s="5">
        <f t="shared" si="102"/>
        <v>1</v>
      </c>
      <c r="Z261" s="5">
        <f t="shared" si="103"/>
        <v>0.65162907268170434</v>
      </c>
      <c r="AA261" s="5">
        <f t="shared" si="104"/>
        <v>2.3759398496240602</v>
      </c>
      <c r="AB261" s="5">
        <f t="shared" si="104"/>
        <v>0.80200501253132839</v>
      </c>
      <c r="AC261" s="5">
        <f t="shared" si="104"/>
        <v>5.9147869674185465</v>
      </c>
      <c r="AD261" s="5">
        <f t="shared" si="98"/>
        <v>4.3007518796992485</v>
      </c>
      <c r="AE261" s="5" t="e">
        <f t="shared" si="105"/>
        <v>#VALUE!</v>
      </c>
      <c r="AF261" s="5">
        <f t="shared" si="105"/>
        <v>0.5764411027568922</v>
      </c>
      <c r="AG261" s="5">
        <f t="shared" si="105"/>
        <v>0.65162907268170434</v>
      </c>
      <c r="AH261" s="5"/>
      <c r="AI261" s="83"/>
      <c r="AK261" s="5">
        <f t="shared" ca="1" si="106"/>
        <v>-0.12895032834926567</v>
      </c>
      <c r="AL261" s="5">
        <f t="shared" ca="1" si="129"/>
        <v>1.2349172892414937</v>
      </c>
      <c r="AM261" s="5">
        <f t="shared" ca="1" si="129"/>
        <v>0.12621817047585004</v>
      </c>
      <c r="AN261" s="5">
        <f t="shared" ca="1" si="128"/>
        <v>-0.47627224293191994</v>
      </c>
      <c r="AO261" s="5">
        <f t="shared" ca="1" si="108"/>
        <v>-0.40917787307646902</v>
      </c>
      <c r="AP261" s="5">
        <f t="shared" ca="1" si="99"/>
        <v>-4.3663844487587637E-3</v>
      </c>
      <c r="AQ261" s="5">
        <v>1</v>
      </c>
      <c r="AR261" s="5">
        <f t="shared" ca="1" si="128"/>
        <v>-0.71088210280488373</v>
      </c>
      <c r="AS261" s="5">
        <f t="shared" ca="1" si="128"/>
        <v>0.35544369205902693</v>
      </c>
      <c r="AU261" s="7">
        <f t="shared" ca="1" si="109"/>
        <v>19.821049671650734</v>
      </c>
      <c r="AV261" s="7">
        <f t="shared" ca="1" si="110"/>
        <v>14.234917289241494</v>
      </c>
      <c r="AW261" s="7">
        <f t="shared" ca="1" si="111"/>
        <v>47.52621817047585</v>
      </c>
      <c r="AX261" s="7">
        <f t="shared" ca="1" si="112"/>
        <v>15.52372775706808</v>
      </c>
      <c r="AY261" s="7">
        <f t="shared" ca="1" si="113"/>
        <v>117.59082212692353</v>
      </c>
      <c r="AZ261" s="7">
        <f t="shared" ca="1" si="114"/>
        <v>85.425364214296494</v>
      </c>
      <c r="BA261" s="7" t="e">
        <f t="shared" si="115"/>
        <v>#VALUE!</v>
      </c>
      <c r="BB261" s="7">
        <f t="shared" ca="1" si="116"/>
        <v>10.789117897195116</v>
      </c>
      <c r="BC261" s="7">
        <f t="shared" ca="1" si="117"/>
        <v>13.355443692059026</v>
      </c>
      <c r="BF261" s="5">
        <f t="shared" ca="1" si="118"/>
        <v>1</v>
      </c>
      <c r="BG261" s="5">
        <f t="shared" ca="1" si="119"/>
        <v>0.71817171769672394</v>
      </c>
      <c r="BH261" s="5">
        <f t="shared" ca="1" si="120"/>
        <v>2.3977649497771414</v>
      </c>
      <c r="BI261" s="5">
        <f t="shared" ca="1" si="121"/>
        <v>0.78319402928852233</v>
      </c>
      <c r="BJ261" s="5">
        <f t="shared" ca="1" si="122"/>
        <v>5.9326233511794806</v>
      </c>
      <c r="BK261" s="5">
        <f t="shared" ca="1" si="123"/>
        <v>4.3098304897786024</v>
      </c>
      <c r="BL261" s="5" t="e">
        <f t="shared" ca="1" si="124"/>
        <v>#VALUE!</v>
      </c>
      <c r="BM261" s="5">
        <f t="shared" ca="1" si="125"/>
        <v>0.54432626303471532</v>
      </c>
      <c r="BN261" s="5">
        <f t="shared" ca="1" si="126"/>
        <v>0.67380103038441963</v>
      </c>
    </row>
    <row r="262" spans="2:66" ht="16" x14ac:dyDescent="0.2">
      <c r="E262" s="1">
        <f t="shared" si="127"/>
        <v>252</v>
      </c>
      <c r="F262" s="98"/>
      <c r="H262" s="1">
        <v>62</v>
      </c>
      <c r="I262" s="1" t="s">
        <v>7</v>
      </c>
      <c r="J262" s="37">
        <v>24.2</v>
      </c>
      <c r="K262" s="37">
        <v>26.6</v>
      </c>
      <c r="L262" s="7">
        <f t="shared" si="100"/>
        <v>25.4</v>
      </c>
      <c r="M262" s="7">
        <v>21</v>
      </c>
      <c r="N262" s="7">
        <v>44.9</v>
      </c>
      <c r="O262" s="7">
        <v>15.5</v>
      </c>
      <c r="P262" s="7">
        <v>130.30000000000001</v>
      </c>
      <c r="Q262" s="7">
        <v>102.7</v>
      </c>
      <c r="R262" s="6">
        <v>1.19</v>
      </c>
      <c r="S262" s="6">
        <v>1.1499999999999999</v>
      </c>
      <c r="T262" s="6">
        <f t="shared" si="101"/>
        <v>1.17</v>
      </c>
      <c r="U262" s="36">
        <v>15.3</v>
      </c>
      <c r="V262" s="36">
        <v>14.9</v>
      </c>
      <c r="Y262" s="5">
        <f t="shared" si="102"/>
        <v>1</v>
      </c>
      <c r="Z262" s="5">
        <f t="shared" si="103"/>
        <v>0.82677165354330717</v>
      </c>
      <c r="AA262" s="5">
        <f t="shared" si="104"/>
        <v>1.7677165354330708</v>
      </c>
      <c r="AB262" s="5">
        <f t="shared" si="104"/>
        <v>0.61023622047244097</v>
      </c>
      <c r="AC262" s="5">
        <f t="shared" si="104"/>
        <v>5.1299212598425203</v>
      </c>
      <c r="AD262" s="5">
        <f t="shared" si="98"/>
        <v>4.0433070866141732</v>
      </c>
      <c r="AE262" s="5">
        <f t="shared" si="105"/>
        <v>4.6062992125984255E-2</v>
      </c>
      <c r="AF262" s="5">
        <f t="shared" si="105"/>
        <v>0.60236220472440949</v>
      </c>
      <c r="AG262" s="5">
        <f t="shared" si="105"/>
        <v>0.58661417322834652</v>
      </c>
      <c r="AH262" s="5"/>
      <c r="AI262" s="83"/>
      <c r="AK262" s="5">
        <f t="shared" ca="1" si="106"/>
        <v>0.72835386468064622</v>
      </c>
      <c r="AL262" s="5">
        <f t="shared" ca="1" si="129"/>
        <v>1.5779570327911552E-2</v>
      </c>
      <c r="AM262" s="5">
        <f t="shared" ca="1" si="129"/>
        <v>-0.76398152092180105</v>
      </c>
      <c r="AN262" s="5">
        <f t="shared" ca="1" si="128"/>
        <v>-0.2548052484330563</v>
      </c>
      <c r="AO262" s="5">
        <f t="shared" ca="1" si="108"/>
        <v>-1.366843651363649</v>
      </c>
      <c r="AP262" s="5">
        <f t="shared" ca="1" si="99"/>
        <v>1.4974702603499658E-2</v>
      </c>
      <c r="AQ262" s="5">
        <v>1</v>
      </c>
      <c r="AR262" s="5">
        <f t="shared" ca="1" si="128"/>
        <v>0.33428377389183517</v>
      </c>
      <c r="AS262" s="5">
        <f t="shared" ca="1" si="128"/>
        <v>0.17710866132982162</v>
      </c>
      <c r="AU262" s="7">
        <f t="shared" ca="1" si="109"/>
        <v>26.128353864680644</v>
      </c>
      <c r="AV262" s="7">
        <f t="shared" ca="1" si="110"/>
        <v>21.015779570327911</v>
      </c>
      <c r="AW262" s="7">
        <f t="shared" ca="1" si="111"/>
        <v>44.136018479078196</v>
      </c>
      <c r="AX262" s="7">
        <f t="shared" ca="1" si="112"/>
        <v>15.245194751566943</v>
      </c>
      <c r="AY262" s="7">
        <f t="shared" ca="1" si="113"/>
        <v>128.93315634863637</v>
      </c>
      <c r="AZ262" s="7">
        <f t="shared" ca="1" si="114"/>
        <v>104.23790195737942</v>
      </c>
      <c r="BA262" s="7">
        <f t="shared" si="115"/>
        <v>1.17</v>
      </c>
      <c r="BB262" s="7">
        <f t="shared" ca="1" si="116"/>
        <v>15.634283773891836</v>
      </c>
      <c r="BC262" s="7">
        <f t="shared" ca="1" si="117"/>
        <v>15.077108661329822</v>
      </c>
      <c r="BF262" s="5">
        <f t="shared" ca="1" si="118"/>
        <v>1</v>
      </c>
      <c r="BG262" s="5">
        <f t="shared" ca="1" si="119"/>
        <v>0.80432849612987967</v>
      </c>
      <c r="BH262" s="5">
        <f t="shared" ca="1" si="120"/>
        <v>1.6892001198261348</v>
      </c>
      <c r="BI262" s="5">
        <f t="shared" ca="1" si="121"/>
        <v>0.58347321957296516</v>
      </c>
      <c r="BJ262" s="5">
        <f t="shared" ca="1" si="122"/>
        <v>4.9346069414240255</v>
      </c>
      <c r="BK262" s="5">
        <f t="shared" ca="1" si="123"/>
        <v>3.9894553823493801</v>
      </c>
      <c r="BL262" s="5">
        <f t="shared" ca="1" si="124"/>
        <v>4.4778940382523037E-2</v>
      </c>
      <c r="BM262" s="5">
        <f t="shared" ca="1" si="125"/>
        <v>0.59836466755089723</v>
      </c>
      <c r="BN262" s="5">
        <f t="shared" ca="1" si="126"/>
        <v>0.5770401281081281</v>
      </c>
    </row>
    <row r="263" spans="2:66" ht="16" x14ac:dyDescent="0.2">
      <c r="E263" s="1">
        <f t="shared" si="127"/>
        <v>253</v>
      </c>
      <c r="F263" s="98"/>
      <c r="H263" s="1">
        <v>80</v>
      </c>
      <c r="I263" s="1" t="s">
        <v>7</v>
      </c>
      <c r="J263" s="37">
        <v>22</v>
      </c>
      <c r="K263" s="37">
        <v>19.8</v>
      </c>
      <c r="L263" s="7">
        <f t="shared" si="100"/>
        <v>20.9</v>
      </c>
      <c r="M263" s="7">
        <v>5.9</v>
      </c>
      <c r="N263" s="7">
        <v>50.8</v>
      </c>
      <c r="O263" s="7">
        <v>19.5</v>
      </c>
      <c r="P263" s="7">
        <v>155.80000000000001</v>
      </c>
      <c r="Q263" s="7">
        <v>170.2</v>
      </c>
      <c r="R263" s="6">
        <v>1.34</v>
      </c>
      <c r="S263" s="6">
        <v>1.34</v>
      </c>
      <c r="T263" s="6">
        <f t="shared" si="101"/>
        <v>1.34</v>
      </c>
      <c r="U263" s="36">
        <v>10.5</v>
      </c>
      <c r="V263" s="36">
        <v>9.6999999999999993</v>
      </c>
      <c r="Y263" s="5">
        <f t="shared" si="102"/>
        <v>1</v>
      </c>
      <c r="Z263" s="5">
        <f t="shared" si="103"/>
        <v>0.28229665071770338</v>
      </c>
      <c r="AA263" s="5">
        <f t="shared" si="104"/>
        <v>2.4306220095693782</v>
      </c>
      <c r="AB263" s="5">
        <f t="shared" si="104"/>
        <v>0.93301435406698574</v>
      </c>
      <c r="AC263" s="5">
        <f t="shared" si="104"/>
        <v>7.4545454545454559</v>
      </c>
      <c r="AD263" s="5">
        <f t="shared" si="98"/>
        <v>8.1435406698564599</v>
      </c>
      <c r="AE263" s="5">
        <f t="shared" si="105"/>
        <v>6.411483253588518E-2</v>
      </c>
      <c r="AF263" s="5">
        <f t="shared" si="105"/>
        <v>0.50239234449760772</v>
      </c>
      <c r="AG263" s="5">
        <f t="shared" si="105"/>
        <v>0.46411483253588515</v>
      </c>
      <c r="AH263" s="5"/>
      <c r="AI263" s="83"/>
      <c r="AK263" s="5">
        <f t="shared" ca="1" si="106"/>
        <v>-0.27800223084450981</v>
      </c>
      <c r="AL263" s="5">
        <f t="shared" ca="1" si="129"/>
        <v>1.4774929746929364</v>
      </c>
      <c r="AM263" s="5">
        <f t="shared" ca="1" si="129"/>
        <v>-0.81061262319892968</v>
      </c>
      <c r="AN263" s="5">
        <f t="shared" ca="1" si="128"/>
        <v>0.7383000501789263</v>
      </c>
      <c r="AO263" s="5">
        <f t="shared" ca="1" si="108"/>
        <v>2.3403282180597369</v>
      </c>
      <c r="AP263" s="5">
        <f t="shared" ca="1" si="99"/>
        <v>-1.0483932371867247E-2</v>
      </c>
      <c r="AQ263" s="5">
        <v>1</v>
      </c>
      <c r="AR263" s="5">
        <f t="shared" ca="1" si="128"/>
        <v>-0.88012411037389926</v>
      </c>
      <c r="AS263" s="5">
        <f t="shared" ca="1" si="128"/>
        <v>-0.69821109719526775</v>
      </c>
      <c r="AU263" s="7">
        <f t="shared" ca="1" si="109"/>
        <v>20.621997769155488</v>
      </c>
      <c r="AV263" s="7">
        <f t="shared" ca="1" si="110"/>
        <v>7.3774929746929363</v>
      </c>
      <c r="AW263" s="7">
        <f t="shared" ca="1" si="111"/>
        <v>49.989387376801069</v>
      </c>
      <c r="AX263" s="7">
        <f t="shared" ca="1" si="112"/>
        <v>20.238300050178925</v>
      </c>
      <c r="AY263" s="7">
        <f t="shared" ca="1" si="113"/>
        <v>158.14032821805975</v>
      </c>
      <c r="AZ263" s="7">
        <f t="shared" ca="1" si="114"/>
        <v>168.41563471030818</v>
      </c>
      <c r="BA263" s="7">
        <f t="shared" si="115"/>
        <v>1.34</v>
      </c>
      <c r="BB263" s="7">
        <f t="shared" ca="1" si="116"/>
        <v>9.6198758896261012</v>
      </c>
      <c r="BC263" s="7">
        <f t="shared" ca="1" si="117"/>
        <v>9.0017889028047318</v>
      </c>
      <c r="BF263" s="5">
        <f t="shared" ca="1" si="118"/>
        <v>1</v>
      </c>
      <c r="BG263" s="5">
        <f t="shared" ca="1" si="119"/>
        <v>0.35774870394601249</v>
      </c>
      <c r="BH263" s="5">
        <f t="shared" ca="1" si="120"/>
        <v>2.4240807285689194</v>
      </c>
      <c r="BI263" s="5">
        <f t="shared" ca="1" si="121"/>
        <v>0.98139376585761906</v>
      </c>
      <c r="BJ263" s="5">
        <f t="shared" ca="1" si="122"/>
        <v>7.6685261044199944</v>
      </c>
      <c r="BK263" s="5">
        <f t="shared" ca="1" si="123"/>
        <v>8.1667953122470518</v>
      </c>
      <c r="BL263" s="5">
        <f t="shared" ca="1" si="124"/>
        <v>6.4979155511511622E-2</v>
      </c>
      <c r="BM263" s="5">
        <f t="shared" ca="1" si="125"/>
        <v>0.46648612793541461</v>
      </c>
      <c r="BN263" s="5">
        <f t="shared" ca="1" si="126"/>
        <v>0.43651391119190158</v>
      </c>
    </row>
    <row r="264" spans="2:66" ht="16" x14ac:dyDescent="0.2">
      <c r="E264" s="1">
        <f t="shared" si="127"/>
        <v>254</v>
      </c>
      <c r="F264" s="98"/>
      <c r="H264" s="1">
        <v>73</v>
      </c>
      <c r="I264" s="1" t="s">
        <v>7</v>
      </c>
      <c r="J264" s="37">
        <v>23.5</v>
      </c>
      <c r="K264" s="37">
        <v>25.9</v>
      </c>
      <c r="L264" s="7">
        <f t="shared" si="100"/>
        <v>24.7</v>
      </c>
      <c r="M264" s="7">
        <v>46</v>
      </c>
      <c r="N264" s="7">
        <v>52.9</v>
      </c>
      <c r="O264" s="7">
        <v>18</v>
      </c>
      <c r="P264" s="7">
        <v>109.9</v>
      </c>
      <c r="Q264" s="7">
        <v>88.7</v>
      </c>
      <c r="R264" s="6">
        <v>1.32</v>
      </c>
      <c r="S264" s="6">
        <v>1.28</v>
      </c>
      <c r="T264" s="6">
        <f t="shared" si="101"/>
        <v>1.3</v>
      </c>
      <c r="U264" s="36">
        <v>18.2</v>
      </c>
      <c r="V264" s="36">
        <v>16.7</v>
      </c>
      <c r="Y264" s="5">
        <f t="shared" si="102"/>
        <v>1</v>
      </c>
      <c r="Z264" s="5">
        <f t="shared" si="103"/>
        <v>1.8623481781376519</v>
      </c>
      <c r="AA264" s="5">
        <f t="shared" si="104"/>
        <v>2.1417004048582995</v>
      </c>
      <c r="AB264" s="5">
        <f t="shared" si="104"/>
        <v>0.72874493927125505</v>
      </c>
      <c r="AC264" s="5">
        <f t="shared" si="104"/>
        <v>4.4493927125506074</v>
      </c>
      <c r="AD264" s="5">
        <f t="shared" si="98"/>
        <v>3.5910931174089069</v>
      </c>
      <c r="AE264" s="5">
        <f t="shared" si="105"/>
        <v>5.2631578947368425E-2</v>
      </c>
      <c r="AF264" s="5">
        <f t="shared" si="105"/>
        <v>0.73684210526315785</v>
      </c>
      <c r="AG264" s="5">
        <f t="shared" si="105"/>
        <v>0.67611336032388658</v>
      </c>
      <c r="AH264" s="5"/>
      <c r="AI264" s="83"/>
      <c r="AK264" s="5">
        <f t="shared" ca="1" si="106"/>
        <v>0.37814669751741925</v>
      </c>
      <c r="AL264" s="5">
        <f t="shared" ca="1" si="129"/>
        <v>0.69744695277023994</v>
      </c>
      <c r="AM264" s="5">
        <f t="shared" ca="1" si="129"/>
        <v>-0.84869222141804768</v>
      </c>
      <c r="AN264" s="5">
        <f t="shared" ca="1" si="128"/>
        <v>-0.5553627043997218</v>
      </c>
      <c r="AO264" s="5">
        <f t="shared" ca="1" si="108"/>
        <v>1.4769224617700187</v>
      </c>
      <c r="AP264" s="5">
        <f t="shared" ca="1" si="99"/>
        <v>-2.2412207053250338E-2</v>
      </c>
      <c r="AQ264" s="5">
        <v>1</v>
      </c>
      <c r="AR264" s="5">
        <f t="shared" ca="1" si="128"/>
        <v>0.43060262691995432</v>
      </c>
      <c r="AS264" s="5">
        <f t="shared" ca="1" si="128"/>
        <v>0.95042431757276225</v>
      </c>
      <c r="AU264" s="7">
        <f t="shared" ca="1" si="109"/>
        <v>25.078146697517418</v>
      </c>
      <c r="AV264" s="7">
        <f t="shared" ca="1" si="110"/>
        <v>46.697446952770242</v>
      </c>
      <c r="AW264" s="7">
        <f t="shared" ca="1" si="111"/>
        <v>52.05130777858195</v>
      </c>
      <c r="AX264" s="7">
        <f t="shared" ca="1" si="112"/>
        <v>17.444637295600277</v>
      </c>
      <c r="AY264" s="7">
        <f t="shared" ca="1" si="113"/>
        <v>111.37692246177002</v>
      </c>
      <c r="AZ264" s="7">
        <f t="shared" ca="1" si="114"/>
        <v>86.712037234376695</v>
      </c>
      <c r="BA264" s="7">
        <f t="shared" si="115"/>
        <v>1.3</v>
      </c>
      <c r="BB264" s="7">
        <f t="shared" ca="1" si="116"/>
        <v>18.630602626919952</v>
      </c>
      <c r="BC264" s="7">
        <f t="shared" ca="1" si="117"/>
        <v>17.65042431757276</v>
      </c>
      <c r="BF264" s="5">
        <f t="shared" ca="1" si="118"/>
        <v>1</v>
      </c>
      <c r="BG264" s="5">
        <f t="shared" ca="1" si="119"/>
        <v>1.8620772705422048</v>
      </c>
      <c r="BH264" s="5">
        <f t="shared" ca="1" si="120"/>
        <v>2.0755643710998273</v>
      </c>
      <c r="BI264" s="5">
        <f t="shared" ca="1" si="121"/>
        <v>0.69561110340451071</v>
      </c>
      <c r="BJ264" s="5">
        <f t="shared" ca="1" si="122"/>
        <v>4.441194311731004</v>
      </c>
      <c r="BK264" s="5">
        <f t="shared" ca="1" si="123"/>
        <v>3.4576732595220303</v>
      </c>
      <c r="BL264" s="5">
        <f t="shared" ca="1" si="124"/>
        <v>5.1837961380483195E-2</v>
      </c>
      <c r="BM264" s="5">
        <f t="shared" ca="1" si="125"/>
        <v>0.74290189189954248</v>
      </c>
      <c r="BN264" s="5">
        <f t="shared" ca="1" si="126"/>
        <v>0.70381693394113698</v>
      </c>
    </row>
    <row r="265" spans="2:66" ht="16" x14ac:dyDescent="0.2">
      <c r="D265" s="24" t="s">
        <v>36</v>
      </c>
      <c r="E265" s="1">
        <f t="shared" si="127"/>
        <v>255</v>
      </c>
      <c r="F265" s="98"/>
      <c r="H265" s="1">
        <v>75</v>
      </c>
      <c r="I265" s="1" t="s">
        <v>7</v>
      </c>
      <c r="J265" s="38">
        <v>20</v>
      </c>
      <c r="K265" s="37">
        <v>22</v>
      </c>
      <c r="L265" s="7">
        <f t="shared" si="100"/>
        <v>21</v>
      </c>
      <c r="M265" s="7">
        <v>43</v>
      </c>
      <c r="N265" s="7">
        <v>44</v>
      </c>
      <c r="O265" s="7">
        <v>14.5</v>
      </c>
      <c r="P265" s="7">
        <v>132</v>
      </c>
      <c r="Q265" s="7">
        <v>78.5</v>
      </c>
      <c r="R265" s="6">
        <v>1.32</v>
      </c>
      <c r="S265" s="6">
        <v>1.29</v>
      </c>
      <c r="T265" s="6">
        <f t="shared" si="101"/>
        <v>1.3050000000000002</v>
      </c>
      <c r="U265" s="36">
        <v>12.2</v>
      </c>
      <c r="V265" s="36">
        <v>11.9</v>
      </c>
      <c r="Y265" s="5">
        <f t="shared" si="102"/>
        <v>1</v>
      </c>
      <c r="Z265" s="5">
        <f t="shared" si="103"/>
        <v>2.0476190476190474</v>
      </c>
      <c r="AA265" s="5">
        <f t="shared" si="104"/>
        <v>2.0952380952380953</v>
      </c>
      <c r="AB265" s="5">
        <f t="shared" si="104"/>
        <v>0.69047619047619047</v>
      </c>
      <c r="AC265" s="5">
        <f t="shared" si="104"/>
        <v>6.2857142857142856</v>
      </c>
      <c r="AD265" s="5">
        <f t="shared" si="98"/>
        <v>3.7380952380952381</v>
      </c>
      <c r="AE265" s="5">
        <f t="shared" si="105"/>
        <v>6.2142857142857152E-2</v>
      </c>
      <c r="AF265" s="5">
        <f t="shared" si="105"/>
        <v>0.58095238095238089</v>
      </c>
      <c r="AG265" s="5">
        <f t="shared" si="105"/>
        <v>0.56666666666666665</v>
      </c>
      <c r="AH265" s="5"/>
      <c r="AI265" s="83"/>
      <c r="AK265" s="5">
        <f t="shared" ca="1" si="106"/>
        <v>-0.21612831576269831</v>
      </c>
      <c r="AL265" s="5">
        <f t="shared" ca="1" si="129"/>
        <v>0.14887810973416826</v>
      </c>
      <c r="AM265" s="5">
        <f t="shared" ca="1" si="129"/>
        <v>-1.3811784905223097</v>
      </c>
      <c r="AN265" s="5">
        <f t="shared" ca="1" si="128"/>
        <v>-0.66819180351358565</v>
      </c>
      <c r="AO265" s="5">
        <f t="shared" ca="1" si="108"/>
        <v>0.87718199273770558</v>
      </c>
      <c r="AP265" s="5">
        <f t="shared" ca="1" si="99"/>
        <v>-1.4845035971010355E-2</v>
      </c>
      <c r="AQ265" s="5">
        <v>1</v>
      </c>
      <c r="AR265" s="5">
        <f t="shared" ca="1" si="128"/>
        <v>0.94848258464559776</v>
      </c>
      <c r="AS265" s="5">
        <f t="shared" ca="1" si="128"/>
        <v>0.14104424081030076</v>
      </c>
      <c r="AU265" s="7">
        <f t="shared" ca="1" si="109"/>
        <v>20.783871684237301</v>
      </c>
      <c r="AV265" s="7">
        <f t="shared" ca="1" si="110"/>
        <v>43.14887810973417</v>
      </c>
      <c r="AW265" s="7">
        <f t="shared" ca="1" si="111"/>
        <v>42.618821509477691</v>
      </c>
      <c r="AX265" s="7">
        <f t="shared" ca="1" si="112"/>
        <v>13.831808196486413</v>
      </c>
      <c r="AY265" s="7">
        <f t="shared" ca="1" si="113"/>
        <v>132.87718199273772</v>
      </c>
      <c r="AZ265" s="7">
        <f t="shared" ca="1" si="114"/>
        <v>77.334664676275679</v>
      </c>
      <c r="BA265" s="7">
        <f t="shared" si="115"/>
        <v>1.3050000000000002</v>
      </c>
      <c r="BB265" s="7">
        <f t="shared" ca="1" si="116"/>
        <v>13.148482584645597</v>
      </c>
      <c r="BC265" s="7">
        <f t="shared" ca="1" si="117"/>
        <v>12.041044240810301</v>
      </c>
      <c r="BF265" s="5">
        <f t="shared" ca="1" si="118"/>
        <v>1</v>
      </c>
      <c r="BG265" s="5">
        <f t="shared" ca="1" si="119"/>
        <v>2.07607508193282</v>
      </c>
      <c r="BH265" s="5">
        <f t="shared" ca="1" si="120"/>
        <v>2.0505718163089046</v>
      </c>
      <c r="BI265" s="5">
        <f t="shared" ca="1" si="121"/>
        <v>0.66550681252408794</v>
      </c>
      <c r="BJ265" s="5">
        <f t="shared" ca="1" si="122"/>
        <v>6.3932834079953027</v>
      </c>
      <c r="BK265" s="5">
        <f t="shared" ca="1" si="123"/>
        <v>3.7208979083010347</v>
      </c>
      <c r="BL265" s="5">
        <f t="shared" ca="1" si="124"/>
        <v>6.2789071248439493E-2</v>
      </c>
      <c r="BM265" s="5">
        <f t="shared" ca="1" si="125"/>
        <v>0.63262912629592205</v>
      </c>
      <c r="BN265" s="5">
        <f t="shared" ca="1" si="126"/>
        <v>0.57934558217766285</v>
      </c>
    </row>
    <row r="266" spans="2:66" ht="16" x14ac:dyDescent="0.2">
      <c r="C266" s="24" t="s">
        <v>36</v>
      </c>
      <c r="E266" s="1">
        <f t="shared" si="127"/>
        <v>256</v>
      </c>
      <c r="F266" s="98"/>
      <c r="H266" s="1">
        <v>65</v>
      </c>
      <c r="I266" s="1" t="s">
        <v>7</v>
      </c>
      <c r="J266" s="38">
        <v>24.5</v>
      </c>
      <c r="K266" s="37">
        <v>27</v>
      </c>
      <c r="L266" s="7">
        <f t="shared" si="100"/>
        <v>25.75</v>
      </c>
      <c r="M266" s="7">
        <v>28</v>
      </c>
      <c r="N266" s="7">
        <v>45.6</v>
      </c>
      <c r="O266" s="7">
        <v>19</v>
      </c>
      <c r="P266" s="7">
        <v>104.6</v>
      </c>
      <c r="Q266" s="7">
        <v>83.3</v>
      </c>
      <c r="R266" s="6">
        <v>1.1200000000000001</v>
      </c>
      <c r="S266" s="6">
        <v>1.1200000000000001</v>
      </c>
      <c r="T266" s="6">
        <f t="shared" si="101"/>
        <v>1.1200000000000001</v>
      </c>
      <c r="U266" s="36">
        <v>14</v>
      </c>
      <c r="V266" s="36">
        <v>10.5</v>
      </c>
      <c r="Y266" s="5">
        <f t="shared" si="102"/>
        <v>1</v>
      </c>
      <c r="Z266" s="5">
        <f t="shared" si="103"/>
        <v>1.087378640776699</v>
      </c>
      <c r="AA266" s="5">
        <f t="shared" si="104"/>
        <v>1.770873786407767</v>
      </c>
      <c r="AB266" s="5">
        <f t="shared" si="104"/>
        <v>0.73786407766990292</v>
      </c>
      <c r="AC266" s="5">
        <f t="shared" si="104"/>
        <v>4.0621359223300972</v>
      </c>
      <c r="AD266" s="5">
        <f t="shared" si="98"/>
        <v>3.2349514563106796</v>
      </c>
      <c r="AE266" s="5">
        <f t="shared" si="105"/>
        <v>4.3495145631067968E-2</v>
      </c>
      <c r="AF266" s="5">
        <f t="shared" si="105"/>
        <v>0.5436893203883495</v>
      </c>
      <c r="AG266" s="5">
        <f t="shared" si="105"/>
        <v>0.40776699029126212</v>
      </c>
      <c r="AH266" s="5"/>
      <c r="AI266" s="83"/>
      <c r="AK266" s="5">
        <f t="shared" ca="1" si="106"/>
        <v>5.4380763130560172E-2</v>
      </c>
      <c r="AL266" s="5">
        <f t="shared" ca="1" si="129"/>
        <v>9.0292384841587747E-2</v>
      </c>
      <c r="AM266" s="5">
        <f t="shared" ca="1" si="129"/>
        <v>-1.3308068009293299</v>
      </c>
      <c r="AN266" s="5">
        <f t="shared" ca="1" si="128"/>
        <v>-0.68465150490445592</v>
      </c>
      <c r="AO266" s="5">
        <f t="shared" ca="1" si="108"/>
        <v>-2.3331116612579583</v>
      </c>
      <c r="AP266" s="5">
        <f t="shared" ca="1" si="99"/>
        <v>7.8973952544985453E-3</v>
      </c>
      <c r="AQ266" s="5">
        <v>1</v>
      </c>
      <c r="AR266" s="5">
        <f t="shared" ca="1" si="128"/>
        <v>-0.33014686473970967</v>
      </c>
      <c r="AS266" s="5">
        <f t="shared" ca="1" si="128"/>
        <v>-0.8617358319440136</v>
      </c>
      <c r="AU266" s="7">
        <f t="shared" ca="1" si="109"/>
        <v>25.80438076313056</v>
      </c>
      <c r="AV266" s="7">
        <f t="shared" ca="1" si="110"/>
        <v>28.09029238484159</v>
      </c>
      <c r="AW266" s="7">
        <f t="shared" ca="1" si="111"/>
        <v>44.269193199070671</v>
      </c>
      <c r="AX266" s="7">
        <f t="shared" ca="1" si="112"/>
        <v>18.315348495095545</v>
      </c>
      <c r="AY266" s="7">
        <f t="shared" ca="1" si="113"/>
        <v>102.26688833874204</v>
      </c>
      <c r="AZ266" s="7">
        <f t="shared" ca="1" si="114"/>
        <v>83.957853024699716</v>
      </c>
      <c r="BA266" s="7">
        <f t="shared" si="115"/>
        <v>1.1200000000000001</v>
      </c>
      <c r="BB266" s="7">
        <f t="shared" ca="1" si="116"/>
        <v>13.66985313526029</v>
      </c>
      <c r="BC266" s="7">
        <f t="shared" ca="1" si="117"/>
        <v>9.6382641680559864</v>
      </c>
      <c r="BF266" s="5">
        <f t="shared" ca="1" si="118"/>
        <v>1</v>
      </c>
      <c r="BG266" s="5">
        <f t="shared" ca="1" si="119"/>
        <v>1.0885861839776119</v>
      </c>
      <c r="BH266" s="5">
        <f t="shared" ca="1" si="120"/>
        <v>1.7155689030260604</v>
      </c>
      <c r="BI266" s="5">
        <f t="shared" ca="1" si="121"/>
        <v>0.70977671052136293</v>
      </c>
      <c r="BJ266" s="5">
        <f t="shared" ca="1" si="122"/>
        <v>3.9631599485952993</v>
      </c>
      <c r="BK266" s="5">
        <f t="shared" ca="1" si="123"/>
        <v>3.2536278934722263</v>
      </c>
      <c r="BL266" s="5">
        <f t="shared" ca="1" si="124"/>
        <v>4.3403482931094486E-2</v>
      </c>
      <c r="BM266" s="5">
        <f t="shared" ca="1" si="125"/>
        <v>0.5297493189525343</v>
      </c>
      <c r="BN266" s="5">
        <f t="shared" ca="1" si="126"/>
        <v>0.37351270919964069</v>
      </c>
    </row>
    <row r="267" spans="2:66" ht="16" x14ac:dyDescent="0.2">
      <c r="E267" s="1">
        <f t="shared" si="127"/>
        <v>257</v>
      </c>
      <c r="F267" s="1" t="s">
        <v>31</v>
      </c>
      <c r="H267" s="1">
        <v>58</v>
      </c>
      <c r="I267" s="1" t="s">
        <v>7</v>
      </c>
      <c r="J267" s="38">
        <v>24.1</v>
      </c>
      <c r="K267" s="37">
        <v>26.5</v>
      </c>
      <c r="L267" s="7">
        <f t="shared" si="100"/>
        <v>25.3</v>
      </c>
      <c r="M267" s="7">
        <v>12</v>
      </c>
      <c r="N267" s="7">
        <v>51</v>
      </c>
      <c r="O267" s="7">
        <v>21.5</v>
      </c>
      <c r="P267" s="7">
        <v>140.6</v>
      </c>
      <c r="Q267" s="7">
        <v>140.19999999999999</v>
      </c>
      <c r="R267" s="6">
        <v>1.2</v>
      </c>
      <c r="S267" s="6">
        <v>1.17</v>
      </c>
      <c r="T267" s="6">
        <f t="shared" si="101"/>
        <v>1.1850000000000001</v>
      </c>
      <c r="U267" s="36">
        <v>12.7</v>
      </c>
      <c r="V267" s="36">
        <v>12.3</v>
      </c>
      <c r="Y267" s="5">
        <f t="shared" si="102"/>
        <v>1</v>
      </c>
      <c r="Z267" s="5">
        <f t="shared" si="103"/>
        <v>0.4743083003952569</v>
      </c>
      <c r="AA267" s="5">
        <f t="shared" si="104"/>
        <v>2.0158102766798418</v>
      </c>
      <c r="AB267" s="5">
        <f t="shared" si="104"/>
        <v>0.84980237154150196</v>
      </c>
      <c r="AC267" s="5">
        <f t="shared" si="104"/>
        <v>5.5573122529644268</v>
      </c>
      <c r="AD267" s="5">
        <f t="shared" si="104"/>
        <v>5.5415019762845841</v>
      </c>
      <c r="AE267" s="5">
        <f t="shared" si="105"/>
        <v>4.6837944664031621E-2</v>
      </c>
      <c r="AF267" s="5">
        <f t="shared" si="105"/>
        <v>0.50197628458498023</v>
      </c>
      <c r="AG267" s="5">
        <f t="shared" si="105"/>
        <v>0.48616600790513836</v>
      </c>
      <c r="AH267" s="5"/>
      <c r="AI267" s="83"/>
      <c r="AK267" s="5">
        <f t="shared" ca="1" si="106"/>
        <v>0.19298200437748125</v>
      </c>
      <c r="AL267" s="5">
        <f t="shared" ca="1" si="129"/>
        <v>-0.37021791245282465</v>
      </c>
      <c r="AM267" s="5">
        <f t="shared" ca="1" si="129"/>
        <v>0.87186233088755061</v>
      </c>
      <c r="AN267" s="5">
        <f t="shared" ca="1" si="128"/>
        <v>-0.76573410585642421</v>
      </c>
      <c r="AO267" s="5">
        <f t="shared" ca="1" si="108"/>
        <v>-1.5146687721413947</v>
      </c>
      <c r="AP267" s="5">
        <f t="shared" ref="AP267" ca="1" si="130">0.025-0.05*RAND()</f>
        <v>-2.3085319051581225E-2</v>
      </c>
      <c r="AQ267" s="5">
        <v>1</v>
      </c>
      <c r="AR267" s="5">
        <f t="shared" ca="1" si="128"/>
        <v>-0.44136661775278241</v>
      </c>
      <c r="AS267" s="5">
        <f t="shared" ca="1" si="128"/>
        <v>-0.88029981788465061</v>
      </c>
      <c r="AU267" s="7">
        <f t="shared" ca="1" si="109"/>
        <v>25.492982004377481</v>
      </c>
      <c r="AV267" s="7">
        <f t="shared" ca="1" si="110"/>
        <v>11.629782087547175</v>
      </c>
      <c r="AW267" s="7">
        <f t="shared" ca="1" si="111"/>
        <v>51.871862330887552</v>
      </c>
      <c r="AX267" s="7">
        <f t="shared" ca="1" si="112"/>
        <v>20.734265894143576</v>
      </c>
      <c r="AY267" s="7">
        <f t="shared" ca="1" si="113"/>
        <v>139.0853312278586</v>
      </c>
      <c r="AZ267" s="7">
        <f t="shared" ca="1" si="114"/>
        <v>136.9634382689683</v>
      </c>
      <c r="BA267" s="7">
        <f t="shared" si="115"/>
        <v>1.1850000000000001</v>
      </c>
      <c r="BB267" s="7">
        <f t="shared" ca="1" si="116"/>
        <v>12.258633382247217</v>
      </c>
      <c r="BC267" s="7">
        <f t="shared" ca="1" si="117"/>
        <v>11.419700182115349</v>
      </c>
      <c r="BF267" s="5">
        <f t="shared" ca="1" si="118"/>
        <v>1</v>
      </c>
      <c r="BG267" s="5">
        <f t="shared" ca="1" si="119"/>
        <v>0.45619543784835326</v>
      </c>
      <c r="BH267" s="5">
        <f t="shared" ca="1" si="120"/>
        <v>2.0347506745966584</v>
      </c>
      <c r="BI267" s="5">
        <f t="shared" ca="1" si="121"/>
        <v>0.8133323081067263</v>
      </c>
      <c r="BJ267" s="5">
        <f t="shared" ca="1" si="122"/>
        <v>5.4558282433956062</v>
      </c>
      <c r="BK267" s="5">
        <f t="shared" ca="1" si="123"/>
        <v>5.3725938474145503</v>
      </c>
      <c r="BL267" s="5">
        <f t="shared" ca="1" si="124"/>
        <v>4.6483381182967139E-2</v>
      </c>
      <c r="BM267" s="5">
        <f t="shared" ca="1" si="125"/>
        <v>0.48086306184746247</v>
      </c>
      <c r="BN267" s="5">
        <f t="shared" ca="1" si="126"/>
        <v>0.44795466376410714</v>
      </c>
    </row>
    <row r="268" spans="2:66" ht="16" x14ac:dyDescent="0.2">
      <c r="E268" s="1">
        <f t="shared" si="127"/>
        <v>258</v>
      </c>
      <c r="F268" s="1" t="s">
        <v>32</v>
      </c>
      <c r="H268" s="1">
        <v>59</v>
      </c>
      <c r="I268" s="1" t="s">
        <v>7</v>
      </c>
      <c r="J268" s="38">
        <v>22</v>
      </c>
      <c r="K268" s="37">
        <v>25.5</v>
      </c>
      <c r="L268" s="7">
        <f t="shared" ref="L268" si="131">(J268+K268)/2</f>
        <v>23.75</v>
      </c>
      <c r="M268" s="7">
        <v>19</v>
      </c>
      <c r="N268" s="7">
        <v>49.4</v>
      </c>
      <c r="O268" s="7">
        <v>16.5</v>
      </c>
      <c r="P268" s="7">
        <v>126</v>
      </c>
      <c r="Q268" s="7">
        <v>126.7</v>
      </c>
      <c r="R268" s="6" t="s">
        <v>12</v>
      </c>
      <c r="S268" s="6" t="s">
        <v>12</v>
      </c>
      <c r="T268" s="6" t="s">
        <v>12</v>
      </c>
      <c r="U268" s="36">
        <v>13.5</v>
      </c>
      <c r="V268" s="36">
        <v>12.5</v>
      </c>
      <c r="Y268" s="5">
        <f t="shared" si="102"/>
        <v>1</v>
      </c>
      <c r="Z268" s="5">
        <f t="shared" si="103"/>
        <v>0.8</v>
      </c>
      <c r="AA268" s="5">
        <f t="shared" ref="AA268:AD268" si="132">N268/$L268</f>
        <v>2.08</v>
      </c>
      <c r="AB268" s="5">
        <f t="shared" si="132"/>
        <v>0.69473684210526321</v>
      </c>
      <c r="AC268" s="5">
        <f t="shared" si="132"/>
        <v>5.3052631578947365</v>
      </c>
      <c r="AD268" s="5">
        <f t="shared" si="132"/>
        <v>5.3347368421052632</v>
      </c>
      <c r="AE268" s="5" t="e">
        <f t="shared" ref="AE268:AG268" si="133">T268/$L268</f>
        <v>#VALUE!</v>
      </c>
      <c r="AF268" s="5">
        <f t="shared" si="133"/>
        <v>0.56842105263157894</v>
      </c>
      <c r="AG268" s="5">
        <f t="shared" si="133"/>
        <v>0.52631578947368418</v>
      </c>
      <c r="AH268" s="5"/>
      <c r="AI268" s="83"/>
      <c r="AK268" s="5">
        <f t="shared" ref="AK268" ca="1" si="134">1-2*RAND()</f>
        <v>0.75739652988458905</v>
      </c>
      <c r="AL268" s="5">
        <f t="shared" ca="1" si="129"/>
        <v>-0.83921954519885222</v>
      </c>
      <c r="AM268" s="5">
        <f t="shared" ca="1" si="129"/>
        <v>-0.1169070528675249</v>
      </c>
      <c r="AN268" s="5">
        <f t="shared" ca="1" si="128"/>
        <v>0.14745318807614316</v>
      </c>
      <c r="AO268" s="5">
        <f t="shared" ref="AO268" ca="1" si="135">2.5-5*RAND()</f>
        <v>-1.041179402306605</v>
      </c>
      <c r="AP268" s="5">
        <f ca="1">0.025-0.05*RAND()</f>
        <v>-1.7334467210744872E-2</v>
      </c>
      <c r="AQ268" s="5">
        <v>1</v>
      </c>
      <c r="AR268" s="5">
        <f t="shared" ca="1" si="128"/>
        <v>0.28999026360982838</v>
      </c>
      <c r="AS268" s="5">
        <f t="shared" ca="1" si="128"/>
        <v>0.60101273193406124</v>
      </c>
      <c r="AU268" s="7">
        <f t="shared" ca="1" si="109"/>
        <v>24.507396529884588</v>
      </c>
      <c r="AV268" s="7">
        <f t="shared" ca="1" si="110"/>
        <v>18.160780454801149</v>
      </c>
      <c r="AW268" s="7">
        <f t="shared" ref="AW268" ca="1" si="136">N268+AM268</f>
        <v>49.283092947132474</v>
      </c>
      <c r="AX268" s="7">
        <f t="shared" ref="AX268" ca="1" si="137">O268+AN268</f>
        <v>16.647453188076142</v>
      </c>
      <c r="AY268" s="7">
        <f t="shared" ref="AY268" ca="1" si="138">P268+AO268</f>
        <v>124.95882059769339</v>
      </c>
      <c r="AZ268" s="7">
        <f t="shared" ref="AZ268" ca="1" si="139">Q268*(1+AP268)</f>
        <v>124.50372300439864</v>
      </c>
      <c r="BA268" s="7" t="e">
        <f t="shared" ref="BA268" si="140">T268*AQ268</f>
        <v>#VALUE!</v>
      </c>
      <c r="BB268" s="7">
        <f t="shared" ref="BB268" ca="1" si="141">U268+AR268</f>
        <v>13.789990263609829</v>
      </c>
      <c r="BC268" s="7">
        <f t="shared" ref="BC268" ca="1" si="142">V268+AS268</f>
        <v>13.101012731934061</v>
      </c>
      <c r="BF268" s="5">
        <f t="shared" ref="BF268" ca="1" si="143">AU268/$AU268</f>
        <v>1</v>
      </c>
      <c r="BG268" s="5">
        <f t="shared" ref="BG268" ca="1" si="144">AV268/$AU268</f>
        <v>0.74103262795196112</v>
      </c>
      <c r="BH268" s="5">
        <f t="shared" ref="BH268" ca="1" si="145">AW268/$AU268</f>
        <v>2.0109477107058731</v>
      </c>
      <c r="BI268" s="5">
        <f t="shared" ref="BI268" ca="1" si="146">AX268/$AU268</f>
        <v>0.67928281030488302</v>
      </c>
      <c r="BJ268" s="5">
        <f t="shared" ref="BJ268" ca="1" si="147">AY268/$AU268</f>
        <v>5.0988206946142665</v>
      </c>
      <c r="BK268" s="5">
        <f t="shared" ref="BK268" ca="1" si="148">AZ268/$AU268</f>
        <v>5.0802508888521647</v>
      </c>
      <c r="BL268" s="5" t="e">
        <f t="shared" ref="BL268" ca="1" si="149">BA268/$AU268</f>
        <v>#VALUE!</v>
      </c>
      <c r="BM268" s="5">
        <f t="shared" ref="BM268" ca="1" si="150">BB268/$AU268</f>
        <v>0.56268687074917012</v>
      </c>
      <c r="BN268" s="5">
        <f t="shared" ref="BN268" ca="1" si="151">BC268/$AU268</f>
        <v>0.53457382614911964</v>
      </c>
    </row>
    <row r="270" spans="2:66" x14ac:dyDescent="0.2">
      <c r="E270" s="29" t="s">
        <v>42</v>
      </c>
    </row>
    <row r="271" spans="2:66" x14ac:dyDescent="0.2">
      <c r="E271" s="42" t="s">
        <v>85</v>
      </c>
      <c r="H271" s="7">
        <f>MEDIAN(H11:H268)</f>
        <v>72</v>
      </c>
      <c r="J271" s="7">
        <f t="shared" ref="J271:V271" si="152">MEDIAN(J11:J268)</f>
        <v>22.05</v>
      </c>
      <c r="K271" s="7">
        <f t="shared" si="152"/>
        <v>24</v>
      </c>
      <c r="L271" s="7">
        <f t="shared" si="152"/>
        <v>23.1</v>
      </c>
      <c r="M271" s="7">
        <f t="shared" si="152"/>
        <v>22</v>
      </c>
      <c r="N271" s="7">
        <f t="shared" si="152"/>
        <v>52</v>
      </c>
      <c r="O271" s="7">
        <f t="shared" si="152"/>
        <v>18</v>
      </c>
      <c r="P271" s="7">
        <f t="shared" si="152"/>
        <v>123.85</v>
      </c>
      <c r="Q271" s="7">
        <f t="shared" si="152"/>
        <v>127</v>
      </c>
      <c r="R271" s="6">
        <f t="shared" si="152"/>
        <v>1.21</v>
      </c>
      <c r="S271" s="6">
        <f t="shared" si="152"/>
        <v>1.22</v>
      </c>
      <c r="T271" s="6">
        <f t="shared" si="152"/>
        <v>1.2149999999999999</v>
      </c>
      <c r="U271" s="7">
        <f t="shared" si="152"/>
        <v>13.5</v>
      </c>
      <c r="V271" s="7">
        <f t="shared" si="152"/>
        <v>13</v>
      </c>
    </row>
    <row r="272" spans="2:66" s="4" customFormat="1" x14ac:dyDescent="0.2">
      <c r="E272" s="31" t="s">
        <v>43</v>
      </c>
      <c r="G272" s="32"/>
      <c r="H272" s="57">
        <f>AVERAGE(H11:H268)</f>
        <v>71.895348837209298</v>
      </c>
      <c r="J272" s="57">
        <f t="shared" ref="J272:S272" si="153">AVERAGE(J11:J268)</f>
        <v>22.568992248062028</v>
      </c>
      <c r="K272" s="57">
        <f t="shared" si="153"/>
        <v>24.47596899224807</v>
      </c>
      <c r="L272" s="57">
        <f t="shared" si="153"/>
        <v>23.522480620155047</v>
      </c>
      <c r="M272" s="57">
        <f t="shared" si="153"/>
        <v>23.404263565891469</v>
      </c>
      <c r="N272" s="57">
        <f t="shared" si="153"/>
        <v>53.351162790697657</v>
      </c>
      <c r="O272" s="57">
        <f t="shared" si="153"/>
        <v>19.787596899224802</v>
      </c>
      <c r="P272" s="57">
        <f t="shared" si="153"/>
        <v>123.65736434108526</v>
      </c>
      <c r="Q272" s="57">
        <f t="shared" si="153"/>
        <v>137.90116279069764</v>
      </c>
      <c r="R272" s="33">
        <f t="shared" si="153"/>
        <v>1.2304016064257015</v>
      </c>
      <c r="S272" s="33">
        <f t="shared" si="153"/>
        <v>1.2351999999999994</v>
      </c>
      <c r="T272" s="33">
        <f>(R272+S272)/2</f>
        <v>1.2328008032128506</v>
      </c>
      <c r="U272" s="57">
        <f t="shared" ref="U272:V272" si="154">AVERAGE(U11:U268)</f>
        <v>13.912403100775194</v>
      </c>
      <c r="V272" s="57">
        <f t="shared" si="154"/>
        <v>13.370542635658918</v>
      </c>
      <c r="AI272" s="81"/>
      <c r="AU272" s="76"/>
    </row>
    <row r="273" spans="5:47" s="61" customFormat="1" x14ac:dyDescent="0.2">
      <c r="E273" s="62" t="s">
        <v>44</v>
      </c>
      <c r="G273" s="63"/>
      <c r="H273" s="64">
        <f>MAX(H11:H268)</f>
        <v>88</v>
      </c>
      <c r="J273" s="64">
        <f t="shared" ref="J273:S273" si="155">MAX(J11:J268)</f>
        <v>32.5</v>
      </c>
      <c r="K273" s="64">
        <f t="shared" si="155"/>
        <v>35.799999999999997</v>
      </c>
      <c r="L273" s="64">
        <f t="shared" si="155"/>
        <v>34.15</v>
      </c>
      <c r="M273" s="64">
        <f t="shared" si="155"/>
        <v>50</v>
      </c>
      <c r="N273" s="64">
        <f t="shared" si="155"/>
        <v>86.5</v>
      </c>
      <c r="O273" s="64">
        <f t="shared" si="155"/>
        <v>46.5</v>
      </c>
      <c r="P273" s="64">
        <f t="shared" si="155"/>
        <v>181.1</v>
      </c>
      <c r="Q273" s="64">
        <f t="shared" si="155"/>
        <v>454.6</v>
      </c>
      <c r="R273" s="65">
        <f t="shared" si="155"/>
        <v>1.64</v>
      </c>
      <c r="S273" s="65">
        <f t="shared" si="155"/>
        <v>1.66</v>
      </c>
      <c r="T273" s="65">
        <f t="shared" ref="T273:T275" si="156">(R273+S273)/2</f>
        <v>1.65</v>
      </c>
      <c r="U273" s="64">
        <f t="shared" ref="U273:V273" si="157">MAX(U11:U268)</f>
        <v>28.7</v>
      </c>
      <c r="V273" s="64">
        <f t="shared" si="157"/>
        <v>36.1</v>
      </c>
      <c r="AI273" s="82"/>
      <c r="AU273" s="79"/>
    </row>
    <row r="274" spans="5:47" s="61" customFormat="1" x14ac:dyDescent="0.2">
      <c r="E274" s="62" t="s">
        <v>45</v>
      </c>
      <c r="G274" s="63"/>
      <c r="H274" s="64">
        <f>MIN(H11:H268)</f>
        <v>51</v>
      </c>
      <c r="J274" s="64">
        <f t="shared" ref="J274:S274" si="158">MIN(J11:J268)</f>
        <v>16</v>
      </c>
      <c r="K274" s="64">
        <f t="shared" si="158"/>
        <v>16.2</v>
      </c>
      <c r="L274" s="64">
        <f t="shared" si="158"/>
        <v>16.8</v>
      </c>
      <c r="M274" s="64">
        <f t="shared" si="158"/>
        <v>2</v>
      </c>
      <c r="N274" s="64">
        <f t="shared" si="158"/>
        <v>40.299999999999997</v>
      </c>
      <c r="O274" s="64">
        <f t="shared" si="158"/>
        <v>10.5</v>
      </c>
      <c r="P274" s="64">
        <f t="shared" si="158"/>
        <v>93.4</v>
      </c>
      <c r="Q274" s="64">
        <f t="shared" si="158"/>
        <v>54.1</v>
      </c>
      <c r="R274" s="65">
        <f t="shared" si="158"/>
        <v>1.07</v>
      </c>
      <c r="S274" s="65">
        <f t="shared" si="158"/>
        <v>1.06</v>
      </c>
      <c r="T274" s="65">
        <f t="shared" si="156"/>
        <v>1.0649999999999999</v>
      </c>
      <c r="U274" s="64">
        <f t="shared" ref="U274:V274" si="159">MIN(U11:U268)</f>
        <v>7.6</v>
      </c>
      <c r="V274" s="64">
        <f t="shared" si="159"/>
        <v>6.7</v>
      </c>
      <c r="AI274" s="82"/>
      <c r="AU274" s="79"/>
    </row>
    <row r="275" spans="5:47" s="4" customFormat="1" x14ac:dyDescent="0.2">
      <c r="E275" s="31" t="s">
        <v>46</v>
      </c>
      <c r="G275" s="32"/>
      <c r="H275" s="57">
        <f>_xlfn.STDEV.S(H11:H268)</f>
        <v>7.2798892588438431</v>
      </c>
      <c r="J275" s="57">
        <f t="shared" ref="J275:L275" si="160">_xlfn.STDEV.S(J11:J268)</f>
        <v>3.0382976610236616</v>
      </c>
      <c r="K275" s="57">
        <f t="shared" si="160"/>
        <v>3.4243980457429135</v>
      </c>
      <c r="L275" s="57">
        <f t="shared" si="160"/>
        <v>3.1566245654943428</v>
      </c>
      <c r="M275" s="57">
        <f>_xlfn.STDEV.S(M11:M268)</f>
        <v>13.286215511096662</v>
      </c>
      <c r="N275" s="57">
        <f t="shared" ref="N275:S275" si="161">_xlfn.STDEV.S(N11:N268)</f>
        <v>7.6765053280266633</v>
      </c>
      <c r="O275" s="57">
        <f t="shared" si="161"/>
        <v>5.9732869384075906</v>
      </c>
      <c r="P275" s="57">
        <f t="shared" si="161"/>
        <v>15.223010307810993</v>
      </c>
      <c r="Q275" s="57">
        <f t="shared" si="161"/>
        <v>55.226548966098704</v>
      </c>
      <c r="R275" s="33">
        <f t="shared" si="161"/>
        <v>9.0850813535100702E-2</v>
      </c>
      <c r="S275" s="33">
        <f t="shared" si="161"/>
        <v>9.1582253941185549E-2</v>
      </c>
      <c r="T275" s="33">
        <f t="shared" si="156"/>
        <v>9.1216533738143118E-2</v>
      </c>
      <c r="U275" s="57">
        <f t="shared" ref="U275:V275" si="162">_xlfn.STDEV.S(U11:U268)</f>
        <v>3.267396011032119</v>
      </c>
      <c r="V275" s="57">
        <f t="shared" si="162"/>
        <v>2.9838841607786155</v>
      </c>
      <c r="AI275" s="81"/>
      <c r="AU275" s="76"/>
    </row>
    <row r="278" spans="5:47" x14ac:dyDescent="0.2">
      <c r="M278" s="28"/>
    </row>
    <row r="279" spans="5:47" x14ac:dyDescent="0.2">
      <c r="O279" s="39"/>
    </row>
    <row r="280" spans="5:47" x14ac:dyDescent="0.15">
      <c r="O280" s="11"/>
    </row>
    <row r="281" spans="5:47" x14ac:dyDescent="0.15">
      <c r="M281" s="1"/>
      <c r="O281" s="11"/>
    </row>
    <row r="282" spans="5:47" x14ac:dyDescent="0.2">
      <c r="Q282" s="23"/>
    </row>
    <row r="283" spans="5:47" x14ac:dyDescent="0.2">
      <c r="K283" s="23"/>
      <c r="L283" s="23"/>
      <c r="Q283" s="10"/>
    </row>
    <row r="284" spans="5:47" x14ac:dyDescent="0.15">
      <c r="K284" s="19"/>
      <c r="L284" s="19"/>
    </row>
    <row r="285" spans="5:47" x14ac:dyDescent="0.15">
      <c r="K285" s="19"/>
      <c r="L285" s="19"/>
      <c r="P285" s="18"/>
      <c r="Q285" s="18"/>
    </row>
    <row r="286" spans="5:47" x14ac:dyDescent="0.15">
      <c r="K286" s="10"/>
      <c r="L286" s="10"/>
      <c r="P286" s="19"/>
      <c r="Q286" s="19"/>
    </row>
    <row r="287" spans="5:47" x14ac:dyDescent="0.2">
      <c r="G287" s="1"/>
      <c r="N287" s="12"/>
      <c r="O287" s="12"/>
      <c r="U287" s="23"/>
    </row>
    <row r="288" spans="5:47" ht="16" x14ac:dyDescent="0.2">
      <c r="N288" s="11"/>
      <c r="O288" s="11"/>
      <c r="U288" s="41"/>
    </row>
    <row r="289" spans="5:18" x14ac:dyDescent="0.15">
      <c r="H289" s="42"/>
      <c r="I289" s="31"/>
      <c r="M289" s="18"/>
    </row>
    <row r="290" spans="5:18" x14ac:dyDescent="0.15">
      <c r="F290" s="100"/>
      <c r="G290" s="100"/>
      <c r="H290" s="7"/>
      <c r="I290" s="57"/>
      <c r="M290" s="19"/>
      <c r="R290" s="21"/>
    </row>
    <row r="291" spans="5:18" ht="15" customHeight="1" x14ac:dyDescent="0.15">
      <c r="E291" s="2"/>
      <c r="F291" s="96"/>
      <c r="G291" s="96"/>
      <c r="H291" s="7"/>
      <c r="I291" s="57"/>
      <c r="R291" s="22"/>
    </row>
    <row r="292" spans="5:18" ht="15" customHeight="1" x14ac:dyDescent="0.2">
      <c r="E292" s="2"/>
      <c r="F292" s="107"/>
      <c r="G292" s="107"/>
      <c r="H292" s="54"/>
      <c r="I292" s="60"/>
    </row>
    <row r="293" spans="5:18" x14ac:dyDescent="0.2">
      <c r="E293" s="2"/>
      <c r="F293" s="107"/>
      <c r="G293" s="107"/>
      <c r="H293" s="54"/>
      <c r="I293" s="60"/>
    </row>
    <row r="294" spans="5:18" x14ac:dyDescent="0.2">
      <c r="E294" s="2"/>
      <c r="F294" s="96"/>
      <c r="G294" s="96"/>
      <c r="H294" s="7"/>
      <c r="I294" s="57"/>
    </row>
    <row r="295" spans="5:18" x14ac:dyDescent="0.2">
      <c r="E295" s="2"/>
      <c r="F295" s="96"/>
      <c r="G295" s="96"/>
      <c r="H295" s="7"/>
      <c r="I295" s="57"/>
    </row>
    <row r="296" spans="5:18" ht="17.25" customHeight="1" x14ac:dyDescent="0.2">
      <c r="E296" s="2"/>
      <c r="F296" s="96"/>
      <c r="G296" s="96"/>
      <c r="H296" s="7"/>
      <c r="I296" s="57"/>
    </row>
    <row r="297" spans="5:18" ht="15" customHeight="1" x14ac:dyDescent="0.2">
      <c r="E297" s="2"/>
      <c r="F297" s="95"/>
      <c r="G297" s="95"/>
      <c r="H297" s="7"/>
      <c r="I297" s="57"/>
    </row>
    <row r="298" spans="5:18" x14ac:dyDescent="0.2">
      <c r="E298" s="2"/>
      <c r="F298" s="94"/>
      <c r="G298" s="94"/>
      <c r="H298" s="6"/>
      <c r="I298" s="33"/>
    </row>
    <row r="299" spans="5:18" x14ac:dyDescent="0.2">
      <c r="E299" s="2"/>
      <c r="F299" s="93"/>
      <c r="G299" s="93"/>
      <c r="I299" s="57"/>
    </row>
    <row r="300" spans="5:18" x14ac:dyDescent="0.2">
      <c r="F300" s="93"/>
      <c r="G300" s="93"/>
      <c r="H300" s="7"/>
      <c r="I300" s="57"/>
    </row>
    <row r="301" spans="5:18" x14ac:dyDescent="0.15">
      <c r="I301" s="31"/>
      <c r="J301" s="18"/>
    </row>
    <row r="302" spans="5:18" x14ac:dyDescent="0.15">
      <c r="F302" s="92"/>
      <c r="G302" s="92"/>
      <c r="H302" s="30"/>
      <c r="I302" s="58"/>
      <c r="J302" s="19"/>
    </row>
    <row r="303" spans="5:18" x14ac:dyDescent="0.2">
      <c r="F303" s="92"/>
      <c r="G303" s="92"/>
      <c r="H303" s="30"/>
      <c r="I303" s="58"/>
      <c r="J303" s="40"/>
    </row>
    <row r="307" spans="7:7" ht="15" customHeight="1" x14ac:dyDescent="0.2"/>
    <row r="314" spans="7:7" x14ac:dyDescent="0.2">
      <c r="G314" s="1"/>
    </row>
    <row r="315" spans="7:7" x14ac:dyDescent="0.2">
      <c r="G315" s="1"/>
    </row>
    <row r="316" spans="7:7" x14ac:dyDescent="0.2">
      <c r="G316" s="1"/>
    </row>
    <row r="317" spans="7:7" x14ac:dyDescent="0.2">
      <c r="G317" s="1"/>
    </row>
    <row r="318" spans="7:7" x14ac:dyDescent="0.2">
      <c r="G318" s="1"/>
    </row>
    <row r="319" spans="7:7" x14ac:dyDescent="0.2">
      <c r="G319" s="1"/>
    </row>
    <row r="320" spans="7:7" x14ac:dyDescent="0.2">
      <c r="G320" s="1"/>
    </row>
  </sheetData>
  <mergeCells count="64">
    <mergeCell ref="AK9:AS9"/>
    <mergeCell ref="AK5:BC5"/>
    <mergeCell ref="BF9:BN9"/>
    <mergeCell ref="AW9:AW10"/>
    <mergeCell ref="AX9:AX10"/>
    <mergeCell ref="AY9:AY10"/>
    <mergeCell ref="AZ9:AZ10"/>
    <mergeCell ref="BB9:BB10"/>
    <mergeCell ref="BC9:BC10"/>
    <mergeCell ref="F303:G303"/>
    <mergeCell ref="AU9:AU10"/>
    <mergeCell ref="AV9:AV10"/>
    <mergeCell ref="F296:G296"/>
    <mergeCell ref="F297:G297"/>
    <mergeCell ref="F298:G298"/>
    <mergeCell ref="F299:G299"/>
    <mergeCell ref="F300:G300"/>
    <mergeCell ref="F302:G302"/>
    <mergeCell ref="F290:G290"/>
    <mergeCell ref="F291:G291"/>
    <mergeCell ref="F292:G292"/>
    <mergeCell ref="F293:G293"/>
    <mergeCell ref="F294:G294"/>
    <mergeCell ref="F295:G295"/>
    <mergeCell ref="F186:F190"/>
    <mergeCell ref="F191:F207"/>
    <mergeCell ref="F209:F222"/>
    <mergeCell ref="F223:F245"/>
    <mergeCell ref="F246:F253"/>
    <mergeCell ref="F255:F266"/>
    <mergeCell ref="F176:F185"/>
    <mergeCell ref="F20:F41"/>
    <mergeCell ref="F42:F58"/>
    <mergeCell ref="F59:F73"/>
    <mergeCell ref="F74:F85"/>
    <mergeCell ref="F86:F98"/>
    <mergeCell ref="F99:F115"/>
    <mergeCell ref="F116:F129"/>
    <mergeCell ref="F131:F136"/>
    <mergeCell ref="F137:F143"/>
    <mergeCell ref="F144:F154"/>
    <mergeCell ref="F155:F175"/>
    <mergeCell ref="I8:I10"/>
    <mergeCell ref="P8:T8"/>
    <mergeCell ref="F11:F19"/>
    <mergeCell ref="M9:M10"/>
    <mergeCell ref="N9:N10"/>
    <mergeCell ref="H8:H10"/>
    <mergeCell ref="Q9:Q10"/>
    <mergeCell ref="R9:T9"/>
    <mergeCell ref="U8:V8"/>
    <mergeCell ref="Y8:AB8"/>
    <mergeCell ref="L9:L10"/>
    <mergeCell ref="J8:M8"/>
    <mergeCell ref="O9:O10"/>
    <mergeCell ref="P9:P10"/>
    <mergeCell ref="U9:U10"/>
    <mergeCell ref="V9:V10"/>
    <mergeCell ref="Y9:AG9"/>
    <mergeCell ref="B8:B10"/>
    <mergeCell ref="C8:C10"/>
    <mergeCell ref="D8:D10"/>
    <mergeCell ref="E8:E10"/>
    <mergeCell ref="G8:G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X333"/>
  <sheetViews>
    <sheetView tabSelected="1" zoomScale="115" zoomScaleNormal="115" workbookViewId="0">
      <pane ySplit="10" topLeftCell="A11" activePane="bottomLeft" state="frozen"/>
      <selection pane="bottomLeft" activeCell="G7" sqref="G7"/>
    </sheetView>
  </sheetViews>
  <sheetFormatPr baseColWidth="10" defaultColWidth="9.1640625" defaultRowHeight="15" x14ac:dyDescent="0.2"/>
  <cols>
    <col min="1" max="1" width="3.33203125" style="1" customWidth="1"/>
    <col min="2" max="2" width="6.5" style="1" customWidth="1"/>
    <col min="3" max="3" width="5.33203125" style="1" customWidth="1"/>
    <col min="4" max="4" width="6" style="1" customWidth="1"/>
    <col min="5" max="5" width="7.5" style="1" customWidth="1"/>
    <col min="6" max="6" width="4.5" style="1" customWidth="1"/>
    <col min="7" max="7" width="3.83203125" style="8" customWidth="1"/>
    <col min="8" max="8" width="8.5" style="54" bestFit="1" customWidth="1"/>
    <col min="9" max="16" width="7.5" style="54" bestFit="1" customWidth="1"/>
    <col min="17" max="17" width="8.6640625" style="54" bestFit="1" customWidth="1"/>
    <col min="18" max="18" width="8" style="54" customWidth="1"/>
    <col min="19" max="19" width="7.5" style="54" customWidth="1"/>
    <col min="20" max="20" width="7.5" style="54" bestFit="1" customWidth="1"/>
    <col min="21" max="21" width="8" style="54" customWidth="1"/>
    <col min="22" max="27" width="7.5" style="54" bestFit="1" customWidth="1"/>
    <col min="28" max="28" width="8.6640625" style="54" bestFit="1" customWidth="1"/>
    <col min="29" max="29" width="7.6640625" style="54" customWidth="1"/>
    <col min="30" max="38" width="7.5" style="54" bestFit="1" customWidth="1"/>
    <col min="39" max="39" width="8.6640625" style="54" bestFit="1" customWidth="1"/>
    <col min="40" max="40" width="7.6640625" style="54" customWidth="1"/>
    <col min="41" max="49" width="7.5" style="55" bestFit="1" customWidth="1"/>
    <col min="50" max="50" width="8.6640625" style="55" bestFit="1" customWidth="1"/>
    <col min="51" max="16384" width="9.1640625" style="1"/>
  </cols>
  <sheetData>
    <row r="2" spans="2:50" x14ac:dyDescent="0.2">
      <c r="B2" s="2"/>
      <c r="D2" s="46" t="s">
        <v>40</v>
      </c>
      <c r="Y2" s="14"/>
    </row>
    <row r="3" spans="2:50" x14ac:dyDescent="0.2">
      <c r="B3" s="9"/>
      <c r="D3" s="14" t="s">
        <v>41</v>
      </c>
      <c r="I3" s="14"/>
      <c r="K3" s="14"/>
      <c r="L3" s="14"/>
      <c r="M3" s="14"/>
      <c r="N3" s="14"/>
      <c r="O3" s="14"/>
      <c r="P3" s="14"/>
      <c r="Q3" s="14"/>
      <c r="R3" s="14"/>
      <c r="S3" s="14"/>
      <c r="T3" s="14"/>
      <c r="Y3" s="14"/>
    </row>
    <row r="4" spans="2:50" x14ac:dyDescent="0.2">
      <c r="B4" s="9"/>
      <c r="C4" s="2"/>
      <c r="D4" s="14" t="s">
        <v>20</v>
      </c>
      <c r="I4" s="14"/>
      <c r="K4" s="14"/>
      <c r="L4" s="14"/>
      <c r="M4" s="14"/>
      <c r="N4" s="14"/>
      <c r="O4" s="14"/>
      <c r="P4" s="14"/>
      <c r="Q4" s="14"/>
      <c r="R4" s="14"/>
      <c r="S4" s="14"/>
      <c r="T4" s="14"/>
      <c r="X4" s="14"/>
      <c r="Y4" s="14"/>
    </row>
    <row r="5" spans="2:50" x14ac:dyDescent="0.2">
      <c r="B5" s="9"/>
      <c r="C5" s="2"/>
      <c r="D5" s="10" t="s">
        <v>143</v>
      </c>
      <c r="I5" s="14"/>
      <c r="K5" s="14"/>
      <c r="L5" s="14"/>
      <c r="M5" s="14"/>
      <c r="N5" s="14"/>
      <c r="O5" s="14"/>
      <c r="P5" s="14"/>
      <c r="Q5" s="14"/>
      <c r="R5" s="14"/>
      <c r="S5" s="14"/>
      <c r="T5" s="14"/>
      <c r="X5" s="14"/>
      <c r="Y5" s="14"/>
    </row>
    <row r="6" spans="2:50" x14ac:dyDescent="0.2">
      <c r="B6" s="9"/>
      <c r="C6" s="2"/>
      <c r="D6" s="34"/>
      <c r="I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X6" s="14"/>
      <c r="Y6" s="14"/>
    </row>
    <row r="7" spans="2:50" x14ac:dyDescent="0.2">
      <c r="G7" s="1"/>
    </row>
    <row r="8" spans="2:50" x14ac:dyDescent="0.2">
      <c r="B8" s="103" t="s">
        <v>35</v>
      </c>
      <c r="C8" s="103" t="s">
        <v>37</v>
      </c>
      <c r="D8" s="103" t="s">
        <v>38</v>
      </c>
      <c r="E8" s="101" t="s">
        <v>34</v>
      </c>
      <c r="G8" s="98"/>
      <c r="H8" s="110" t="s">
        <v>81</v>
      </c>
      <c r="I8" s="110"/>
      <c r="J8" s="110"/>
      <c r="K8" s="110"/>
      <c r="L8" s="110"/>
      <c r="M8" s="110"/>
      <c r="N8" s="110"/>
      <c r="O8" s="110"/>
      <c r="P8" s="110"/>
      <c r="Q8" s="110"/>
      <c r="R8" s="44"/>
      <c r="S8" s="109" t="s">
        <v>82</v>
      </c>
      <c r="T8" s="109"/>
      <c r="U8" s="109"/>
      <c r="V8" s="109"/>
      <c r="W8" s="109"/>
      <c r="X8" s="109"/>
      <c r="Y8" s="109"/>
      <c r="Z8" s="109"/>
      <c r="AA8" s="109"/>
      <c r="AB8" s="109"/>
      <c r="AC8" s="44"/>
      <c r="AD8" s="109" t="s">
        <v>83</v>
      </c>
      <c r="AE8" s="109"/>
      <c r="AF8" s="109"/>
      <c r="AG8" s="109"/>
      <c r="AH8" s="109"/>
      <c r="AI8" s="109"/>
      <c r="AJ8" s="109"/>
      <c r="AK8" s="109"/>
      <c r="AL8" s="109"/>
      <c r="AM8" s="109"/>
      <c r="AN8" s="44"/>
      <c r="AO8" s="110" t="s">
        <v>117</v>
      </c>
      <c r="AP8" s="110"/>
      <c r="AQ8" s="110"/>
      <c r="AR8" s="110"/>
      <c r="AS8" s="110"/>
      <c r="AT8" s="110"/>
      <c r="AU8" s="110"/>
      <c r="AV8" s="110"/>
      <c r="AW8" s="110"/>
      <c r="AX8" s="110"/>
    </row>
    <row r="9" spans="2:50" x14ac:dyDescent="0.2">
      <c r="B9" s="103"/>
      <c r="C9" s="103"/>
      <c r="D9" s="104"/>
      <c r="E9" s="98"/>
      <c r="G9" s="98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44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44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44"/>
      <c r="AO9" s="110"/>
      <c r="AP9" s="110"/>
      <c r="AQ9" s="110"/>
      <c r="AR9" s="110"/>
      <c r="AS9" s="110"/>
      <c r="AT9" s="110"/>
      <c r="AU9" s="110"/>
      <c r="AV9" s="110"/>
      <c r="AW9" s="110"/>
      <c r="AX9" s="110"/>
    </row>
    <row r="10" spans="2:50" ht="30.75" customHeight="1" x14ac:dyDescent="0.2">
      <c r="B10" s="103"/>
      <c r="C10" s="103"/>
      <c r="D10" s="104"/>
      <c r="E10" s="98"/>
      <c r="G10" s="98"/>
      <c r="H10" s="55" t="s">
        <v>71</v>
      </c>
      <c r="I10" s="55" t="s">
        <v>72</v>
      </c>
      <c r="J10" s="55" t="s">
        <v>73</v>
      </c>
      <c r="K10" s="55" t="s">
        <v>74</v>
      </c>
      <c r="L10" s="55" t="s">
        <v>75</v>
      </c>
      <c r="M10" s="55" t="s">
        <v>76</v>
      </c>
      <c r="N10" s="55" t="s">
        <v>77</v>
      </c>
      <c r="O10" s="55" t="s">
        <v>78</v>
      </c>
      <c r="P10" s="55" t="s">
        <v>79</v>
      </c>
      <c r="Q10" s="55" t="s">
        <v>80</v>
      </c>
      <c r="S10" s="54" t="s">
        <v>71</v>
      </c>
      <c r="T10" s="54" t="s">
        <v>72</v>
      </c>
      <c r="U10" s="54" t="s">
        <v>73</v>
      </c>
      <c r="V10" s="54" t="s">
        <v>74</v>
      </c>
      <c r="W10" s="54" t="s">
        <v>75</v>
      </c>
      <c r="X10" s="54" t="s">
        <v>76</v>
      </c>
      <c r="Y10" s="54" t="s">
        <v>77</v>
      </c>
      <c r="Z10" s="54" t="s">
        <v>78</v>
      </c>
      <c r="AA10" s="54" t="s">
        <v>79</v>
      </c>
      <c r="AB10" s="54" t="s">
        <v>80</v>
      </c>
      <c r="AD10" s="54" t="s">
        <v>71</v>
      </c>
      <c r="AE10" s="54" t="s">
        <v>72</v>
      </c>
      <c r="AF10" s="54" t="s">
        <v>73</v>
      </c>
      <c r="AG10" s="54" t="s">
        <v>74</v>
      </c>
      <c r="AH10" s="54" t="s">
        <v>75</v>
      </c>
      <c r="AI10" s="54" t="s">
        <v>76</v>
      </c>
      <c r="AJ10" s="54" t="s">
        <v>77</v>
      </c>
      <c r="AK10" s="54" t="s">
        <v>78</v>
      </c>
      <c r="AL10" s="54" t="s">
        <v>79</v>
      </c>
      <c r="AM10" s="54" t="s">
        <v>80</v>
      </c>
      <c r="AO10" s="55" t="s">
        <v>71</v>
      </c>
      <c r="AP10" s="55" t="s">
        <v>72</v>
      </c>
      <c r="AQ10" s="55" t="s">
        <v>73</v>
      </c>
      <c r="AR10" s="55" t="s">
        <v>74</v>
      </c>
      <c r="AS10" s="55" t="s">
        <v>75</v>
      </c>
      <c r="AT10" s="55" t="s">
        <v>76</v>
      </c>
      <c r="AU10" s="55" t="s">
        <v>77</v>
      </c>
      <c r="AV10" s="55" t="s">
        <v>78</v>
      </c>
      <c r="AW10" s="55" t="s">
        <v>79</v>
      </c>
      <c r="AX10" s="55" t="s">
        <v>80</v>
      </c>
    </row>
    <row r="11" spans="2:50" x14ac:dyDescent="0.2">
      <c r="E11" s="1">
        <v>1</v>
      </c>
      <c r="F11" s="98" t="s">
        <v>8</v>
      </c>
      <c r="H11" s="89">
        <v>84.203800000000001</v>
      </c>
      <c r="I11" s="89">
        <v>119.9817</v>
      </c>
      <c r="J11" s="89">
        <v>159.33750000000001</v>
      </c>
      <c r="K11" s="89">
        <v>125.9151</v>
      </c>
      <c r="L11" s="89">
        <v>120.0198</v>
      </c>
      <c r="M11" s="89">
        <v>93.846299999999999</v>
      </c>
      <c r="N11" s="89">
        <v>61.868400000000001</v>
      </c>
      <c r="O11" s="89">
        <v>75.150800000000004</v>
      </c>
      <c r="P11" s="89">
        <v>133.3974</v>
      </c>
      <c r="Q11" s="89">
        <v>158.9948</v>
      </c>
      <c r="S11" s="49">
        <v>110.8571</v>
      </c>
      <c r="T11" s="49">
        <v>98.236000000000004</v>
      </c>
      <c r="U11" s="49">
        <v>207.47669999999999</v>
      </c>
      <c r="V11" s="49">
        <v>121.5735</v>
      </c>
      <c r="W11" s="49">
        <v>149.63210000000001</v>
      </c>
      <c r="X11" s="49">
        <v>300.14729999999997</v>
      </c>
      <c r="Y11" s="49">
        <v>62.377800000000001</v>
      </c>
      <c r="Z11" s="49">
        <v>84.567599999999999</v>
      </c>
      <c r="AA11" s="49">
        <v>161.05340000000001</v>
      </c>
      <c r="AB11" s="49">
        <v>183.708</v>
      </c>
      <c r="AD11" s="49">
        <v>320.19970000000001</v>
      </c>
      <c r="AE11" s="49">
        <v>151.33340000000001</v>
      </c>
      <c r="AF11" s="49">
        <v>189.76329999999999</v>
      </c>
      <c r="AG11" s="49">
        <v>202.6123</v>
      </c>
      <c r="AH11" s="49">
        <v>264.0496</v>
      </c>
      <c r="AI11" s="49">
        <v>177.33170000000001</v>
      </c>
      <c r="AJ11" s="49">
        <v>95.928399999999996</v>
      </c>
      <c r="AK11" s="49">
        <v>254.501</v>
      </c>
      <c r="AL11" s="49">
        <v>91.074700000000007</v>
      </c>
      <c r="AM11" s="49">
        <v>154.42089999999999</v>
      </c>
      <c r="AO11" s="49">
        <v>81.778599999999997</v>
      </c>
      <c r="AP11" s="49">
        <v>235.21799999999999</v>
      </c>
      <c r="AQ11" s="49">
        <v>204.023</v>
      </c>
      <c r="AR11" s="49">
        <v>259.30119999999999</v>
      </c>
      <c r="AS11" s="49">
        <v>114.7852</v>
      </c>
      <c r="AT11" s="49">
        <v>85.056600000000003</v>
      </c>
      <c r="AU11" s="49">
        <v>37.102499999999999</v>
      </c>
      <c r="AV11" s="49">
        <v>353.28820000000002</v>
      </c>
      <c r="AW11" s="49">
        <v>132.3159</v>
      </c>
      <c r="AX11" s="49">
        <v>158.4239</v>
      </c>
    </row>
    <row r="12" spans="2:50" x14ac:dyDescent="0.2">
      <c r="C12" s="24" t="s">
        <v>36</v>
      </c>
      <c r="E12" s="1">
        <f>E11+1</f>
        <v>2</v>
      </c>
      <c r="F12" s="98"/>
      <c r="H12" s="89">
        <v>139.7261</v>
      </c>
      <c r="I12" s="89">
        <v>36.268900000000002</v>
      </c>
      <c r="J12" s="89">
        <v>164.05699999999999</v>
      </c>
      <c r="K12" s="89">
        <v>83.351200000000006</v>
      </c>
      <c r="L12" s="89">
        <v>57.730800000000002</v>
      </c>
      <c r="M12" s="89">
        <v>124.0098</v>
      </c>
      <c r="N12" s="89">
        <v>135.81129999999999</v>
      </c>
      <c r="O12" s="89">
        <v>141.84129999999999</v>
      </c>
      <c r="P12" s="89">
        <v>112.10169999999999</v>
      </c>
      <c r="Q12" s="89">
        <v>151.71289999999999</v>
      </c>
      <c r="S12" s="49">
        <v>152.34819999999999</v>
      </c>
      <c r="T12" s="49">
        <v>31.493300000000001</v>
      </c>
      <c r="U12" s="49">
        <v>197.6319</v>
      </c>
      <c r="V12" s="49">
        <v>269.85000000000002</v>
      </c>
      <c r="W12" s="49">
        <v>59.196199999999997</v>
      </c>
      <c r="X12" s="49">
        <v>200.83510000000001</v>
      </c>
      <c r="Y12" s="49">
        <v>156.51990000000001</v>
      </c>
      <c r="Z12" s="49">
        <v>157.64500000000001</v>
      </c>
      <c r="AA12" s="49">
        <v>172.7552</v>
      </c>
      <c r="AB12" s="49">
        <v>176.34460000000001</v>
      </c>
      <c r="AD12" s="49">
        <v>299.53120000000001</v>
      </c>
      <c r="AE12" s="49">
        <v>306.6979</v>
      </c>
      <c r="AF12" s="49">
        <v>185.93969999999999</v>
      </c>
      <c r="AG12" s="49">
        <v>239.4409</v>
      </c>
      <c r="AH12" s="49">
        <v>124.5288</v>
      </c>
      <c r="AI12" s="49">
        <v>272.62110000000001</v>
      </c>
      <c r="AJ12" s="49">
        <v>133.27000000000001</v>
      </c>
      <c r="AK12" s="49">
        <v>232.74520000000001</v>
      </c>
      <c r="AL12" s="49">
        <v>49.7288</v>
      </c>
      <c r="AM12" s="49">
        <v>157.79310000000001</v>
      </c>
      <c r="AO12" s="49">
        <v>146.88319999999999</v>
      </c>
      <c r="AP12" s="49">
        <v>24.714500000000001</v>
      </c>
      <c r="AQ12" s="49">
        <v>191.9863</v>
      </c>
      <c r="AR12" s="49">
        <v>333.80119999999999</v>
      </c>
      <c r="AS12" s="49">
        <v>4.7488999999999999</v>
      </c>
      <c r="AT12" s="49">
        <v>120.64660000000001</v>
      </c>
      <c r="AU12" s="49">
        <v>225.0359</v>
      </c>
      <c r="AV12" s="49">
        <v>210.60599999999999</v>
      </c>
      <c r="AW12" s="49">
        <v>109.8942</v>
      </c>
      <c r="AX12" s="49">
        <v>152.00239999999999</v>
      </c>
    </row>
    <row r="13" spans="2:50" x14ac:dyDescent="0.2">
      <c r="E13" s="1">
        <f t="shared" ref="E13:E76" si="0">E12+1</f>
        <v>3</v>
      </c>
      <c r="F13" s="98"/>
      <c r="H13" s="89">
        <v>93.756600000000006</v>
      </c>
      <c r="I13" s="89">
        <v>85.889200000000002</v>
      </c>
      <c r="J13" s="89">
        <v>168.35900000000001</v>
      </c>
      <c r="K13" s="89">
        <v>133.3167</v>
      </c>
      <c r="L13" s="89">
        <v>121.51860000000001</v>
      </c>
      <c r="M13" s="89">
        <v>131.76070000000001</v>
      </c>
      <c r="N13" s="89">
        <v>132.58609999999999</v>
      </c>
      <c r="O13" s="89">
        <v>107.43429999999999</v>
      </c>
      <c r="P13" s="89">
        <v>142.1893</v>
      </c>
      <c r="Q13" s="89">
        <v>142.58600000000001</v>
      </c>
      <c r="S13" s="49">
        <v>96.862899999999996</v>
      </c>
      <c r="T13" s="49">
        <v>90.656099999999995</v>
      </c>
      <c r="U13" s="49">
        <v>173.62039999999999</v>
      </c>
      <c r="V13" s="49">
        <v>165.78190000000001</v>
      </c>
      <c r="W13" s="49">
        <v>120.26519999999999</v>
      </c>
      <c r="X13" s="49">
        <v>224.80549999999999</v>
      </c>
      <c r="Y13" s="49">
        <v>148.53749999999999</v>
      </c>
      <c r="Z13" s="49">
        <v>97.838800000000006</v>
      </c>
      <c r="AA13" s="49">
        <v>154.8305</v>
      </c>
      <c r="AB13" s="49">
        <v>186.05430000000001</v>
      </c>
      <c r="AD13" s="49">
        <v>252.80889999999999</v>
      </c>
      <c r="AE13" s="49">
        <v>264.26060000000001</v>
      </c>
      <c r="AF13" s="49">
        <v>169.59450000000001</v>
      </c>
      <c r="AG13" s="49">
        <v>226.3741</v>
      </c>
      <c r="AH13" s="49">
        <v>247.45060000000001</v>
      </c>
      <c r="AI13" s="49">
        <v>116.9089</v>
      </c>
      <c r="AJ13" s="49">
        <v>112.93519999999999</v>
      </c>
      <c r="AK13" s="49">
        <v>234.9145</v>
      </c>
      <c r="AL13" s="49">
        <v>184.0171</v>
      </c>
      <c r="AM13" s="49">
        <v>60.209600000000002</v>
      </c>
      <c r="AO13" s="49">
        <v>79.084100000000007</v>
      </c>
      <c r="AP13" s="49">
        <v>62.2819</v>
      </c>
      <c r="AQ13" s="49">
        <v>172.76310000000001</v>
      </c>
      <c r="AR13" s="49">
        <v>72.407600000000002</v>
      </c>
      <c r="AS13" s="49">
        <v>165.5172</v>
      </c>
      <c r="AT13" s="49">
        <v>203.19220000000001</v>
      </c>
      <c r="AU13" s="49">
        <v>225.96879999999999</v>
      </c>
      <c r="AV13" s="49">
        <v>262.87369999999999</v>
      </c>
      <c r="AW13" s="49">
        <v>142.77000000000001</v>
      </c>
      <c r="AX13" s="49">
        <v>142.61519999999999</v>
      </c>
    </row>
    <row r="14" spans="2:50" x14ac:dyDescent="0.2">
      <c r="E14" s="1">
        <f t="shared" si="0"/>
        <v>4</v>
      </c>
      <c r="F14" s="98"/>
      <c r="H14" s="89">
        <v>84.600099999999998</v>
      </c>
      <c r="I14" s="89">
        <v>117.05119999999999</v>
      </c>
      <c r="J14" s="89">
        <v>168.93170000000001</v>
      </c>
      <c r="K14" s="89">
        <v>133.29820000000001</v>
      </c>
      <c r="L14" s="89">
        <v>109.8772</v>
      </c>
      <c r="M14" s="89">
        <v>74.532600000000002</v>
      </c>
      <c r="N14" s="89">
        <v>93.814700000000002</v>
      </c>
      <c r="O14" s="89">
        <v>121.139</v>
      </c>
      <c r="P14" s="89">
        <v>84.2928</v>
      </c>
      <c r="Q14" s="89">
        <v>150.00399999999999</v>
      </c>
      <c r="S14" s="49">
        <v>76.712299999999999</v>
      </c>
      <c r="T14" s="49">
        <v>125.50369999999999</v>
      </c>
      <c r="U14" s="49">
        <v>174.53299999999999</v>
      </c>
      <c r="V14" s="49">
        <v>140.9967</v>
      </c>
      <c r="W14" s="49">
        <v>115.38979999999999</v>
      </c>
      <c r="X14" s="49">
        <v>319.52690000000001</v>
      </c>
      <c r="Y14" s="49">
        <v>102.3532</v>
      </c>
      <c r="Z14" s="49">
        <v>187.79509999999999</v>
      </c>
      <c r="AA14" s="49">
        <v>71.059200000000004</v>
      </c>
      <c r="AB14" s="49">
        <v>186.46870000000001</v>
      </c>
      <c r="AD14" s="49">
        <v>156.04259999999999</v>
      </c>
      <c r="AE14" s="49">
        <v>270.33010000000002</v>
      </c>
      <c r="AF14" s="49">
        <v>170.6901</v>
      </c>
      <c r="AG14" s="49">
        <v>212.03299999999999</v>
      </c>
      <c r="AH14" s="49">
        <v>259.58999999999997</v>
      </c>
      <c r="AI14" s="49">
        <v>163.91839999999999</v>
      </c>
      <c r="AJ14" s="49">
        <v>113.7535</v>
      </c>
      <c r="AK14" s="49">
        <v>241.4708</v>
      </c>
      <c r="AL14" s="49">
        <v>175.03829999999999</v>
      </c>
      <c r="AM14" s="49">
        <v>68.131799999999998</v>
      </c>
      <c r="AO14" s="49">
        <v>292.05029999999999</v>
      </c>
      <c r="AP14" s="49">
        <v>231.27080000000001</v>
      </c>
      <c r="AQ14" s="49">
        <v>195.94540000000001</v>
      </c>
      <c r="AR14" s="49">
        <v>276.00900000000001</v>
      </c>
      <c r="AS14" s="49">
        <v>134.29329999999999</v>
      </c>
      <c r="AT14" s="49">
        <v>69.241200000000006</v>
      </c>
      <c r="AU14" s="49">
        <v>19.646699999999999</v>
      </c>
      <c r="AV14" s="49">
        <v>272.37799999999999</v>
      </c>
      <c r="AW14" s="49">
        <v>280.9975</v>
      </c>
      <c r="AX14" s="49">
        <v>150.1549</v>
      </c>
    </row>
    <row r="15" spans="2:50" ht="16" x14ac:dyDescent="0.2">
      <c r="C15" s="24" t="s">
        <v>36</v>
      </c>
      <c r="E15" s="1">
        <f t="shared" si="0"/>
        <v>5</v>
      </c>
      <c r="F15" s="98"/>
      <c r="H15" s="89">
        <v>81.559200000000004</v>
      </c>
      <c r="I15" s="89">
        <v>121.9521</v>
      </c>
      <c r="J15" s="89">
        <v>144.33629999999999</v>
      </c>
      <c r="K15" s="89">
        <v>139.3605</v>
      </c>
      <c r="L15" s="89">
        <v>97.63</v>
      </c>
      <c r="M15" s="89">
        <v>178.161</v>
      </c>
      <c r="N15" s="89">
        <v>145.11959999999999</v>
      </c>
      <c r="O15" s="89">
        <v>105.9816</v>
      </c>
      <c r="P15" s="89">
        <v>130.29730000000001</v>
      </c>
      <c r="Q15" s="89">
        <v>99.296700000000001</v>
      </c>
      <c r="S15" s="49">
        <v>73.310100000000006</v>
      </c>
      <c r="T15" s="49">
        <v>120.4093</v>
      </c>
      <c r="U15" s="49">
        <v>137.2662</v>
      </c>
      <c r="V15" s="49">
        <v>206.9014</v>
      </c>
      <c r="W15" s="49">
        <v>103.8186</v>
      </c>
      <c r="X15" s="49">
        <v>177.9973</v>
      </c>
      <c r="Y15" s="49">
        <v>181.1463</v>
      </c>
      <c r="Z15" s="49">
        <v>114.8293</v>
      </c>
      <c r="AA15" s="49">
        <v>236.19800000000001</v>
      </c>
      <c r="AB15" s="49">
        <v>128.4734</v>
      </c>
      <c r="AC15" s="47"/>
      <c r="AD15" s="49">
        <v>143.60560000000001</v>
      </c>
      <c r="AE15" s="49">
        <v>148.6746</v>
      </c>
      <c r="AF15" s="49">
        <v>169.33670000000001</v>
      </c>
      <c r="AG15" s="49">
        <v>214.58600000000001</v>
      </c>
      <c r="AH15" s="49">
        <v>244.0675</v>
      </c>
      <c r="AI15" s="49">
        <v>181.89959999999999</v>
      </c>
      <c r="AJ15" s="49">
        <v>103.172</v>
      </c>
      <c r="AK15" s="49">
        <v>253.31549999999999</v>
      </c>
      <c r="AL15" s="49">
        <v>141.72409999999999</v>
      </c>
      <c r="AM15" s="49">
        <v>87.621300000000005</v>
      </c>
      <c r="AO15" s="49">
        <v>293.58010000000002</v>
      </c>
      <c r="AP15" s="49">
        <v>225.52420000000001</v>
      </c>
      <c r="AQ15" s="49">
        <v>233.35550000000001</v>
      </c>
      <c r="AR15" s="49">
        <v>239.96029999999999</v>
      </c>
      <c r="AS15" s="49">
        <v>340.16160000000002</v>
      </c>
      <c r="AT15" s="49">
        <v>180.82060000000001</v>
      </c>
      <c r="AU15" s="49">
        <v>216.8699</v>
      </c>
      <c r="AV15" s="49">
        <v>260.82830000000001</v>
      </c>
      <c r="AW15" s="49">
        <v>205.83519999999999</v>
      </c>
      <c r="AX15" s="49">
        <v>80.337800000000001</v>
      </c>
    </row>
    <row r="16" spans="2:50" ht="16" x14ac:dyDescent="0.2">
      <c r="E16" s="1">
        <f t="shared" si="0"/>
        <v>6</v>
      </c>
      <c r="F16" s="98"/>
      <c r="H16" s="89">
        <v>125.7333</v>
      </c>
      <c r="I16" s="89">
        <v>102.1861</v>
      </c>
      <c r="J16" s="89">
        <v>168.0746</v>
      </c>
      <c r="K16" s="89">
        <v>176.86</v>
      </c>
      <c r="L16" s="89">
        <v>76.581100000000006</v>
      </c>
      <c r="M16" s="89">
        <v>102.3073</v>
      </c>
      <c r="N16" s="89">
        <v>135.86259999999999</v>
      </c>
      <c r="O16" s="89">
        <v>79.027299999999997</v>
      </c>
      <c r="P16" s="89">
        <v>112.72450000000001</v>
      </c>
      <c r="Q16" s="89">
        <v>170.9616</v>
      </c>
      <c r="S16" s="49">
        <v>111.79</v>
      </c>
      <c r="T16" s="49">
        <v>93.1661</v>
      </c>
      <c r="U16" s="49">
        <v>190.80930000000001</v>
      </c>
      <c r="V16" s="49">
        <v>181.30359999999999</v>
      </c>
      <c r="W16" s="49">
        <v>96.62</v>
      </c>
      <c r="X16" s="49">
        <v>322.13580000000002</v>
      </c>
      <c r="Y16" s="49">
        <v>131.30760000000001</v>
      </c>
      <c r="Z16" s="49">
        <v>231.1506</v>
      </c>
      <c r="AA16" s="49">
        <v>55.917700000000004</v>
      </c>
      <c r="AB16" s="49">
        <v>180.97710000000001</v>
      </c>
      <c r="AC16" s="47"/>
      <c r="AD16" s="49">
        <v>152.2039</v>
      </c>
      <c r="AE16" s="49">
        <v>153.89500000000001</v>
      </c>
      <c r="AF16" s="49">
        <v>188.33160000000001</v>
      </c>
      <c r="AG16" s="49">
        <v>182.8853</v>
      </c>
      <c r="AH16" s="49">
        <v>284.29230000000001</v>
      </c>
      <c r="AI16" s="49">
        <v>182.2492</v>
      </c>
      <c r="AJ16" s="49">
        <v>134.6052</v>
      </c>
      <c r="AK16" s="49">
        <v>279.69580000000002</v>
      </c>
      <c r="AL16" s="49">
        <v>188.9881</v>
      </c>
      <c r="AM16" s="49">
        <v>174.24160000000001</v>
      </c>
      <c r="AO16" s="49">
        <v>131.82900000000001</v>
      </c>
      <c r="AP16" s="49">
        <v>101.5501</v>
      </c>
      <c r="AQ16" s="49">
        <v>194.15549999999999</v>
      </c>
      <c r="AR16" s="49">
        <v>176.91030000000001</v>
      </c>
      <c r="AS16" s="49">
        <v>319.625</v>
      </c>
      <c r="AT16" s="49">
        <v>100.49469999999999</v>
      </c>
      <c r="AU16" s="49">
        <v>178.33969999999999</v>
      </c>
      <c r="AV16" s="49">
        <v>9.6509999999999998</v>
      </c>
      <c r="AW16" s="49">
        <v>248.6275</v>
      </c>
      <c r="AX16" s="49">
        <v>171.04089999999999</v>
      </c>
    </row>
    <row r="17" spans="2:50" ht="16" x14ac:dyDescent="0.2">
      <c r="E17" s="1">
        <f t="shared" si="0"/>
        <v>7</v>
      </c>
      <c r="F17" s="98"/>
      <c r="H17" s="89">
        <v>76.540999999999997</v>
      </c>
      <c r="I17" s="89">
        <v>141.1396</v>
      </c>
      <c r="J17" s="89">
        <v>153.42250000000001</v>
      </c>
      <c r="K17" s="89">
        <v>118.55549999999999</v>
      </c>
      <c r="L17" s="89">
        <v>113.76819999999999</v>
      </c>
      <c r="M17" s="89">
        <v>119.96129999999999</v>
      </c>
      <c r="N17" s="89">
        <v>120.49460000000001</v>
      </c>
      <c r="O17" s="89">
        <v>62.002000000000002</v>
      </c>
      <c r="P17" s="89">
        <v>130.7064</v>
      </c>
      <c r="Q17" s="89">
        <v>144.6292</v>
      </c>
      <c r="S17" s="49">
        <v>42.783799999999999</v>
      </c>
      <c r="T17" s="49">
        <v>146.8664</v>
      </c>
      <c r="U17" s="49">
        <v>156.89879999999999</v>
      </c>
      <c r="V17" s="49">
        <v>103.0701</v>
      </c>
      <c r="W17" s="49">
        <v>146.08869999999999</v>
      </c>
      <c r="X17" s="49">
        <v>274.56659999999999</v>
      </c>
      <c r="Y17" s="49">
        <v>114.0946</v>
      </c>
      <c r="Z17" s="49">
        <v>80.570800000000006</v>
      </c>
      <c r="AA17" s="49">
        <v>149.42080000000001</v>
      </c>
      <c r="AB17" s="49">
        <v>183.19759999999999</v>
      </c>
      <c r="AC17" s="47"/>
      <c r="AD17" s="49">
        <v>142.19059999999999</v>
      </c>
      <c r="AE17" s="49">
        <v>156.6122</v>
      </c>
      <c r="AF17" s="49">
        <v>169.41139999999999</v>
      </c>
      <c r="AG17" s="49">
        <v>200.34229999999999</v>
      </c>
      <c r="AH17" s="49">
        <v>292.21370000000002</v>
      </c>
      <c r="AI17" s="49">
        <v>184.36070000000001</v>
      </c>
      <c r="AJ17" s="49">
        <v>139.4778</v>
      </c>
      <c r="AK17" s="49">
        <v>296.27249999999998</v>
      </c>
      <c r="AL17" s="49">
        <v>176.20590000000001</v>
      </c>
      <c r="AM17" s="49">
        <v>66.201300000000003</v>
      </c>
      <c r="AO17" s="49">
        <v>288.0154</v>
      </c>
      <c r="AP17" s="49">
        <v>209.29310000000001</v>
      </c>
      <c r="AQ17" s="49">
        <v>211.17490000000001</v>
      </c>
      <c r="AR17" s="49">
        <v>256.34530000000001</v>
      </c>
      <c r="AS17" s="49">
        <v>114.2621</v>
      </c>
      <c r="AT17" s="49">
        <v>119.2409</v>
      </c>
      <c r="AU17" s="49">
        <v>120.1339</v>
      </c>
      <c r="AV17" s="49">
        <v>317.00740000000002</v>
      </c>
      <c r="AW17" s="49">
        <v>130.2764</v>
      </c>
      <c r="AX17" s="49">
        <v>144.44120000000001</v>
      </c>
    </row>
    <row r="18" spans="2:50" ht="16" x14ac:dyDescent="0.2">
      <c r="E18" s="1">
        <f t="shared" si="0"/>
        <v>8</v>
      </c>
      <c r="F18" s="98"/>
      <c r="H18" s="89">
        <v>76.658100000000005</v>
      </c>
      <c r="I18" s="89">
        <v>90.294200000000004</v>
      </c>
      <c r="J18" s="89">
        <v>160.7338</v>
      </c>
      <c r="K18" s="89">
        <v>118.8472</v>
      </c>
      <c r="L18" s="89">
        <v>112.6028</v>
      </c>
      <c r="M18" s="89">
        <v>91.187200000000004</v>
      </c>
      <c r="N18" s="89">
        <v>106.0641</v>
      </c>
      <c r="O18" s="89">
        <v>125.40479999999999</v>
      </c>
      <c r="P18" s="89">
        <v>116.77209999999999</v>
      </c>
      <c r="Q18" s="89">
        <v>164.52969999999999</v>
      </c>
      <c r="S18" s="49">
        <v>61.152000000000001</v>
      </c>
      <c r="T18" s="49">
        <v>146.36660000000001</v>
      </c>
      <c r="U18" s="49">
        <v>165.07749999999999</v>
      </c>
      <c r="V18" s="49">
        <v>127.94580000000001</v>
      </c>
      <c r="W18" s="49">
        <v>111.5682</v>
      </c>
      <c r="X18" s="49">
        <v>289.43579999999997</v>
      </c>
      <c r="Y18" s="49">
        <v>76.893000000000001</v>
      </c>
      <c r="Z18" s="49">
        <v>174.08930000000001</v>
      </c>
      <c r="AA18" s="49">
        <v>76.541700000000006</v>
      </c>
      <c r="AB18" s="49">
        <v>199.6866</v>
      </c>
      <c r="AC18" s="47"/>
      <c r="AD18" s="49">
        <v>200.78380000000001</v>
      </c>
      <c r="AE18" s="49">
        <v>315.64729999999997</v>
      </c>
      <c r="AF18" s="49">
        <v>201.58940000000001</v>
      </c>
      <c r="AG18" s="49">
        <v>219.16480000000001</v>
      </c>
      <c r="AH18" s="49">
        <v>258.52820000000003</v>
      </c>
      <c r="AI18" s="49">
        <v>151.8201</v>
      </c>
      <c r="AJ18" s="49">
        <v>198.3991</v>
      </c>
      <c r="AK18" s="49">
        <v>234.7191</v>
      </c>
      <c r="AL18" s="49">
        <v>205.8536</v>
      </c>
      <c r="AM18" s="49">
        <v>158.25280000000001</v>
      </c>
      <c r="AO18" s="49">
        <v>294.51440000000002</v>
      </c>
      <c r="AP18" s="49">
        <v>272.29059999999998</v>
      </c>
      <c r="AQ18" s="49">
        <v>173.2902</v>
      </c>
      <c r="AR18" s="49">
        <v>334.8852</v>
      </c>
      <c r="AS18" s="49">
        <v>186.04079999999999</v>
      </c>
      <c r="AT18" s="49">
        <v>90.849800000000002</v>
      </c>
      <c r="AU18" s="49">
        <v>104.9239</v>
      </c>
      <c r="AV18" s="49">
        <v>242.30930000000001</v>
      </c>
      <c r="AW18" s="49">
        <v>240.14410000000001</v>
      </c>
      <c r="AX18" s="49">
        <v>183.8553</v>
      </c>
    </row>
    <row r="19" spans="2:50" ht="16" x14ac:dyDescent="0.2">
      <c r="E19" s="1">
        <f t="shared" si="0"/>
        <v>9</v>
      </c>
      <c r="F19" s="98"/>
      <c r="H19" s="89">
        <v>113.7273</v>
      </c>
      <c r="I19" s="89">
        <v>95.556399999999996</v>
      </c>
      <c r="J19" s="89">
        <v>170.30850000000001</v>
      </c>
      <c r="K19" s="89">
        <v>160.98070000000001</v>
      </c>
      <c r="L19" s="89">
        <v>102.3181</v>
      </c>
      <c r="M19" s="89">
        <v>150.00899999999999</v>
      </c>
      <c r="N19" s="89">
        <v>123.801</v>
      </c>
      <c r="O19" s="89">
        <v>92.2697</v>
      </c>
      <c r="P19" s="89">
        <v>136.86109999999999</v>
      </c>
      <c r="Q19" s="89">
        <v>114.3171</v>
      </c>
      <c r="S19" s="49">
        <v>101.7513</v>
      </c>
      <c r="T19" s="49">
        <v>87.765000000000001</v>
      </c>
      <c r="U19" s="49">
        <v>171.19049999999999</v>
      </c>
      <c r="V19" s="49">
        <v>188.12289999999999</v>
      </c>
      <c r="W19" s="49">
        <v>115.7484</v>
      </c>
      <c r="X19" s="49">
        <v>201.47900000000001</v>
      </c>
      <c r="Y19" s="49">
        <v>164.10050000000001</v>
      </c>
      <c r="Z19" s="49">
        <v>116.02030000000001</v>
      </c>
      <c r="AA19" s="49">
        <v>202.04050000000001</v>
      </c>
      <c r="AB19" s="49">
        <v>158.47819999999999</v>
      </c>
      <c r="AC19" s="47"/>
      <c r="AD19" s="49">
        <v>145.58949999999999</v>
      </c>
      <c r="AE19" s="49">
        <v>144.42089999999999</v>
      </c>
      <c r="AF19" s="49">
        <v>172.70939999999999</v>
      </c>
      <c r="AG19" s="49">
        <v>198.45439999999999</v>
      </c>
      <c r="AH19" s="49">
        <v>255.64920000000001</v>
      </c>
      <c r="AI19" s="49">
        <v>130.81549999999999</v>
      </c>
      <c r="AJ19" s="49">
        <v>103.7582</v>
      </c>
      <c r="AK19" s="49">
        <v>262.80489999999998</v>
      </c>
      <c r="AL19" s="49">
        <v>125.6722</v>
      </c>
      <c r="AM19" s="49">
        <v>101.74590000000001</v>
      </c>
      <c r="AO19" s="49">
        <v>117.4076</v>
      </c>
      <c r="AP19" s="49">
        <v>90.899900000000002</v>
      </c>
      <c r="AQ19" s="49">
        <v>171.4956</v>
      </c>
      <c r="AR19" s="49">
        <v>181.62540000000001</v>
      </c>
      <c r="AS19" s="49">
        <v>78.7851</v>
      </c>
      <c r="AT19" s="49">
        <v>201.96889999999999</v>
      </c>
      <c r="AU19" s="49">
        <v>238.43799999999999</v>
      </c>
      <c r="AV19" s="49">
        <v>25.412800000000001</v>
      </c>
      <c r="AW19" s="49">
        <v>140.77090000000001</v>
      </c>
      <c r="AX19" s="49">
        <v>108.2928</v>
      </c>
    </row>
    <row r="20" spans="2:50" ht="15" customHeight="1" x14ac:dyDescent="0.2">
      <c r="E20" s="1">
        <f t="shared" si="0"/>
        <v>10</v>
      </c>
      <c r="F20" s="98" t="s">
        <v>10</v>
      </c>
      <c r="H20" s="89">
        <v>74.658799999999999</v>
      </c>
      <c r="I20" s="89">
        <v>109.5939</v>
      </c>
      <c r="J20" s="89">
        <v>176.45779999999999</v>
      </c>
      <c r="K20" s="89">
        <v>106.1914</v>
      </c>
      <c r="L20" s="89">
        <v>121.7598</v>
      </c>
      <c r="M20" s="89">
        <v>113.28489999999999</v>
      </c>
      <c r="N20" s="89">
        <v>88.961299999999994</v>
      </c>
      <c r="O20" s="89">
        <v>62.82</v>
      </c>
      <c r="P20" s="89">
        <v>148.99590000000001</v>
      </c>
      <c r="Q20" s="89">
        <v>152.5421</v>
      </c>
      <c r="S20" s="49">
        <v>61.264200000000002</v>
      </c>
      <c r="T20" s="49">
        <v>135.73490000000001</v>
      </c>
      <c r="U20" s="49">
        <v>183.2225</v>
      </c>
      <c r="V20" s="49">
        <v>100.4329</v>
      </c>
      <c r="W20" s="49">
        <v>151.5384</v>
      </c>
      <c r="X20" s="49">
        <v>294.35410000000002</v>
      </c>
      <c r="Y20" s="49">
        <v>65.170900000000003</v>
      </c>
      <c r="Z20" s="49">
        <v>65.964299999999994</v>
      </c>
      <c r="AA20" s="49">
        <v>207.76050000000001</v>
      </c>
      <c r="AB20" s="49">
        <v>161.8989</v>
      </c>
      <c r="AC20" s="47"/>
      <c r="AD20" s="49">
        <v>151.70349999999999</v>
      </c>
      <c r="AE20" s="49">
        <v>304.05079999999998</v>
      </c>
      <c r="AF20" s="49">
        <v>176.13220000000001</v>
      </c>
      <c r="AG20" s="49">
        <v>209.69720000000001</v>
      </c>
      <c r="AH20" s="49">
        <v>260.22590000000002</v>
      </c>
      <c r="AI20" s="49">
        <v>186.18369999999999</v>
      </c>
      <c r="AJ20" s="49">
        <v>138.22579999999999</v>
      </c>
      <c r="AK20" s="49">
        <v>264.9006</v>
      </c>
      <c r="AL20" s="49">
        <v>131.9777</v>
      </c>
      <c r="AM20" s="49">
        <v>143.1217</v>
      </c>
      <c r="AO20" s="49">
        <v>297.93849999999998</v>
      </c>
      <c r="AP20" s="49">
        <v>248.6764</v>
      </c>
      <c r="AQ20" s="49">
        <v>180.5848</v>
      </c>
      <c r="AR20" s="49">
        <v>289.48849999999999</v>
      </c>
      <c r="AS20" s="49">
        <v>118.2616</v>
      </c>
      <c r="AT20" s="49">
        <v>109.1828</v>
      </c>
      <c r="AU20" s="49">
        <v>80.771699999999996</v>
      </c>
      <c r="AV20" s="49">
        <v>348.12950000000001</v>
      </c>
      <c r="AW20" s="49">
        <v>165.91739999999999</v>
      </c>
      <c r="AX20" s="49">
        <v>154.09350000000001</v>
      </c>
    </row>
    <row r="21" spans="2:50" ht="15.75" customHeight="1" x14ac:dyDescent="0.2">
      <c r="B21" s="24" t="s">
        <v>36</v>
      </c>
      <c r="E21" s="1">
        <f t="shared" si="0"/>
        <v>11</v>
      </c>
      <c r="F21" s="98"/>
      <c r="H21" s="89">
        <v>41.081299999999999</v>
      </c>
      <c r="I21" s="89">
        <v>90.074799999999996</v>
      </c>
      <c r="J21" s="89">
        <v>136.9563</v>
      </c>
      <c r="K21" s="89">
        <v>120.8646</v>
      </c>
      <c r="L21" s="89">
        <v>117.55889999999999</v>
      </c>
      <c r="M21" s="89">
        <v>148.47829999999999</v>
      </c>
      <c r="N21" s="89">
        <v>153.68049999999999</v>
      </c>
      <c r="O21" s="89">
        <v>120.99639999999999</v>
      </c>
      <c r="P21" s="89">
        <v>104.11709999999999</v>
      </c>
      <c r="Q21" s="89">
        <v>170.5198</v>
      </c>
      <c r="S21" s="49">
        <v>46.110700000000001</v>
      </c>
      <c r="T21" s="49">
        <v>142.82660000000001</v>
      </c>
      <c r="U21" s="49">
        <v>138.70089999999999</v>
      </c>
      <c r="V21" s="49">
        <v>179.53739999999999</v>
      </c>
      <c r="W21" s="49">
        <v>99.241200000000006</v>
      </c>
      <c r="X21" s="49">
        <v>166.4314</v>
      </c>
      <c r="Y21" s="49">
        <v>194.92830000000001</v>
      </c>
      <c r="Z21" s="49">
        <v>101.7075</v>
      </c>
      <c r="AA21" s="49">
        <v>209.04040000000001</v>
      </c>
      <c r="AB21" s="49">
        <v>168.56829999999999</v>
      </c>
      <c r="AC21" s="47"/>
      <c r="AD21" s="49">
        <v>310.82619999999997</v>
      </c>
      <c r="AE21" s="49">
        <v>328.51459999999997</v>
      </c>
      <c r="AF21" s="49">
        <v>216.71520000000001</v>
      </c>
      <c r="AG21" s="49">
        <v>239.8819</v>
      </c>
      <c r="AH21" s="49">
        <v>196.54509999999999</v>
      </c>
      <c r="AI21" s="49">
        <v>142.77330000000001</v>
      </c>
      <c r="AJ21" s="49">
        <v>112.11839999999999</v>
      </c>
      <c r="AK21" s="49">
        <v>223.59049999999999</v>
      </c>
      <c r="AL21" s="49">
        <v>36.168100000000003</v>
      </c>
      <c r="AM21" s="49">
        <v>170.7122</v>
      </c>
      <c r="AO21" s="49">
        <v>338.40730000000002</v>
      </c>
      <c r="AP21" s="49">
        <v>268.67059999999998</v>
      </c>
      <c r="AQ21" s="49">
        <v>189.91489999999999</v>
      </c>
      <c r="AR21" s="49">
        <v>46.014499999999998</v>
      </c>
      <c r="AS21" s="49">
        <v>112.49169999999999</v>
      </c>
      <c r="AT21" s="49">
        <v>210.36330000000001</v>
      </c>
      <c r="AU21" s="49">
        <v>203.12450000000001</v>
      </c>
      <c r="AV21" s="49">
        <v>135.17400000000001</v>
      </c>
      <c r="AW21" s="49">
        <v>105.01949999999999</v>
      </c>
      <c r="AX21" s="49">
        <v>184.39869999999999</v>
      </c>
    </row>
    <row r="22" spans="2:50" ht="16" x14ac:dyDescent="0.2">
      <c r="E22" s="1">
        <f t="shared" si="0"/>
        <v>12</v>
      </c>
      <c r="F22" s="98"/>
      <c r="H22" s="89">
        <v>125.117</v>
      </c>
      <c r="I22" s="89">
        <v>62.9071</v>
      </c>
      <c r="J22" s="89">
        <v>146.9813</v>
      </c>
      <c r="K22" s="89">
        <v>97.616</v>
      </c>
      <c r="L22" s="89">
        <v>123.04259999999999</v>
      </c>
      <c r="M22" s="89">
        <v>131.3955</v>
      </c>
      <c r="N22" s="89">
        <v>128.5951</v>
      </c>
      <c r="O22" s="89">
        <v>119.02200000000001</v>
      </c>
      <c r="P22" s="89">
        <v>159.065</v>
      </c>
      <c r="Q22" s="89">
        <v>135.7139</v>
      </c>
      <c r="S22" s="49">
        <v>136.4299</v>
      </c>
      <c r="T22" s="49">
        <v>62.798299999999998</v>
      </c>
      <c r="U22" s="49">
        <v>218.5222</v>
      </c>
      <c r="V22" s="49">
        <v>182.2508</v>
      </c>
      <c r="W22" s="49">
        <v>118.1572</v>
      </c>
      <c r="X22" s="49">
        <v>151.14760000000001</v>
      </c>
      <c r="Y22" s="49">
        <v>193.0437</v>
      </c>
      <c r="Z22" s="49">
        <v>103.0526</v>
      </c>
      <c r="AA22" s="49">
        <v>206.17590000000001</v>
      </c>
      <c r="AB22" s="49">
        <v>165.6345</v>
      </c>
      <c r="AC22" s="47"/>
      <c r="AD22" s="49">
        <v>195.70859999999999</v>
      </c>
      <c r="AE22" s="49">
        <v>270.02010000000001</v>
      </c>
      <c r="AF22" s="49">
        <v>169.55719999999999</v>
      </c>
      <c r="AG22" s="49">
        <v>262.5077</v>
      </c>
      <c r="AH22" s="49">
        <v>176.28790000000001</v>
      </c>
      <c r="AI22" s="49">
        <v>236.9853</v>
      </c>
      <c r="AJ22" s="49">
        <v>127.0224</v>
      </c>
      <c r="AK22" s="49">
        <v>225.2064</v>
      </c>
      <c r="AL22" s="49">
        <v>158.89609999999999</v>
      </c>
      <c r="AM22" s="49">
        <v>121.5348</v>
      </c>
      <c r="AO22" s="49">
        <v>131.03639999999999</v>
      </c>
      <c r="AP22" s="49">
        <v>37.415700000000001</v>
      </c>
      <c r="AQ22" s="49">
        <v>225.4195</v>
      </c>
      <c r="AR22" s="49">
        <v>10.2453</v>
      </c>
      <c r="AS22" s="49">
        <v>103.72329999999999</v>
      </c>
      <c r="AT22" s="49">
        <v>138.9246</v>
      </c>
      <c r="AU22" s="49">
        <v>230.05420000000001</v>
      </c>
      <c r="AV22" s="49">
        <v>134.40209999999999</v>
      </c>
      <c r="AW22" s="49">
        <v>190.9188</v>
      </c>
      <c r="AX22" s="49">
        <v>132.27369999999999</v>
      </c>
    </row>
    <row r="23" spans="2:50" ht="16" x14ac:dyDescent="0.2">
      <c r="C23" s="24" t="s">
        <v>36</v>
      </c>
      <c r="E23" s="1">
        <f t="shared" si="0"/>
        <v>13</v>
      </c>
      <c r="F23" s="98"/>
      <c r="H23" s="89">
        <v>91.56</v>
      </c>
      <c r="I23" s="89">
        <v>72.034800000000004</v>
      </c>
      <c r="J23" s="89">
        <v>167.9674</v>
      </c>
      <c r="K23" s="89">
        <v>130.55369999999999</v>
      </c>
      <c r="L23" s="89">
        <v>118.9623</v>
      </c>
      <c r="M23" s="89">
        <v>171.50360000000001</v>
      </c>
      <c r="N23" s="89">
        <v>135.8614</v>
      </c>
      <c r="O23" s="89">
        <v>95.282899999999998</v>
      </c>
      <c r="P23" s="89">
        <v>161.79050000000001</v>
      </c>
      <c r="Q23" s="89">
        <v>159.0257</v>
      </c>
      <c r="S23" s="49">
        <v>92.165000000000006</v>
      </c>
      <c r="T23" s="49">
        <v>91.823700000000002</v>
      </c>
      <c r="U23" s="49">
        <v>174.85149999999999</v>
      </c>
      <c r="V23" s="49">
        <v>174.98699999999999</v>
      </c>
      <c r="W23" s="49">
        <v>133.04150000000001</v>
      </c>
      <c r="X23" s="49">
        <v>168.79640000000001</v>
      </c>
      <c r="Y23" s="49">
        <v>169.7296</v>
      </c>
      <c r="Z23" s="49">
        <v>97.537400000000005</v>
      </c>
      <c r="AA23" s="49">
        <v>178.15270000000001</v>
      </c>
      <c r="AB23" s="49">
        <v>185.4425</v>
      </c>
      <c r="AC23" s="47"/>
      <c r="AD23" s="49">
        <v>216.1566</v>
      </c>
      <c r="AE23" s="49">
        <v>307.5027</v>
      </c>
      <c r="AF23" s="49">
        <v>168.49959999999999</v>
      </c>
      <c r="AG23" s="49">
        <v>229.28039999999999</v>
      </c>
      <c r="AH23" s="49">
        <v>239.2893</v>
      </c>
      <c r="AI23" s="49">
        <v>189.99170000000001</v>
      </c>
      <c r="AJ23" s="49">
        <v>116.2396</v>
      </c>
      <c r="AK23" s="49">
        <v>248.9564</v>
      </c>
      <c r="AL23" s="49">
        <v>159.25190000000001</v>
      </c>
      <c r="AM23" s="49">
        <v>114.316</v>
      </c>
      <c r="AO23" s="49">
        <v>282.98349999999999</v>
      </c>
      <c r="AP23" s="49">
        <v>59.835299999999997</v>
      </c>
      <c r="AQ23" s="49">
        <v>185.0307</v>
      </c>
      <c r="AR23" s="49">
        <v>107.32899999999999</v>
      </c>
      <c r="AS23" s="49">
        <v>117.3867</v>
      </c>
      <c r="AT23" s="49">
        <v>180.9683</v>
      </c>
      <c r="AU23" s="49">
        <v>225.74619999999999</v>
      </c>
      <c r="AV23" s="49">
        <v>342.33330000000001</v>
      </c>
      <c r="AW23" s="49">
        <v>161.30099999999999</v>
      </c>
      <c r="AX23" s="49">
        <v>158.98269999999999</v>
      </c>
    </row>
    <row r="24" spans="2:50" ht="15.75" customHeight="1" x14ac:dyDescent="0.2">
      <c r="C24" s="24" t="s">
        <v>36</v>
      </c>
      <c r="E24" s="1">
        <f t="shared" si="0"/>
        <v>14</v>
      </c>
      <c r="F24" s="98"/>
      <c r="H24" s="89">
        <v>67.973200000000006</v>
      </c>
      <c r="I24" s="89">
        <v>99.985799999999998</v>
      </c>
      <c r="J24" s="89">
        <v>169.91679999999999</v>
      </c>
      <c r="K24" s="89">
        <v>137.49700000000001</v>
      </c>
      <c r="L24" s="89">
        <v>117.75530000000001</v>
      </c>
      <c r="M24" s="89">
        <v>145.58250000000001</v>
      </c>
      <c r="N24" s="89">
        <v>140.89619999999999</v>
      </c>
      <c r="O24" s="89">
        <v>53.741799999999998</v>
      </c>
      <c r="P24" s="89">
        <v>170.24549999999999</v>
      </c>
      <c r="Q24" s="89">
        <v>174.99879999999999</v>
      </c>
      <c r="S24" s="49">
        <v>58.473300000000002</v>
      </c>
      <c r="T24" s="49">
        <v>104.3943</v>
      </c>
      <c r="U24" s="49">
        <v>169.27070000000001</v>
      </c>
      <c r="V24" s="49">
        <v>127.91540000000001</v>
      </c>
      <c r="W24" s="49">
        <v>158.40700000000001</v>
      </c>
      <c r="X24" s="49">
        <v>179.3219</v>
      </c>
      <c r="Y24" s="49">
        <v>167.5454</v>
      </c>
      <c r="Z24" s="49">
        <v>65.877099999999999</v>
      </c>
      <c r="AA24" s="49">
        <v>192.01609999999999</v>
      </c>
      <c r="AB24" s="49">
        <v>173.82400000000001</v>
      </c>
      <c r="AC24" s="47"/>
      <c r="AD24" s="49">
        <v>211.25479999999999</v>
      </c>
      <c r="AE24" s="49">
        <v>206.8794</v>
      </c>
      <c r="AF24" s="49">
        <v>174.52879999999999</v>
      </c>
      <c r="AG24" s="49">
        <v>196.2261</v>
      </c>
      <c r="AH24" s="49">
        <v>263.02019999999999</v>
      </c>
      <c r="AI24" s="49">
        <v>210.09039999999999</v>
      </c>
      <c r="AJ24" s="49">
        <v>159.95189999999999</v>
      </c>
      <c r="AK24" s="49">
        <v>290.2824</v>
      </c>
      <c r="AL24" s="49">
        <v>167.59889999999999</v>
      </c>
      <c r="AM24" s="49">
        <v>186.54419999999999</v>
      </c>
      <c r="AO24" s="49">
        <v>301.91480000000001</v>
      </c>
      <c r="AP24" s="49">
        <v>259.13670000000002</v>
      </c>
      <c r="AQ24" s="49">
        <v>191.64709999999999</v>
      </c>
      <c r="AR24" s="49">
        <v>234.32400000000001</v>
      </c>
      <c r="AS24" s="49">
        <v>104.1011</v>
      </c>
      <c r="AT24" s="49">
        <v>145.81909999999999</v>
      </c>
      <c r="AU24" s="49">
        <v>220.5</v>
      </c>
      <c r="AV24" s="49">
        <v>9.5167000000000002</v>
      </c>
      <c r="AW24" s="49">
        <v>182.6773</v>
      </c>
      <c r="AX24" s="49">
        <v>179.29920000000001</v>
      </c>
    </row>
    <row r="25" spans="2:50" ht="15" customHeight="1" x14ac:dyDescent="0.2">
      <c r="E25" s="1">
        <f t="shared" si="0"/>
        <v>15</v>
      </c>
      <c r="F25" s="98"/>
      <c r="H25" s="89">
        <v>143.64330000000001</v>
      </c>
      <c r="I25" s="89">
        <v>25.702200000000001</v>
      </c>
      <c r="J25" s="89">
        <v>164.9151</v>
      </c>
      <c r="K25" s="89">
        <v>60.377299999999998</v>
      </c>
      <c r="L25" s="89">
        <v>75.180300000000003</v>
      </c>
      <c r="M25" s="89">
        <v>153.4119</v>
      </c>
      <c r="N25" s="89">
        <v>156.50909999999999</v>
      </c>
      <c r="O25" s="89">
        <v>117.9318</v>
      </c>
      <c r="P25" s="89">
        <v>139.17339999999999</v>
      </c>
      <c r="Q25" s="89">
        <v>156.1627</v>
      </c>
      <c r="S25" s="49">
        <v>147.13839999999999</v>
      </c>
      <c r="T25" s="49">
        <v>23.323599999999999</v>
      </c>
      <c r="U25" s="49">
        <v>172.2277</v>
      </c>
      <c r="V25" s="49">
        <v>297.8143</v>
      </c>
      <c r="W25" s="49">
        <v>59.9283</v>
      </c>
      <c r="X25" s="49">
        <v>156.9562</v>
      </c>
      <c r="Y25" s="49">
        <v>159.93530000000001</v>
      </c>
      <c r="Z25" s="49">
        <v>140.65280000000001</v>
      </c>
      <c r="AA25" s="49">
        <v>160.32230000000001</v>
      </c>
      <c r="AB25" s="49">
        <v>156.1277</v>
      </c>
      <c r="AC25" s="47"/>
      <c r="AD25" s="49">
        <v>132.2741</v>
      </c>
      <c r="AE25" s="49">
        <v>311.84559999999999</v>
      </c>
      <c r="AF25" s="49">
        <v>182.285</v>
      </c>
      <c r="AG25" s="49">
        <v>254.96559999999999</v>
      </c>
      <c r="AH25" s="49">
        <v>244.98679999999999</v>
      </c>
      <c r="AI25" s="49">
        <v>220.63929999999999</v>
      </c>
      <c r="AJ25" s="49">
        <v>246.5804</v>
      </c>
      <c r="AK25" s="49">
        <v>251.6525</v>
      </c>
      <c r="AL25" s="49">
        <v>200.7901</v>
      </c>
      <c r="AM25" s="49">
        <v>234.12559999999999</v>
      </c>
      <c r="AO25" s="49">
        <v>154.10900000000001</v>
      </c>
      <c r="AP25" s="49">
        <v>15.2921</v>
      </c>
      <c r="AQ25" s="49">
        <v>165.35820000000001</v>
      </c>
      <c r="AR25" s="49">
        <v>355.233</v>
      </c>
      <c r="AS25" s="49">
        <v>57.113399999999999</v>
      </c>
      <c r="AT25" s="49">
        <v>197.9529</v>
      </c>
      <c r="AU25" s="49">
        <v>193.92500000000001</v>
      </c>
      <c r="AV25" s="49">
        <v>230.87809999999999</v>
      </c>
      <c r="AW25" s="49">
        <v>140.8963</v>
      </c>
      <c r="AX25" s="49">
        <v>170.88399999999999</v>
      </c>
    </row>
    <row r="26" spans="2:50" ht="15.75" customHeight="1" x14ac:dyDescent="0.2">
      <c r="C26" s="24" t="s">
        <v>36</v>
      </c>
      <c r="E26" s="1">
        <f t="shared" si="0"/>
        <v>16</v>
      </c>
      <c r="F26" s="98"/>
      <c r="H26" s="89">
        <v>99.372799999999998</v>
      </c>
      <c r="I26" s="89">
        <v>97.411900000000003</v>
      </c>
      <c r="J26" s="89">
        <v>162.43729999999999</v>
      </c>
      <c r="K26" s="89">
        <v>116.4149</v>
      </c>
      <c r="L26" s="89">
        <v>106.88120000000001</v>
      </c>
      <c r="M26" s="89">
        <v>81.599500000000006</v>
      </c>
      <c r="N26" s="89">
        <v>115.4007</v>
      </c>
      <c r="O26" s="89">
        <v>94.299899999999994</v>
      </c>
      <c r="P26" s="89">
        <v>161.94280000000001</v>
      </c>
      <c r="Q26" s="89">
        <v>126.05070000000001</v>
      </c>
      <c r="S26" s="49">
        <v>86.811999999999998</v>
      </c>
      <c r="T26" s="49">
        <v>108.4589</v>
      </c>
      <c r="U26" s="49">
        <v>154.37620000000001</v>
      </c>
      <c r="V26" s="49">
        <v>202.3288</v>
      </c>
      <c r="W26" s="49">
        <v>105.4742</v>
      </c>
      <c r="X26" s="49">
        <v>215.39859999999999</v>
      </c>
      <c r="Y26" s="49">
        <v>128.3049</v>
      </c>
      <c r="Z26" s="49">
        <v>104.3293</v>
      </c>
      <c r="AA26" s="49">
        <v>186.97970000000001</v>
      </c>
      <c r="AB26" s="49">
        <v>176.8862</v>
      </c>
      <c r="AC26" s="47"/>
      <c r="AD26" s="49">
        <v>171.8603</v>
      </c>
      <c r="AE26" s="49">
        <v>286.3417</v>
      </c>
      <c r="AF26" s="49">
        <v>166.49160000000001</v>
      </c>
      <c r="AG26" s="49">
        <v>242.39019999999999</v>
      </c>
      <c r="AH26" s="49">
        <v>154.78149999999999</v>
      </c>
      <c r="AI26" s="49">
        <v>296.39359999999999</v>
      </c>
      <c r="AJ26" s="49">
        <v>167.40049999999999</v>
      </c>
      <c r="AK26" s="49">
        <v>272.14580000000001</v>
      </c>
      <c r="AL26" s="49">
        <v>179.31020000000001</v>
      </c>
      <c r="AM26" s="49">
        <v>139.98060000000001</v>
      </c>
      <c r="AO26" s="49">
        <v>262.12279999999998</v>
      </c>
      <c r="AP26" s="49">
        <v>263.36750000000001</v>
      </c>
      <c r="AQ26" s="49">
        <v>192.79759999999999</v>
      </c>
      <c r="AR26" s="49">
        <v>231.9049</v>
      </c>
      <c r="AS26" s="49">
        <v>300.70330000000001</v>
      </c>
      <c r="AT26" s="49">
        <v>77.869799999999998</v>
      </c>
      <c r="AU26" s="49">
        <v>245.13140000000001</v>
      </c>
      <c r="AV26" s="49">
        <v>268.73110000000003</v>
      </c>
      <c r="AW26" s="49">
        <v>198.04910000000001</v>
      </c>
      <c r="AX26" s="49">
        <v>125.6447</v>
      </c>
    </row>
    <row r="27" spans="2:50" ht="15.75" customHeight="1" x14ac:dyDescent="0.2">
      <c r="E27" s="1">
        <f t="shared" si="0"/>
        <v>17</v>
      </c>
      <c r="F27" s="98"/>
      <c r="H27" s="89">
        <v>135.5616</v>
      </c>
      <c r="I27" s="89">
        <v>62.071800000000003</v>
      </c>
      <c r="J27" s="89">
        <v>173.36330000000001</v>
      </c>
      <c r="K27" s="89">
        <v>137.84819999999999</v>
      </c>
      <c r="L27" s="89">
        <v>115.7419</v>
      </c>
      <c r="M27" s="89">
        <v>130.53800000000001</v>
      </c>
      <c r="N27" s="89">
        <v>171.51159999999999</v>
      </c>
      <c r="O27" s="89">
        <v>133.24289999999999</v>
      </c>
      <c r="P27" s="89">
        <v>126.7697</v>
      </c>
      <c r="Q27" s="89">
        <v>163.8921</v>
      </c>
      <c r="S27" s="49">
        <v>139.94059999999999</v>
      </c>
      <c r="T27" s="49">
        <v>62.396700000000003</v>
      </c>
      <c r="U27" s="49">
        <v>183.9264</v>
      </c>
      <c r="V27" s="49">
        <v>214.40299999999999</v>
      </c>
      <c r="W27" s="49">
        <v>116.3706</v>
      </c>
      <c r="X27" s="49">
        <v>178.5933</v>
      </c>
      <c r="Y27" s="49">
        <v>173.5658</v>
      </c>
      <c r="Z27" s="49">
        <v>133.40350000000001</v>
      </c>
      <c r="AA27" s="49">
        <v>143.1465</v>
      </c>
      <c r="AB27" s="49">
        <v>184.68010000000001</v>
      </c>
      <c r="AC27" s="47"/>
      <c r="AD27" s="49">
        <v>174.78569999999999</v>
      </c>
      <c r="AE27" s="49">
        <v>252.02670000000001</v>
      </c>
      <c r="AF27" s="49">
        <v>187.79839999999999</v>
      </c>
      <c r="AG27" s="49">
        <v>211.48410000000001</v>
      </c>
      <c r="AH27" s="49">
        <v>151.06270000000001</v>
      </c>
      <c r="AI27" s="49">
        <v>271.8657</v>
      </c>
      <c r="AJ27" s="49">
        <v>181.6259</v>
      </c>
      <c r="AK27" s="49">
        <v>185.83320000000001</v>
      </c>
      <c r="AL27" s="49">
        <v>256.18880000000001</v>
      </c>
      <c r="AM27" s="49">
        <v>166.90620000000001</v>
      </c>
      <c r="AO27" s="49">
        <v>143.82040000000001</v>
      </c>
      <c r="AP27" s="49">
        <v>33.948</v>
      </c>
      <c r="AQ27" s="49">
        <v>175.79849999999999</v>
      </c>
      <c r="AR27" s="49">
        <v>148.39250000000001</v>
      </c>
      <c r="AS27" s="49">
        <v>185.90610000000001</v>
      </c>
      <c r="AT27" s="49">
        <v>127.1602</v>
      </c>
      <c r="AU27" s="49">
        <v>187.7791</v>
      </c>
      <c r="AV27" s="49">
        <v>2.4881000000000002</v>
      </c>
      <c r="AW27" s="49">
        <v>221.2886</v>
      </c>
      <c r="AX27" s="49">
        <v>164.67689999999999</v>
      </c>
    </row>
    <row r="28" spans="2:50" ht="16" x14ac:dyDescent="0.2">
      <c r="E28" s="1">
        <f t="shared" si="0"/>
        <v>18</v>
      </c>
      <c r="F28" s="98"/>
      <c r="H28" s="89">
        <v>126.5737</v>
      </c>
      <c r="I28" s="89">
        <v>66.888599999999997</v>
      </c>
      <c r="J28" s="89">
        <v>169.92830000000001</v>
      </c>
      <c r="K28" s="89">
        <v>129.42760000000001</v>
      </c>
      <c r="L28" s="89">
        <v>91.801500000000004</v>
      </c>
      <c r="M28" s="89">
        <v>160.0977</v>
      </c>
      <c r="N28" s="89">
        <v>174.4562</v>
      </c>
      <c r="O28" s="89">
        <v>110.7184</v>
      </c>
      <c r="P28" s="89">
        <v>128.71</v>
      </c>
      <c r="Q28" s="89">
        <v>138.7919</v>
      </c>
      <c r="S28" s="49">
        <v>125.2503</v>
      </c>
      <c r="T28" s="49">
        <v>68.272800000000004</v>
      </c>
      <c r="U28" s="49">
        <v>184.25210000000001</v>
      </c>
      <c r="V28" s="49">
        <v>229.87389999999999</v>
      </c>
      <c r="W28" s="49">
        <v>95.946899999999999</v>
      </c>
      <c r="X28" s="49">
        <v>158.81630000000001</v>
      </c>
      <c r="Y28" s="49">
        <v>184.07650000000001</v>
      </c>
      <c r="Z28" s="49">
        <v>130.8768</v>
      </c>
      <c r="AA28" s="49">
        <v>207.35169999999999</v>
      </c>
      <c r="AB28" s="49">
        <v>169.20179999999999</v>
      </c>
      <c r="AC28" s="47"/>
      <c r="AD28" s="49">
        <v>148.6576</v>
      </c>
      <c r="AE28" s="49">
        <v>272.8229</v>
      </c>
      <c r="AF28" s="49">
        <v>170.97730000000001</v>
      </c>
      <c r="AG28" s="49">
        <v>201.76929999999999</v>
      </c>
      <c r="AH28" s="49">
        <v>225.61080000000001</v>
      </c>
      <c r="AI28" s="49">
        <v>209.7449</v>
      </c>
      <c r="AJ28" s="49">
        <v>167.7807</v>
      </c>
      <c r="AK28" s="49">
        <v>268.17790000000002</v>
      </c>
      <c r="AL28" s="49">
        <v>99.506399999999999</v>
      </c>
      <c r="AM28" s="49">
        <v>122.1337</v>
      </c>
      <c r="AO28" s="49">
        <v>150.58670000000001</v>
      </c>
      <c r="AP28" s="49">
        <v>36.869900000000001</v>
      </c>
      <c r="AQ28" s="49">
        <v>195.8262</v>
      </c>
      <c r="AR28" s="49">
        <v>279.36840000000001</v>
      </c>
      <c r="AS28" s="49">
        <v>2.6324000000000001</v>
      </c>
      <c r="AT28" s="49">
        <v>179.72919999999999</v>
      </c>
      <c r="AU28" s="49">
        <v>183.773</v>
      </c>
      <c r="AV28" s="49">
        <v>244.49639999999999</v>
      </c>
      <c r="AW28" s="49">
        <v>133.52260000000001</v>
      </c>
      <c r="AX28" s="49">
        <v>136.84059999999999</v>
      </c>
    </row>
    <row r="29" spans="2:50" ht="16" x14ac:dyDescent="0.2">
      <c r="B29" s="24" t="s">
        <v>36</v>
      </c>
      <c r="E29" s="1">
        <f t="shared" si="0"/>
        <v>19</v>
      </c>
      <c r="F29" s="98"/>
      <c r="H29" s="89">
        <v>114.1512</v>
      </c>
      <c r="I29" s="89">
        <v>103.2949</v>
      </c>
      <c r="J29" s="89">
        <v>145.8227</v>
      </c>
      <c r="K29" s="89">
        <v>110.63679999999999</v>
      </c>
      <c r="L29" s="89">
        <v>94.988299999999995</v>
      </c>
      <c r="M29" s="89">
        <v>86.399000000000001</v>
      </c>
      <c r="N29" s="89">
        <v>78.443200000000004</v>
      </c>
      <c r="O29" s="89">
        <v>112.9766</v>
      </c>
      <c r="P29" s="89">
        <v>93.6751</v>
      </c>
      <c r="Q29" s="89">
        <v>171.21950000000001</v>
      </c>
      <c r="S29" s="49">
        <v>98.013900000000007</v>
      </c>
      <c r="T29" s="49">
        <v>132.18729999999999</v>
      </c>
      <c r="U29" s="49">
        <v>115.7886</v>
      </c>
      <c r="V29" s="49">
        <v>251.90899999999999</v>
      </c>
      <c r="W29" s="49">
        <v>85.834699999999998</v>
      </c>
      <c r="X29" s="49">
        <v>168.45259999999999</v>
      </c>
      <c r="Y29" s="49">
        <v>229.24709999999999</v>
      </c>
      <c r="Z29" s="49">
        <v>164.47389999999999</v>
      </c>
      <c r="AA29" s="49">
        <v>147.53980000000001</v>
      </c>
      <c r="AB29" s="49">
        <v>170.9736</v>
      </c>
      <c r="AC29" s="47"/>
      <c r="AD29" s="49">
        <v>158.59960000000001</v>
      </c>
      <c r="AE29" s="49">
        <v>313.2285</v>
      </c>
      <c r="AF29" s="49">
        <v>171.31280000000001</v>
      </c>
      <c r="AG29" s="49">
        <v>230.773</v>
      </c>
      <c r="AH29" s="49">
        <v>131.7987</v>
      </c>
      <c r="AI29" s="49">
        <v>324.01429999999999</v>
      </c>
      <c r="AJ29" s="49">
        <v>57.356299999999997</v>
      </c>
      <c r="AK29" s="49">
        <v>255.94720000000001</v>
      </c>
      <c r="AL29" s="49">
        <v>51.913899999999998</v>
      </c>
      <c r="AM29" s="49">
        <v>166.52010000000001</v>
      </c>
      <c r="AO29" s="49">
        <v>115.7602</v>
      </c>
      <c r="AP29" s="49">
        <v>256.63529999999997</v>
      </c>
      <c r="AQ29" s="49">
        <v>217.166</v>
      </c>
      <c r="AR29" s="49">
        <v>267.27190000000002</v>
      </c>
      <c r="AS29" s="49">
        <v>292.49130000000002</v>
      </c>
      <c r="AT29" s="49">
        <v>83.656800000000004</v>
      </c>
      <c r="AU29" s="49">
        <v>293.92419999999998</v>
      </c>
      <c r="AV29" s="49">
        <v>268.10250000000002</v>
      </c>
      <c r="AW29" s="49">
        <v>88.301100000000005</v>
      </c>
      <c r="AX29" s="49">
        <v>184.1865</v>
      </c>
    </row>
    <row r="30" spans="2:50" ht="16" x14ac:dyDescent="0.2">
      <c r="E30" s="1">
        <f t="shared" si="0"/>
        <v>20</v>
      </c>
      <c r="F30" s="98"/>
      <c r="H30" s="89">
        <v>119.13549999999999</v>
      </c>
      <c r="I30" s="89">
        <v>108.4573</v>
      </c>
      <c r="J30" s="89">
        <v>161.5778</v>
      </c>
      <c r="K30" s="89">
        <v>138.12039999999999</v>
      </c>
      <c r="L30" s="89">
        <v>74.267799999999994</v>
      </c>
      <c r="M30" s="89">
        <v>132.87809999999999</v>
      </c>
      <c r="N30" s="89">
        <v>148.3588</v>
      </c>
      <c r="O30" s="89">
        <v>82.016499999999994</v>
      </c>
      <c r="P30" s="89">
        <v>147.04069999999999</v>
      </c>
      <c r="Q30" s="89">
        <v>110.64239999999999</v>
      </c>
      <c r="S30" s="49">
        <v>94.950299999999999</v>
      </c>
      <c r="T30" s="49">
        <v>90.213800000000006</v>
      </c>
      <c r="U30" s="49">
        <v>150.2662</v>
      </c>
      <c r="V30" s="49">
        <v>224.94110000000001</v>
      </c>
      <c r="W30" s="49">
        <v>95.593100000000007</v>
      </c>
      <c r="X30" s="49">
        <v>245.53790000000001</v>
      </c>
      <c r="Y30" s="49">
        <v>124.5188</v>
      </c>
      <c r="Z30" s="49">
        <v>120.3477</v>
      </c>
      <c r="AA30" s="49">
        <v>233.74619999999999</v>
      </c>
      <c r="AB30" s="49">
        <v>121.7595</v>
      </c>
      <c r="AC30" s="47"/>
      <c r="AD30" s="49">
        <v>132.86600000000001</v>
      </c>
      <c r="AE30" s="49">
        <v>169.00810000000001</v>
      </c>
      <c r="AF30" s="49">
        <v>165.7696</v>
      </c>
      <c r="AG30" s="49">
        <v>214.59049999999999</v>
      </c>
      <c r="AH30" s="49">
        <v>281.87639999999999</v>
      </c>
      <c r="AI30" s="49">
        <v>188.0461</v>
      </c>
      <c r="AJ30" s="49">
        <v>173.3785</v>
      </c>
      <c r="AK30" s="49">
        <v>288.8263</v>
      </c>
      <c r="AL30" s="49">
        <v>179.79990000000001</v>
      </c>
      <c r="AM30" s="49">
        <v>149.62090000000001</v>
      </c>
      <c r="AO30" s="49">
        <v>225.19329999999999</v>
      </c>
      <c r="AP30" s="49">
        <v>107.43640000000001</v>
      </c>
      <c r="AQ30" s="49">
        <v>167.47479999999999</v>
      </c>
      <c r="AR30" s="49">
        <v>213.226</v>
      </c>
      <c r="AS30" s="49">
        <v>328.63369999999998</v>
      </c>
      <c r="AT30" s="49">
        <v>131.4153</v>
      </c>
      <c r="AU30" s="49">
        <v>212.607</v>
      </c>
      <c r="AV30" s="49">
        <v>302.61439999999999</v>
      </c>
      <c r="AW30" s="49">
        <v>213.6901</v>
      </c>
      <c r="AX30" s="49">
        <v>108.29430000000001</v>
      </c>
    </row>
    <row r="31" spans="2:50" ht="15.75" customHeight="1" x14ac:dyDescent="0.2">
      <c r="E31" s="1">
        <f t="shared" si="0"/>
        <v>21</v>
      </c>
      <c r="F31" s="98"/>
      <c r="H31" s="89">
        <v>144.4864</v>
      </c>
      <c r="I31" s="89">
        <v>81.235900000000001</v>
      </c>
      <c r="J31" s="89">
        <v>153.43340000000001</v>
      </c>
      <c r="K31" s="89">
        <v>61.391199999999998</v>
      </c>
      <c r="L31" s="89">
        <v>143.1216</v>
      </c>
      <c r="M31" s="89">
        <v>115.9427</v>
      </c>
      <c r="N31" s="89">
        <v>159.24850000000001</v>
      </c>
      <c r="O31" s="89">
        <v>146.38499999999999</v>
      </c>
      <c r="P31" s="89">
        <v>139.65690000000001</v>
      </c>
      <c r="Q31" s="89">
        <v>130.29669999999999</v>
      </c>
      <c r="S31" s="49">
        <v>141.10980000000001</v>
      </c>
      <c r="T31" s="49">
        <v>67.708299999999994</v>
      </c>
      <c r="U31" s="49">
        <v>150.01840000000001</v>
      </c>
      <c r="V31" s="49">
        <v>284.58949999999999</v>
      </c>
      <c r="W31" s="49">
        <v>137.9324</v>
      </c>
      <c r="X31" s="49">
        <v>96.966200000000001</v>
      </c>
      <c r="Y31" s="49">
        <v>188.59289999999999</v>
      </c>
      <c r="Z31" s="49">
        <v>149.7576</v>
      </c>
      <c r="AA31" s="49">
        <v>219.47389999999999</v>
      </c>
      <c r="AB31" s="49">
        <v>139.27529999999999</v>
      </c>
      <c r="AC31" s="47"/>
      <c r="AD31" s="49">
        <v>151.40119999999999</v>
      </c>
      <c r="AE31" s="49">
        <v>149.2645</v>
      </c>
      <c r="AF31" s="49">
        <v>149.29179999999999</v>
      </c>
      <c r="AG31" s="49">
        <v>281.55779999999999</v>
      </c>
      <c r="AH31" s="49">
        <v>185.46270000000001</v>
      </c>
      <c r="AI31" s="49">
        <v>229.09450000000001</v>
      </c>
      <c r="AJ31" s="49">
        <v>151.02510000000001</v>
      </c>
      <c r="AK31" s="49">
        <v>170.35810000000001</v>
      </c>
      <c r="AL31" s="49">
        <v>157.2296</v>
      </c>
      <c r="AM31" s="49">
        <v>239.37</v>
      </c>
      <c r="AO31" s="49">
        <v>157.0301</v>
      </c>
      <c r="AP31" s="49">
        <v>65.170699999999997</v>
      </c>
      <c r="AQ31" s="49">
        <v>181.52699999999999</v>
      </c>
      <c r="AR31" s="49">
        <v>352.10939999999999</v>
      </c>
      <c r="AS31" s="49">
        <v>123.6901</v>
      </c>
      <c r="AT31" s="49">
        <v>227.88630000000001</v>
      </c>
      <c r="AU31" s="49">
        <v>199.03210000000001</v>
      </c>
      <c r="AV31" s="49">
        <v>150.03559999999999</v>
      </c>
      <c r="AW31" s="49">
        <v>170.15889999999999</v>
      </c>
      <c r="AX31" s="49">
        <v>213.23169999999999</v>
      </c>
    </row>
    <row r="32" spans="2:50" ht="15.75" customHeight="1" x14ac:dyDescent="0.2">
      <c r="E32" s="1">
        <f t="shared" si="0"/>
        <v>22</v>
      </c>
      <c r="F32" s="98"/>
      <c r="H32" s="89">
        <v>91.119399999999999</v>
      </c>
      <c r="I32" s="89">
        <v>81.344499999999996</v>
      </c>
      <c r="J32" s="89">
        <v>173.91579999999999</v>
      </c>
      <c r="K32" s="89">
        <v>163.75810000000001</v>
      </c>
      <c r="L32" s="89">
        <v>89.173299999999998</v>
      </c>
      <c r="M32" s="89">
        <v>116.6134</v>
      </c>
      <c r="N32" s="89">
        <v>129.04519999999999</v>
      </c>
      <c r="O32" s="89">
        <v>86.037599999999998</v>
      </c>
      <c r="P32" s="89">
        <v>129.40090000000001</v>
      </c>
      <c r="Q32" s="89">
        <v>77.544600000000003</v>
      </c>
      <c r="S32" s="49">
        <v>86.775700000000001</v>
      </c>
      <c r="T32" s="49">
        <v>98.191199999999995</v>
      </c>
      <c r="U32" s="49">
        <v>172.00219999999999</v>
      </c>
      <c r="V32" s="49">
        <v>196.67699999999999</v>
      </c>
      <c r="W32" s="49">
        <v>90.486500000000007</v>
      </c>
      <c r="X32" s="49">
        <v>208.84020000000001</v>
      </c>
      <c r="Y32" s="49">
        <v>150.4462</v>
      </c>
      <c r="Z32" s="49">
        <v>126.3145</v>
      </c>
      <c r="AA32" s="49">
        <v>267.3426</v>
      </c>
      <c r="AB32" s="49">
        <v>78.891499999999994</v>
      </c>
      <c r="AC32" s="47"/>
      <c r="AD32" s="49">
        <v>164.8982</v>
      </c>
      <c r="AE32" s="49">
        <v>310.57010000000002</v>
      </c>
      <c r="AF32" s="49">
        <v>181.81049999999999</v>
      </c>
      <c r="AG32" s="49">
        <v>188.52760000000001</v>
      </c>
      <c r="AH32" s="49">
        <v>221.93680000000001</v>
      </c>
      <c r="AI32" s="49">
        <v>241.017</v>
      </c>
      <c r="AJ32" s="49">
        <v>157.40369999999999</v>
      </c>
      <c r="AK32" s="49">
        <v>285.6909</v>
      </c>
      <c r="AL32" s="49">
        <v>165.08369999999999</v>
      </c>
      <c r="AM32" s="49">
        <v>76.693600000000004</v>
      </c>
      <c r="AO32" s="49">
        <v>271.6404</v>
      </c>
      <c r="AP32" s="49">
        <v>283.7842</v>
      </c>
      <c r="AQ32" s="49">
        <v>188.42259999999999</v>
      </c>
      <c r="AR32" s="49">
        <v>203.95419999999999</v>
      </c>
      <c r="AS32" s="49">
        <v>294.72660000000002</v>
      </c>
      <c r="AT32" s="49">
        <v>113.24039999999999</v>
      </c>
      <c r="AU32" s="49">
        <v>233.20009999999999</v>
      </c>
      <c r="AV32" s="49">
        <v>297.85379999999998</v>
      </c>
      <c r="AW32" s="49">
        <v>231.90029999999999</v>
      </c>
      <c r="AX32" s="49">
        <v>289.68939999999998</v>
      </c>
    </row>
    <row r="33" spans="3:50" ht="16" x14ac:dyDescent="0.2">
      <c r="E33" s="1">
        <f t="shared" si="0"/>
        <v>23</v>
      </c>
      <c r="F33" s="98"/>
      <c r="H33" s="89">
        <v>119.5099</v>
      </c>
      <c r="I33" s="89">
        <v>86.350499999999997</v>
      </c>
      <c r="J33" s="89">
        <v>141.25370000000001</v>
      </c>
      <c r="K33" s="89">
        <v>87.5321</v>
      </c>
      <c r="L33" s="89">
        <v>91.323300000000003</v>
      </c>
      <c r="M33" s="89">
        <v>125.8216</v>
      </c>
      <c r="N33" s="89">
        <v>126.0458</v>
      </c>
      <c r="O33" s="89">
        <v>130.0042</v>
      </c>
      <c r="P33" s="89">
        <v>89.312200000000004</v>
      </c>
      <c r="Q33" s="89">
        <v>89.694900000000004</v>
      </c>
      <c r="S33" s="49">
        <v>108.901</v>
      </c>
      <c r="T33" s="49">
        <v>97.125</v>
      </c>
      <c r="U33" s="49">
        <v>124.2629</v>
      </c>
      <c r="V33" s="49">
        <v>262.73910000000001</v>
      </c>
      <c r="W33" s="49">
        <v>93.195899999999995</v>
      </c>
      <c r="X33" s="49">
        <v>186.64580000000001</v>
      </c>
      <c r="Y33" s="49">
        <v>144.19919999999999</v>
      </c>
      <c r="Z33" s="49">
        <v>138.97630000000001</v>
      </c>
      <c r="AA33" s="49">
        <v>168.16409999999999</v>
      </c>
      <c r="AB33" s="49">
        <v>189.072</v>
      </c>
      <c r="AC33" s="47"/>
      <c r="AD33" s="49">
        <v>137.5994</v>
      </c>
      <c r="AE33" s="49">
        <v>286.97320000000002</v>
      </c>
      <c r="AF33" s="49">
        <v>163.07220000000001</v>
      </c>
      <c r="AG33" s="49">
        <v>254.2319</v>
      </c>
      <c r="AH33" s="49">
        <v>147.82390000000001</v>
      </c>
      <c r="AI33" s="49">
        <v>261.137</v>
      </c>
      <c r="AJ33" s="49">
        <v>282.65859999999998</v>
      </c>
      <c r="AK33" s="49">
        <v>130.47659999999999</v>
      </c>
      <c r="AL33" s="49">
        <v>303.21499999999997</v>
      </c>
      <c r="AM33" s="49">
        <v>54.163600000000002</v>
      </c>
      <c r="AO33" s="49">
        <v>134.83199999999999</v>
      </c>
      <c r="AP33" s="49">
        <v>79.508499999999998</v>
      </c>
      <c r="AQ33" s="49">
        <v>142.1086</v>
      </c>
      <c r="AR33" s="49">
        <v>337.37419999999997</v>
      </c>
      <c r="AS33" s="49">
        <v>15.414999999999999</v>
      </c>
      <c r="AT33" s="49">
        <v>119.98009999999999</v>
      </c>
      <c r="AU33" s="49">
        <v>228.7594</v>
      </c>
      <c r="AV33" s="49">
        <v>133.7876</v>
      </c>
      <c r="AW33" s="49">
        <v>272.66950000000003</v>
      </c>
      <c r="AX33" s="49">
        <v>87.982600000000005</v>
      </c>
    </row>
    <row r="34" spans="3:50" ht="16" x14ac:dyDescent="0.2">
      <c r="E34" s="1">
        <f t="shared" si="0"/>
        <v>24</v>
      </c>
      <c r="F34" s="98"/>
      <c r="H34" s="89">
        <v>119.5519</v>
      </c>
      <c r="I34" s="89">
        <v>51.935000000000002</v>
      </c>
      <c r="J34" s="89">
        <v>167.4941</v>
      </c>
      <c r="K34" s="89">
        <v>103.4803</v>
      </c>
      <c r="L34" s="89">
        <v>92.232200000000006</v>
      </c>
      <c r="M34" s="89">
        <v>161.97829999999999</v>
      </c>
      <c r="N34" s="89">
        <v>127.7538</v>
      </c>
      <c r="O34" s="89">
        <v>138.90710000000001</v>
      </c>
      <c r="P34" s="89">
        <v>158.696</v>
      </c>
      <c r="Q34" s="89">
        <v>132.85740000000001</v>
      </c>
      <c r="S34" s="49">
        <v>137.3783</v>
      </c>
      <c r="T34" s="49">
        <v>47.703099999999999</v>
      </c>
      <c r="U34" s="49">
        <v>191.9075</v>
      </c>
      <c r="V34" s="49">
        <v>250.7432</v>
      </c>
      <c r="W34" s="49">
        <v>90.444400000000002</v>
      </c>
      <c r="X34" s="49">
        <v>167.23929999999999</v>
      </c>
      <c r="Y34" s="49">
        <v>162.19479999999999</v>
      </c>
      <c r="Z34" s="49">
        <v>145.9855</v>
      </c>
      <c r="AA34" s="49">
        <v>204.05860000000001</v>
      </c>
      <c r="AB34" s="49">
        <v>175.9179</v>
      </c>
      <c r="AC34" s="47"/>
      <c r="AD34" s="49">
        <v>248.2638</v>
      </c>
      <c r="AE34" s="49">
        <v>287.58159999999998</v>
      </c>
      <c r="AF34" s="49">
        <v>192.762</v>
      </c>
      <c r="AG34" s="49">
        <v>222.00370000000001</v>
      </c>
      <c r="AH34" s="49">
        <v>201.6215</v>
      </c>
      <c r="AI34" s="49">
        <v>206.70599999999999</v>
      </c>
      <c r="AJ34" s="49">
        <v>62.912700000000001</v>
      </c>
      <c r="AK34" s="49">
        <v>237.5934</v>
      </c>
      <c r="AL34" s="49">
        <v>153.6677</v>
      </c>
      <c r="AM34" s="49">
        <v>110.9576</v>
      </c>
      <c r="AO34" s="49">
        <v>120.0423</v>
      </c>
      <c r="AP34" s="49">
        <v>37.254899999999999</v>
      </c>
      <c r="AQ34" s="49">
        <v>179.44659999999999</v>
      </c>
      <c r="AR34" s="49">
        <v>320.10419999999999</v>
      </c>
      <c r="AS34" s="49">
        <v>33.058</v>
      </c>
      <c r="AT34" s="49">
        <v>168.1086</v>
      </c>
      <c r="AU34" s="49">
        <v>232.64340000000001</v>
      </c>
      <c r="AV34" s="49">
        <v>203.94200000000001</v>
      </c>
      <c r="AW34" s="49">
        <v>181.8015</v>
      </c>
      <c r="AX34" s="49">
        <v>121.5985</v>
      </c>
    </row>
    <row r="35" spans="3:50" ht="16" x14ac:dyDescent="0.2">
      <c r="C35" s="24" t="s">
        <v>36</v>
      </c>
      <c r="E35" s="1">
        <f t="shared" si="0"/>
        <v>25</v>
      </c>
      <c r="F35" s="98"/>
      <c r="H35" s="89">
        <v>117.4288</v>
      </c>
      <c r="I35" s="89">
        <v>99.950199999999995</v>
      </c>
      <c r="J35" s="89">
        <v>169.41220000000001</v>
      </c>
      <c r="K35" s="89">
        <v>95.638499999999993</v>
      </c>
      <c r="L35" s="89">
        <v>112.9135</v>
      </c>
      <c r="M35" s="89">
        <v>152.40889999999999</v>
      </c>
      <c r="N35" s="89">
        <v>161.4957</v>
      </c>
      <c r="O35" s="89">
        <v>106.92870000000001</v>
      </c>
      <c r="P35" s="89">
        <v>169.84229999999999</v>
      </c>
      <c r="Q35" s="89">
        <v>153.64769999999999</v>
      </c>
      <c r="S35" s="49">
        <v>107.3476</v>
      </c>
      <c r="T35" s="49">
        <v>95.216800000000006</v>
      </c>
      <c r="U35" s="49">
        <v>187.79839999999999</v>
      </c>
      <c r="V35" s="49">
        <v>159.41679999999999</v>
      </c>
      <c r="W35" s="49">
        <v>114.55970000000001</v>
      </c>
      <c r="X35" s="49">
        <v>182.93860000000001</v>
      </c>
      <c r="Y35" s="49">
        <v>184.5061</v>
      </c>
      <c r="Z35" s="49">
        <v>91.399600000000007</v>
      </c>
      <c r="AA35" s="49">
        <v>191.5231</v>
      </c>
      <c r="AB35" s="49">
        <v>173.6891</v>
      </c>
      <c r="AC35" s="47"/>
      <c r="AD35" s="49">
        <v>147.44759999999999</v>
      </c>
      <c r="AE35" s="49">
        <v>127.8143</v>
      </c>
      <c r="AF35" s="49">
        <v>170.84119999999999</v>
      </c>
      <c r="AG35" s="49">
        <v>263.25749999999999</v>
      </c>
      <c r="AH35" s="49">
        <v>167.7484</v>
      </c>
      <c r="AI35" s="49">
        <v>224.37909999999999</v>
      </c>
      <c r="AJ35" s="49">
        <v>149.9813</v>
      </c>
      <c r="AK35" s="49">
        <v>209.0735</v>
      </c>
      <c r="AL35" s="49">
        <v>166.5018</v>
      </c>
      <c r="AM35" s="49">
        <v>137.80289999999999</v>
      </c>
      <c r="AO35" s="49">
        <v>124.623</v>
      </c>
      <c r="AP35" s="49">
        <v>253.70230000000001</v>
      </c>
      <c r="AQ35" s="49">
        <v>187.27500000000001</v>
      </c>
      <c r="AR35" s="49">
        <v>350.07650000000001</v>
      </c>
      <c r="AS35" s="49">
        <v>247.50049999999999</v>
      </c>
      <c r="AT35" s="49">
        <v>151.78290000000001</v>
      </c>
      <c r="AU35" s="49">
        <v>198.0958</v>
      </c>
      <c r="AV35" s="49">
        <v>258.3877</v>
      </c>
      <c r="AW35" s="49">
        <v>182.666</v>
      </c>
      <c r="AX35" s="49">
        <v>151.93969999999999</v>
      </c>
    </row>
    <row r="36" spans="3:50" ht="16" x14ac:dyDescent="0.2">
      <c r="C36" s="24" t="s">
        <v>36</v>
      </c>
      <c r="E36" s="1">
        <f t="shared" si="0"/>
        <v>26</v>
      </c>
      <c r="F36" s="98"/>
      <c r="H36" s="89">
        <v>97.175700000000006</v>
      </c>
      <c r="I36" s="89">
        <v>99.135400000000004</v>
      </c>
      <c r="J36" s="89">
        <v>153.8458</v>
      </c>
      <c r="K36" s="89">
        <v>99.250600000000006</v>
      </c>
      <c r="L36" s="89">
        <v>142.96350000000001</v>
      </c>
      <c r="M36" s="89">
        <v>120.49850000000001</v>
      </c>
      <c r="N36" s="89">
        <v>125.9034</v>
      </c>
      <c r="O36" s="89">
        <v>92.363100000000003</v>
      </c>
      <c r="P36" s="89">
        <v>166.95920000000001</v>
      </c>
      <c r="Q36" s="89">
        <v>156.33179999999999</v>
      </c>
      <c r="S36" s="49">
        <v>87.554500000000004</v>
      </c>
      <c r="T36" s="49">
        <v>112.0428</v>
      </c>
      <c r="U36" s="49">
        <v>209.38380000000001</v>
      </c>
      <c r="V36" s="49">
        <v>103.4999</v>
      </c>
      <c r="W36" s="49">
        <v>143.60720000000001</v>
      </c>
      <c r="X36" s="49">
        <v>215.3246</v>
      </c>
      <c r="Y36" s="49">
        <v>141.60730000000001</v>
      </c>
      <c r="Z36" s="49">
        <v>89.062299999999993</v>
      </c>
      <c r="AA36" s="49">
        <v>161.3931</v>
      </c>
      <c r="AB36" s="49">
        <v>189.892</v>
      </c>
      <c r="AC36" s="47"/>
      <c r="AD36" s="49">
        <v>168.21190000000001</v>
      </c>
      <c r="AE36" s="49">
        <v>288.19459999999998</v>
      </c>
      <c r="AF36" s="49">
        <v>184.58510000000001</v>
      </c>
      <c r="AG36" s="49">
        <v>225.06399999999999</v>
      </c>
      <c r="AH36" s="49">
        <v>208.76560000000001</v>
      </c>
      <c r="AI36" s="49">
        <v>217.89150000000001</v>
      </c>
      <c r="AJ36" s="49">
        <v>158.26509999999999</v>
      </c>
      <c r="AK36" s="49">
        <v>238.11449999999999</v>
      </c>
      <c r="AL36" s="49">
        <v>193.7501</v>
      </c>
      <c r="AM36" s="49">
        <v>149.70650000000001</v>
      </c>
      <c r="AO36" s="49">
        <v>266.52300000000002</v>
      </c>
      <c r="AP36" s="49">
        <v>261.66980000000001</v>
      </c>
      <c r="AQ36" s="49">
        <v>145.84960000000001</v>
      </c>
      <c r="AR36" s="49">
        <v>325.93099999999998</v>
      </c>
      <c r="AS36" s="49">
        <v>173.55840000000001</v>
      </c>
      <c r="AT36" s="49">
        <v>116.7358</v>
      </c>
      <c r="AU36" s="49">
        <v>236.82810000000001</v>
      </c>
      <c r="AV36" s="49">
        <v>301.35120000000001</v>
      </c>
      <c r="AW36" s="49">
        <v>174.7527</v>
      </c>
      <c r="AX36" s="49">
        <v>158.7602</v>
      </c>
    </row>
    <row r="37" spans="3:50" ht="16" x14ac:dyDescent="0.2">
      <c r="E37" s="1">
        <f t="shared" si="0"/>
        <v>27</v>
      </c>
      <c r="F37" s="98"/>
      <c r="H37" s="89">
        <v>139.08150000000001</v>
      </c>
      <c r="I37" s="89">
        <v>39.4148</v>
      </c>
      <c r="J37" s="89">
        <v>169.64240000000001</v>
      </c>
      <c r="K37" s="89">
        <v>57.009500000000003</v>
      </c>
      <c r="L37" s="89">
        <v>89.692899999999995</v>
      </c>
      <c r="M37" s="89">
        <v>139.07210000000001</v>
      </c>
      <c r="N37" s="89">
        <v>158.5402</v>
      </c>
      <c r="O37" s="89">
        <v>124.2565</v>
      </c>
      <c r="P37" s="89">
        <v>164.29060000000001</v>
      </c>
      <c r="Q37" s="89">
        <v>127.5732</v>
      </c>
      <c r="S37" s="49">
        <v>149.83799999999999</v>
      </c>
      <c r="T37" s="49">
        <v>34.020800000000001</v>
      </c>
      <c r="U37" s="49">
        <v>174.4487</v>
      </c>
      <c r="V37" s="49">
        <v>308.67649999999998</v>
      </c>
      <c r="W37" s="49">
        <v>86.953000000000003</v>
      </c>
      <c r="X37" s="49">
        <v>127.5301</v>
      </c>
      <c r="Y37" s="49">
        <v>177.50710000000001</v>
      </c>
      <c r="Z37" s="49">
        <v>173.39670000000001</v>
      </c>
      <c r="AA37" s="49">
        <v>183.74090000000001</v>
      </c>
      <c r="AB37" s="49">
        <v>171.94139999999999</v>
      </c>
      <c r="AC37" s="47"/>
      <c r="AD37" s="49">
        <v>169.73570000000001</v>
      </c>
      <c r="AE37" s="49">
        <v>321.00009999999997</v>
      </c>
      <c r="AF37" s="49">
        <v>184.0934</v>
      </c>
      <c r="AG37" s="49">
        <v>246.10079999999999</v>
      </c>
      <c r="AH37" s="49">
        <v>211.8871</v>
      </c>
      <c r="AI37" s="49">
        <v>217.65289999999999</v>
      </c>
      <c r="AJ37" s="49">
        <v>169.78389999999999</v>
      </c>
      <c r="AK37" s="49">
        <v>251.03919999999999</v>
      </c>
      <c r="AL37" s="49">
        <v>169.16319999999999</v>
      </c>
      <c r="AM37" s="49">
        <v>79.479799999999997</v>
      </c>
      <c r="AO37" s="49">
        <v>142.38919999999999</v>
      </c>
      <c r="AP37" s="49">
        <v>31.363199999999999</v>
      </c>
      <c r="AQ37" s="49">
        <v>168.8681</v>
      </c>
      <c r="AR37" s="49">
        <v>325.46359999999999</v>
      </c>
      <c r="AS37" s="49">
        <v>62.132199999999997</v>
      </c>
      <c r="AT37" s="49">
        <v>199.1651</v>
      </c>
      <c r="AU37" s="49">
        <v>201.62819999999999</v>
      </c>
      <c r="AV37" s="49">
        <v>236.4145</v>
      </c>
      <c r="AW37" s="49">
        <v>165.3235</v>
      </c>
      <c r="AX37" s="49">
        <v>125.7179</v>
      </c>
    </row>
    <row r="38" spans="3:50" ht="16" x14ac:dyDescent="0.2">
      <c r="E38" s="1">
        <f t="shared" si="0"/>
        <v>28</v>
      </c>
      <c r="F38" s="98"/>
      <c r="H38" s="89">
        <v>112.95140000000001</v>
      </c>
      <c r="I38" s="89">
        <v>33.549300000000002</v>
      </c>
      <c r="J38" s="89">
        <v>165.23009999999999</v>
      </c>
      <c r="K38" s="89">
        <v>78.138000000000005</v>
      </c>
      <c r="L38" s="89">
        <v>79.513400000000004</v>
      </c>
      <c r="M38" s="89">
        <v>165.82730000000001</v>
      </c>
      <c r="N38" s="89">
        <v>134.5806</v>
      </c>
      <c r="O38" s="89">
        <v>139.25720000000001</v>
      </c>
      <c r="P38" s="89">
        <v>159.57570000000001</v>
      </c>
      <c r="Q38" s="89">
        <v>162.0848</v>
      </c>
      <c r="S38" s="49">
        <v>147.12100000000001</v>
      </c>
      <c r="T38" s="49">
        <v>43.884500000000003</v>
      </c>
      <c r="U38" s="49">
        <v>179.84350000000001</v>
      </c>
      <c r="V38" s="49">
        <v>273.93310000000002</v>
      </c>
      <c r="W38" s="49">
        <v>68.922499999999999</v>
      </c>
      <c r="X38" s="49">
        <v>165.94329999999999</v>
      </c>
      <c r="Y38" s="49">
        <v>185.9402</v>
      </c>
      <c r="Z38" s="49">
        <v>136.98939999999999</v>
      </c>
      <c r="AA38" s="49">
        <v>204.00190000000001</v>
      </c>
      <c r="AB38" s="49">
        <v>171.19829999999999</v>
      </c>
      <c r="AC38" s="47"/>
      <c r="AD38" s="49">
        <v>314.48840000000001</v>
      </c>
      <c r="AE38" s="49">
        <v>315.93360000000001</v>
      </c>
      <c r="AF38" s="49">
        <v>195.733</v>
      </c>
      <c r="AG38" s="49">
        <v>244.48750000000001</v>
      </c>
      <c r="AH38" s="49">
        <v>206.18510000000001</v>
      </c>
      <c r="AI38" s="49">
        <v>207.93729999999999</v>
      </c>
      <c r="AJ38" s="49">
        <v>49.854599999999998</v>
      </c>
      <c r="AK38" s="49">
        <v>236.9854</v>
      </c>
      <c r="AL38" s="49">
        <v>148.9178</v>
      </c>
      <c r="AM38" s="49">
        <v>201.47049999999999</v>
      </c>
      <c r="AO38" s="49">
        <v>113.5257</v>
      </c>
      <c r="AP38" s="49">
        <v>5.6302000000000003</v>
      </c>
      <c r="AQ38" s="49">
        <v>164.245</v>
      </c>
      <c r="AR38" s="49">
        <v>354.80560000000003</v>
      </c>
      <c r="AS38" s="49">
        <v>52.316800000000001</v>
      </c>
      <c r="AT38" s="49">
        <v>174.6311</v>
      </c>
      <c r="AU38" s="49">
        <v>225.5615</v>
      </c>
      <c r="AV38" s="49">
        <v>185.54939999999999</v>
      </c>
      <c r="AW38" s="49">
        <v>181.4847</v>
      </c>
      <c r="AX38" s="49">
        <v>194.89019999999999</v>
      </c>
    </row>
    <row r="39" spans="3:50" ht="16" x14ac:dyDescent="0.2">
      <c r="E39" s="1">
        <f t="shared" si="0"/>
        <v>29</v>
      </c>
      <c r="F39" s="98"/>
      <c r="H39" s="89">
        <v>72.141599999999997</v>
      </c>
      <c r="I39" s="89">
        <v>99.866799999999998</v>
      </c>
      <c r="J39" s="89">
        <v>164.52500000000001</v>
      </c>
      <c r="K39" s="89">
        <v>91.632000000000005</v>
      </c>
      <c r="L39" s="89">
        <v>145.35820000000001</v>
      </c>
      <c r="M39" s="89">
        <v>140.4615</v>
      </c>
      <c r="N39" s="89">
        <v>111.2281</v>
      </c>
      <c r="O39" s="89">
        <v>58.177199999999999</v>
      </c>
      <c r="P39" s="89">
        <v>162.8236</v>
      </c>
      <c r="Q39" s="89">
        <v>135.2748</v>
      </c>
      <c r="S39" s="49">
        <v>70.666700000000006</v>
      </c>
      <c r="T39" s="49">
        <v>122.85590000000001</v>
      </c>
      <c r="U39" s="49">
        <v>186.44130000000001</v>
      </c>
      <c r="V39" s="49">
        <v>88.322599999999994</v>
      </c>
      <c r="W39" s="49">
        <v>160.76920000000001</v>
      </c>
      <c r="X39" s="49">
        <v>210.60220000000001</v>
      </c>
      <c r="Y39" s="49">
        <v>172.64439999999999</v>
      </c>
      <c r="Z39" s="49">
        <v>57.243600000000001</v>
      </c>
      <c r="AA39" s="49">
        <v>192.38570000000001</v>
      </c>
      <c r="AB39" s="49">
        <v>182.3107</v>
      </c>
      <c r="AC39" s="47"/>
      <c r="AD39" s="49">
        <v>230.8408</v>
      </c>
      <c r="AE39" s="49">
        <v>307.52510000000001</v>
      </c>
      <c r="AF39" s="49">
        <v>194.2353</v>
      </c>
      <c r="AG39" s="49">
        <v>183.45599999999999</v>
      </c>
      <c r="AH39" s="49">
        <v>248.55289999999999</v>
      </c>
      <c r="AI39" s="49">
        <v>187.61</v>
      </c>
      <c r="AJ39" s="49">
        <v>93.108900000000006</v>
      </c>
      <c r="AK39" s="49">
        <v>263.7285</v>
      </c>
      <c r="AL39" s="49">
        <v>155.1147</v>
      </c>
      <c r="AM39" s="49">
        <v>109.87269999999999</v>
      </c>
      <c r="AO39" s="49">
        <v>310.6694</v>
      </c>
      <c r="AP39" s="49">
        <v>256.00020000000001</v>
      </c>
      <c r="AQ39" s="49">
        <v>156.92920000000001</v>
      </c>
      <c r="AR39" s="49">
        <v>319.15219999999999</v>
      </c>
      <c r="AS39" s="49">
        <v>148.04429999999999</v>
      </c>
      <c r="AT39" s="49">
        <v>139.64189999999999</v>
      </c>
      <c r="AU39" s="49">
        <v>263.49489999999997</v>
      </c>
      <c r="AV39" s="49">
        <v>331.08659999999998</v>
      </c>
      <c r="AW39" s="49">
        <v>168.7407</v>
      </c>
      <c r="AX39" s="49">
        <v>126.49079999999999</v>
      </c>
    </row>
    <row r="40" spans="3:50" ht="16" x14ac:dyDescent="0.2">
      <c r="C40" s="24" t="s">
        <v>36</v>
      </c>
      <c r="E40" s="1">
        <f t="shared" si="0"/>
        <v>30</v>
      </c>
      <c r="F40" s="98"/>
      <c r="H40" s="89">
        <v>89.136899999999997</v>
      </c>
      <c r="I40" s="89">
        <v>113.37869999999999</v>
      </c>
      <c r="J40" s="89">
        <v>145.99930000000001</v>
      </c>
      <c r="K40" s="89">
        <v>155.30410000000001</v>
      </c>
      <c r="L40" s="89">
        <v>125.50579999999999</v>
      </c>
      <c r="M40" s="89">
        <v>134.66720000000001</v>
      </c>
      <c r="N40" s="89">
        <v>158.87960000000001</v>
      </c>
      <c r="O40" s="89">
        <v>84.640900000000002</v>
      </c>
      <c r="P40" s="89">
        <v>163.24590000000001</v>
      </c>
      <c r="Q40" s="89">
        <v>148.20140000000001</v>
      </c>
      <c r="S40" s="49">
        <v>88.636799999999994</v>
      </c>
      <c r="T40" s="49">
        <v>100.34010000000001</v>
      </c>
      <c r="U40" s="49">
        <v>123.1983</v>
      </c>
      <c r="V40" s="49">
        <v>209.6234</v>
      </c>
      <c r="W40" s="49">
        <v>135.8098</v>
      </c>
      <c r="X40" s="49">
        <v>193.73140000000001</v>
      </c>
      <c r="Y40" s="49">
        <v>151.5429</v>
      </c>
      <c r="Z40" s="49">
        <v>87.495000000000005</v>
      </c>
      <c r="AA40" s="49">
        <v>194.32249999999999</v>
      </c>
      <c r="AB40" s="49">
        <v>155.66630000000001</v>
      </c>
      <c r="AC40" s="47"/>
      <c r="AD40" s="49">
        <v>92.353399999999993</v>
      </c>
      <c r="AE40" s="49">
        <v>158.9588</v>
      </c>
      <c r="AF40" s="49">
        <v>165.80369999999999</v>
      </c>
      <c r="AG40" s="49">
        <v>203.8382</v>
      </c>
      <c r="AH40" s="49">
        <v>215.58269999999999</v>
      </c>
      <c r="AI40" s="49">
        <v>240.29419999999999</v>
      </c>
      <c r="AJ40" s="49">
        <v>206.23779999999999</v>
      </c>
      <c r="AK40" s="49">
        <v>237.75899999999999</v>
      </c>
      <c r="AL40" s="49">
        <v>188.8698</v>
      </c>
      <c r="AM40" s="49">
        <v>233.70259999999999</v>
      </c>
      <c r="AO40" s="49">
        <v>309.25130000000001</v>
      </c>
      <c r="AP40" s="49">
        <v>244.80430000000001</v>
      </c>
      <c r="AQ40" s="49">
        <v>214.56549999999999</v>
      </c>
      <c r="AR40" s="49">
        <v>185.84350000000001</v>
      </c>
      <c r="AS40" s="49">
        <v>116.3974</v>
      </c>
      <c r="AT40" s="49">
        <v>129.2176</v>
      </c>
      <c r="AU40" s="49">
        <v>180.61609999999999</v>
      </c>
      <c r="AV40" s="49">
        <v>60.494599999999998</v>
      </c>
      <c r="AW40" s="49">
        <v>191.3921</v>
      </c>
      <c r="AX40" s="49">
        <v>201.0829</v>
      </c>
    </row>
    <row r="41" spans="3:50" ht="16" x14ac:dyDescent="0.2">
      <c r="E41" s="1">
        <f t="shared" si="0"/>
        <v>31</v>
      </c>
      <c r="F41" s="98"/>
      <c r="H41" s="89">
        <v>90.115600000000001</v>
      </c>
      <c r="I41" s="89">
        <v>121.31740000000001</v>
      </c>
      <c r="J41" s="89">
        <v>164.2593</v>
      </c>
      <c r="K41" s="89">
        <v>139.0095</v>
      </c>
      <c r="L41" s="89">
        <v>114.1009</v>
      </c>
      <c r="M41" s="89">
        <v>156.7885</v>
      </c>
      <c r="N41" s="89">
        <v>142.14349999999999</v>
      </c>
      <c r="O41" s="89">
        <v>69.230099999999993</v>
      </c>
      <c r="P41" s="89">
        <v>176.7304</v>
      </c>
      <c r="Q41" s="89">
        <v>142.2413</v>
      </c>
      <c r="S41" s="49">
        <v>59.619300000000003</v>
      </c>
      <c r="T41" s="49">
        <v>132.5171</v>
      </c>
      <c r="U41" s="49">
        <v>159.7192</v>
      </c>
      <c r="V41" s="49">
        <v>130.69239999999999</v>
      </c>
      <c r="W41" s="49">
        <v>145.4768</v>
      </c>
      <c r="X41" s="49">
        <v>182.37620000000001</v>
      </c>
      <c r="Y41" s="49">
        <v>166.12559999999999</v>
      </c>
      <c r="Z41" s="49">
        <v>88.458699999999993</v>
      </c>
      <c r="AA41" s="49">
        <v>184.38339999999999</v>
      </c>
      <c r="AB41" s="49">
        <v>169.73060000000001</v>
      </c>
      <c r="AC41" s="47"/>
      <c r="AD41" s="49">
        <v>146.65620000000001</v>
      </c>
      <c r="AE41" s="49">
        <v>211.90450000000001</v>
      </c>
      <c r="AF41" s="49">
        <v>183.01480000000001</v>
      </c>
      <c r="AG41" s="49">
        <v>189.62610000000001</v>
      </c>
      <c r="AH41" s="49">
        <v>262.82709999999997</v>
      </c>
      <c r="AI41" s="49">
        <v>199.11429999999999</v>
      </c>
      <c r="AJ41" s="49">
        <v>156.40260000000001</v>
      </c>
      <c r="AK41" s="49">
        <v>276.4153</v>
      </c>
      <c r="AL41" s="49">
        <v>176.50200000000001</v>
      </c>
      <c r="AM41" s="49">
        <v>134.62970000000001</v>
      </c>
      <c r="AO41" s="49">
        <v>275.83269999999999</v>
      </c>
      <c r="AP41" s="49">
        <v>232.11519999999999</v>
      </c>
      <c r="AQ41" s="49">
        <v>197.88290000000001</v>
      </c>
      <c r="AR41" s="49">
        <v>241.27699999999999</v>
      </c>
      <c r="AS41" s="49">
        <v>100.8163</v>
      </c>
      <c r="AT41" s="49">
        <v>155.8425</v>
      </c>
      <c r="AU41" s="49">
        <v>219.25200000000001</v>
      </c>
      <c r="AV41" s="49">
        <v>3.9009</v>
      </c>
      <c r="AW41" s="49">
        <v>180.9288</v>
      </c>
      <c r="AX41" s="49">
        <v>138.97489999999999</v>
      </c>
    </row>
    <row r="42" spans="3:50" ht="16" x14ac:dyDescent="0.2">
      <c r="E42" s="1">
        <f t="shared" si="0"/>
        <v>32</v>
      </c>
      <c r="F42" s="98" t="s">
        <v>11</v>
      </c>
      <c r="H42" s="89">
        <v>115.81910000000001</v>
      </c>
      <c r="I42" s="89">
        <v>106.3753</v>
      </c>
      <c r="J42" s="89">
        <v>172.7089</v>
      </c>
      <c r="K42" s="89">
        <v>166.88120000000001</v>
      </c>
      <c r="L42" s="89">
        <v>71.14</v>
      </c>
      <c r="M42" s="89">
        <v>150.63480000000001</v>
      </c>
      <c r="N42" s="89">
        <v>96.244100000000003</v>
      </c>
      <c r="O42" s="89">
        <v>74.947000000000003</v>
      </c>
      <c r="P42" s="89">
        <v>152.48939999999999</v>
      </c>
      <c r="Q42" s="89">
        <v>107.343</v>
      </c>
      <c r="S42" s="49">
        <v>100.4494</v>
      </c>
      <c r="T42" s="49">
        <v>109.25239999999999</v>
      </c>
      <c r="U42" s="49">
        <v>170.8484</v>
      </c>
      <c r="V42" s="49">
        <v>197.04640000000001</v>
      </c>
      <c r="W42" s="49">
        <v>94.157799999999995</v>
      </c>
      <c r="X42" s="49">
        <v>214.5538</v>
      </c>
      <c r="Y42" s="49">
        <v>161.37020000000001</v>
      </c>
      <c r="Z42" s="49">
        <v>168.66829999999999</v>
      </c>
      <c r="AA42" s="49">
        <v>163.11170000000001</v>
      </c>
      <c r="AB42" s="49">
        <v>181.828</v>
      </c>
      <c r="AC42" s="47"/>
      <c r="AD42" s="49">
        <v>163.48310000000001</v>
      </c>
      <c r="AE42" s="49">
        <v>201.03749999999999</v>
      </c>
      <c r="AF42" s="49">
        <v>175.61529999999999</v>
      </c>
      <c r="AG42" s="49">
        <v>186.399</v>
      </c>
      <c r="AH42" s="49">
        <v>289.75830000000002</v>
      </c>
      <c r="AI42" s="49">
        <v>162.7577</v>
      </c>
      <c r="AJ42" s="49">
        <v>74.845200000000006</v>
      </c>
      <c r="AK42" s="49">
        <v>287.82049999999998</v>
      </c>
      <c r="AL42" s="49">
        <v>160.54419999999999</v>
      </c>
      <c r="AM42" s="49">
        <v>91.818299999999994</v>
      </c>
      <c r="AO42" s="49">
        <v>115.4269</v>
      </c>
      <c r="AP42" s="49">
        <v>255.59030000000001</v>
      </c>
      <c r="AQ42" s="49">
        <v>187.5703</v>
      </c>
      <c r="AR42" s="49">
        <v>195.37889999999999</v>
      </c>
      <c r="AS42" s="49">
        <v>314.54329999999999</v>
      </c>
      <c r="AT42" s="49">
        <v>159.0077</v>
      </c>
      <c r="AU42" s="49">
        <v>281.06299999999999</v>
      </c>
      <c r="AV42" s="49">
        <v>333.06630000000001</v>
      </c>
      <c r="AW42" s="49">
        <v>149.28110000000001</v>
      </c>
      <c r="AX42" s="49">
        <v>83.290199999999999</v>
      </c>
    </row>
    <row r="43" spans="3:50" ht="16" x14ac:dyDescent="0.2">
      <c r="E43" s="1">
        <f t="shared" si="0"/>
        <v>33</v>
      </c>
      <c r="F43" s="98"/>
      <c r="H43" s="89">
        <v>83.891900000000007</v>
      </c>
      <c r="I43" s="89">
        <v>137.90690000000001</v>
      </c>
      <c r="J43" s="89">
        <v>130.2722</v>
      </c>
      <c r="K43" s="89">
        <v>138.6036</v>
      </c>
      <c r="L43" s="89">
        <v>136.41370000000001</v>
      </c>
      <c r="M43" s="89">
        <v>118.8646</v>
      </c>
      <c r="N43" s="89">
        <v>168.2183</v>
      </c>
      <c r="O43" s="89">
        <v>71.602000000000004</v>
      </c>
      <c r="P43" s="90" t="s">
        <v>12</v>
      </c>
      <c r="Q43" s="90" t="s">
        <v>12</v>
      </c>
      <c r="S43" s="49">
        <v>74.003100000000003</v>
      </c>
      <c r="T43" s="49">
        <v>137.85230000000001</v>
      </c>
      <c r="U43" s="49">
        <v>138.13409999999999</v>
      </c>
      <c r="V43" s="49">
        <v>152.65780000000001</v>
      </c>
      <c r="W43" s="49">
        <v>136.0959</v>
      </c>
      <c r="X43" s="49">
        <v>232.4316</v>
      </c>
      <c r="Y43" s="49">
        <v>167.0429</v>
      </c>
      <c r="Z43" s="49">
        <v>73.655299999999997</v>
      </c>
      <c r="AA43" s="54" t="s">
        <v>12</v>
      </c>
      <c r="AB43" s="54" t="s">
        <v>12</v>
      </c>
      <c r="AC43" s="47"/>
      <c r="AD43" s="49">
        <v>125.6249</v>
      </c>
      <c r="AE43" s="49">
        <v>128.31450000000001</v>
      </c>
      <c r="AF43" s="49">
        <v>147.8931</v>
      </c>
      <c r="AG43" s="49">
        <v>212.1627</v>
      </c>
      <c r="AH43" s="49">
        <v>164.11080000000001</v>
      </c>
      <c r="AI43" s="49">
        <v>238.1302</v>
      </c>
      <c r="AJ43" s="49">
        <v>187.66650000000001</v>
      </c>
      <c r="AK43" s="49">
        <v>238.7303</v>
      </c>
      <c r="AL43" s="54" t="s">
        <v>12</v>
      </c>
      <c r="AM43" s="54" t="s">
        <v>12</v>
      </c>
      <c r="AO43" s="49">
        <v>301.8014</v>
      </c>
      <c r="AP43" s="49">
        <v>175.61879999999999</v>
      </c>
      <c r="AQ43" s="49">
        <v>260.6925</v>
      </c>
      <c r="AR43" s="49">
        <v>113.7869</v>
      </c>
      <c r="AS43" s="49">
        <v>169.4853</v>
      </c>
      <c r="AT43" s="49">
        <v>122.2693</v>
      </c>
      <c r="AU43" s="49">
        <v>186.34020000000001</v>
      </c>
      <c r="AV43" s="49">
        <v>358.03059999999999</v>
      </c>
      <c r="AW43" s="54" t="s">
        <v>12</v>
      </c>
      <c r="AX43" s="54" t="s">
        <v>12</v>
      </c>
    </row>
    <row r="44" spans="3:50" ht="16" x14ac:dyDescent="0.2">
      <c r="E44" s="1">
        <f t="shared" si="0"/>
        <v>34</v>
      </c>
      <c r="F44" s="98"/>
      <c r="H44" s="89">
        <v>78.814499999999995</v>
      </c>
      <c r="I44" s="89">
        <v>131.47579999999999</v>
      </c>
      <c r="J44" s="89">
        <v>144.59649999999999</v>
      </c>
      <c r="K44" s="89">
        <v>138.45650000000001</v>
      </c>
      <c r="L44" s="89">
        <v>96.669700000000006</v>
      </c>
      <c r="M44" s="89">
        <v>108.3214</v>
      </c>
      <c r="N44" s="89">
        <v>156.012</v>
      </c>
      <c r="O44" s="89">
        <v>123.8302</v>
      </c>
      <c r="P44" s="89">
        <v>136.27090000000001</v>
      </c>
      <c r="Q44" s="89">
        <v>168.09649999999999</v>
      </c>
      <c r="S44" s="49">
        <v>57.070999999999998</v>
      </c>
      <c r="T44" s="49">
        <v>138.39490000000001</v>
      </c>
      <c r="U44" s="49">
        <v>145.71559999999999</v>
      </c>
      <c r="V44" s="49">
        <v>193.96209999999999</v>
      </c>
      <c r="W44" s="49">
        <v>91.771199999999993</v>
      </c>
      <c r="X44" s="49">
        <v>184.18049999999999</v>
      </c>
      <c r="Y44" s="49">
        <v>163.39019999999999</v>
      </c>
      <c r="Z44" s="49">
        <v>128.24619999999999</v>
      </c>
      <c r="AA44" s="49">
        <v>206.17009999999999</v>
      </c>
      <c r="AB44" s="49">
        <v>161.92339999999999</v>
      </c>
      <c r="AC44" s="47"/>
      <c r="AD44" s="49">
        <v>140.8758</v>
      </c>
      <c r="AE44" s="49">
        <v>287.97030000000001</v>
      </c>
      <c r="AF44" s="49">
        <v>163.34540000000001</v>
      </c>
      <c r="AG44" s="49">
        <v>219.3434</v>
      </c>
      <c r="AH44" s="49">
        <v>142.6848</v>
      </c>
      <c r="AI44" s="49">
        <v>294.22590000000002</v>
      </c>
      <c r="AJ44" s="49">
        <v>181.3904</v>
      </c>
      <c r="AK44" s="49">
        <v>229.05770000000001</v>
      </c>
      <c r="AL44" s="49">
        <v>203.5472</v>
      </c>
      <c r="AM44" s="49">
        <v>190.55420000000001</v>
      </c>
      <c r="AO44" s="49">
        <v>289.16489999999999</v>
      </c>
      <c r="AP44" s="49">
        <v>213.1482</v>
      </c>
      <c r="AQ44" s="49">
        <v>226.0598</v>
      </c>
      <c r="AR44" s="49">
        <v>124.7698</v>
      </c>
      <c r="AS44" s="49">
        <v>303.69009999999997</v>
      </c>
      <c r="AT44" s="49">
        <v>102.3754</v>
      </c>
      <c r="AU44" s="49">
        <v>203.19319999999999</v>
      </c>
      <c r="AV44" s="49">
        <v>219.15819999999999</v>
      </c>
      <c r="AW44" s="49">
        <v>225.47059999999999</v>
      </c>
      <c r="AX44" s="49">
        <v>173.9768</v>
      </c>
    </row>
    <row r="45" spans="3:50" ht="16" x14ac:dyDescent="0.2">
      <c r="C45" s="24" t="s">
        <v>36</v>
      </c>
      <c r="E45" s="1">
        <f t="shared" si="0"/>
        <v>35</v>
      </c>
      <c r="F45" s="98"/>
      <c r="H45" s="89">
        <v>89.8048</v>
      </c>
      <c r="I45" s="89">
        <v>86.130200000000002</v>
      </c>
      <c r="J45" s="89">
        <v>139.28450000000001</v>
      </c>
      <c r="K45" s="89">
        <v>142.01159999999999</v>
      </c>
      <c r="L45" s="89">
        <v>96.815200000000004</v>
      </c>
      <c r="M45" s="89">
        <v>143.2971</v>
      </c>
      <c r="N45" s="89">
        <v>107.04040000000001</v>
      </c>
      <c r="O45" s="89">
        <v>105.6169</v>
      </c>
      <c r="P45" s="89">
        <v>78.384900000000002</v>
      </c>
      <c r="Q45" s="89">
        <v>133.2439</v>
      </c>
      <c r="S45" s="49">
        <v>85.404600000000002</v>
      </c>
      <c r="T45" s="49">
        <v>94.876499999999993</v>
      </c>
      <c r="U45" s="49">
        <v>145.9759</v>
      </c>
      <c r="V45" s="49">
        <v>218.0437</v>
      </c>
      <c r="W45" s="49">
        <v>96.599000000000004</v>
      </c>
      <c r="X45" s="49">
        <v>176.83</v>
      </c>
      <c r="Y45" s="49">
        <v>197.63030000000001</v>
      </c>
      <c r="Z45" s="49">
        <v>107.7491</v>
      </c>
      <c r="AA45" s="49">
        <v>267.28210000000001</v>
      </c>
      <c r="AB45" s="49">
        <v>131.55529999999999</v>
      </c>
      <c r="AC45" s="47"/>
      <c r="AD45" s="49">
        <v>119.6871</v>
      </c>
      <c r="AE45" s="49">
        <v>279.67009999999999</v>
      </c>
      <c r="AF45" s="49">
        <v>203.87020000000001</v>
      </c>
      <c r="AG45" s="49">
        <v>177.20269999999999</v>
      </c>
      <c r="AH45" s="49">
        <v>193.27539999999999</v>
      </c>
      <c r="AI45" s="49">
        <v>240.32589999999999</v>
      </c>
      <c r="AJ45" s="49">
        <v>53.2607</v>
      </c>
      <c r="AK45" s="49">
        <v>255.6413</v>
      </c>
      <c r="AL45" s="49">
        <v>79.520399999999995</v>
      </c>
      <c r="AM45" s="49">
        <v>145.56610000000001</v>
      </c>
      <c r="AO45" s="49">
        <v>288.68090000000001</v>
      </c>
      <c r="AP45" s="49">
        <v>66.713899999999995</v>
      </c>
      <c r="AQ45" s="49">
        <v>293.48610000000002</v>
      </c>
      <c r="AR45" s="49">
        <v>31.862100000000002</v>
      </c>
      <c r="AS45" s="49">
        <v>25.872800000000002</v>
      </c>
      <c r="AT45" s="49">
        <v>142.9624</v>
      </c>
      <c r="AU45" s="49">
        <v>255.22989999999999</v>
      </c>
      <c r="AV45" s="49">
        <v>199.0351</v>
      </c>
      <c r="AW45" s="49">
        <v>32.895000000000003</v>
      </c>
      <c r="AX45" s="49">
        <v>132.33699999999999</v>
      </c>
    </row>
    <row r="46" spans="3:50" ht="16" x14ac:dyDescent="0.2">
      <c r="E46" s="1">
        <f t="shared" si="0"/>
        <v>36</v>
      </c>
      <c r="F46" s="98"/>
      <c r="H46" s="89">
        <v>129.5823</v>
      </c>
      <c r="I46" s="89">
        <v>80.697000000000003</v>
      </c>
      <c r="J46" s="89">
        <v>157.8236</v>
      </c>
      <c r="K46" s="89">
        <v>136.6386</v>
      </c>
      <c r="L46" s="89">
        <v>93.238</v>
      </c>
      <c r="M46" s="89">
        <v>81.135599999999997</v>
      </c>
      <c r="N46" s="89">
        <v>117.7021</v>
      </c>
      <c r="O46" s="89">
        <v>112.8515</v>
      </c>
      <c r="P46" s="89">
        <v>154.16820000000001</v>
      </c>
      <c r="Q46" s="89">
        <v>114.33410000000001</v>
      </c>
      <c r="S46" s="49">
        <v>133.517</v>
      </c>
      <c r="T46" s="49">
        <v>56.905700000000003</v>
      </c>
      <c r="U46" s="49">
        <v>200.67840000000001</v>
      </c>
      <c r="V46" s="49">
        <v>202.874</v>
      </c>
      <c r="W46" s="49">
        <v>99.343299999999999</v>
      </c>
      <c r="X46" s="49">
        <v>303.4153</v>
      </c>
      <c r="Y46" s="49">
        <v>94.862700000000004</v>
      </c>
      <c r="Z46" s="49">
        <v>144.13339999999999</v>
      </c>
      <c r="AA46" s="49">
        <v>147.2389</v>
      </c>
      <c r="AB46" s="49">
        <v>179.41069999999999</v>
      </c>
      <c r="AC46" s="47"/>
      <c r="AD46" s="49">
        <v>161.13419999999999</v>
      </c>
      <c r="AE46" s="49">
        <v>148.21729999999999</v>
      </c>
      <c r="AF46" s="49">
        <v>167.39529999999999</v>
      </c>
      <c r="AG46" s="49">
        <v>221.2013</v>
      </c>
      <c r="AH46" s="49">
        <v>246.56460000000001</v>
      </c>
      <c r="AI46" s="49">
        <v>192.9922</v>
      </c>
      <c r="AJ46" s="49">
        <v>160.52860000000001</v>
      </c>
      <c r="AK46" s="49">
        <v>246.48330000000001</v>
      </c>
      <c r="AL46" s="49">
        <v>204.01519999999999</v>
      </c>
      <c r="AM46" s="49">
        <v>44.922699999999999</v>
      </c>
      <c r="AO46" s="49">
        <v>136.24449999999999</v>
      </c>
      <c r="AP46" s="49">
        <v>75.474599999999995</v>
      </c>
      <c r="AQ46" s="49">
        <v>204.72020000000001</v>
      </c>
      <c r="AR46" s="49">
        <v>205.15950000000001</v>
      </c>
      <c r="AS46" s="49">
        <v>301.53820000000002</v>
      </c>
      <c r="AT46" s="49">
        <v>72.255300000000005</v>
      </c>
      <c r="AU46" s="49">
        <v>104.88630000000001</v>
      </c>
      <c r="AV46" s="49">
        <v>304.17079999999999</v>
      </c>
      <c r="AW46" s="49">
        <v>168.37270000000001</v>
      </c>
      <c r="AX46" s="49">
        <v>112.4628</v>
      </c>
    </row>
    <row r="47" spans="3:50" ht="16" x14ac:dyDescent="0.2">
      <c r="E47" s="1">
        <f t="shared" si="0"/>
        <v>37</v>
      </c>
      <c r="F47" s="98"/>
      <c r="H47" s="89">
        <v>74.552999999999997</v>
      </c>
      <c r="I47" s="89">
        <v>125.163</v>
      </c>
      <c r="J47" s="89">
        <v>142.8304</v>
      </c>
      <c r="K47" s="89">
        <v>142.0395</v>
      </c>
      <c r="L47" s="89">
        <v>112.7163</v>
      </c>
      <c r="M47" s="89">
        <v>167.35210000000001</v>
      </c>
      <c r="N47" s="89">
        <v>125.84059999999999</v>
      </c>
      <c r="O47" s="89">
        <v>102.7114</v>
      </c>
      <c r="P47" s="89">
        <v>111.0474</v>
      </c>
      <c r="Q47" s="89">
        <v>141.83670000000001</v>
      </c>
      <c r="S47" s="49">
        <v>65.262299999999996</v>
      </c>
      <c r="T47" s="49">
        <v>120.6879</v>
      </c>
      <c r="U47" s="49">
        <v>136.9786</v>
      </c>
      <c r="V47" s="49">
        <v>199.79179999999999</v>
      </c>
      <c r="W47" s="49">
        <v>130.86590000000001</v>
      </c>
      <c r="X47" s="49">
        <v>164.79040000000001</v>
      </c>
      <c r="Y47" s="49">
        <v>157.4896</v>
      </c>
      <c r="Z47" s="49">
        <v>117.7567</v>
      </c>
      <c r="AA47" s="49">
        <v>179.8869</v>
      </c>
      <c r="AB47" s="49">
        <v>176.5609</v>
      </c>
      <c r="AC47" s="47"/>
      <c r="AD47" s="49">
        <v>181.54259999999999</v>
      </c>
      <c r="AE47" s="49">
        <v>113.3458</v>
      </c>
      <c r="AF47" s="49">
        <v>173.99629999999999</v>
      </c>
      <c r="AG47" s="49">
        <v>213.92959999999999</v>
      </c>
      <c r="AH47" s="49">
        <v>240.1686</v>
      </c>
      <c r="AI47" s="49">
        <v>194.10769999999999</v>
      </c>
      <c r="AJ47" s="49">
        <v>139.9075</v>
      </c>
      <c r="AK47" s="49">
        <v>259.64400000000001</v>
      </c>
      <c r="AL47" s="49">
        <v>67.282499999999999</v>
      </c>
      <c r="AM47" s="49">
        <v>139.07040000000001</v>
      </c>
      <c r="AO47" s="49">
        <v>296.97469999999998</v>
      </c>
      <c r="AP47" s="49">
        <v>193.23679999999999</v>
      </c>
      <c r="AQ47" s="49">
        <v>240.11510000000001</v>
      </c>
      <c r="AR47" s="49">
        <v>260.92849999999999</v>
      </c>
      <c r="AS47" s="49">
        <v>34.639899999999997</v>
      </c>
      <c r="AT47" s="49">
        <v>177.78049999999999</v>
      </c>
      <c r="AU47" s="49">
        <v>235.5361</v>
      </c>
      <c r="AV47" s="49">
        <v>261.32679999999999</v>
      </c>
      <c r="AW47" s="49">
        <v>108.4349</v>
      </c>
      <c r="AX47" s="49">
        <v>141.6395</v>
      </c>
    </row>
    <row r="48" spans="3:50" ht="16" x14ac:dyDescent="0.2">
      <c r="E48" s="1">
        <f t="shared" si="0"/>
        <v>38</v>
      </c>
      <c r="F48" s="98"/>
      <c r="H48" s="89">
        <v>62.235300000000002</v>
      </c>
      <c r="I48" s="89">
        <v>145.5102</v>
      </c>
      <c r="J48" s="89">
        <v>137.1567</v>
      </c>
      <c r="K48" s="89">
        <v>123.8154</v>
      </c>
      <c r="L48" s="89">
        <v>104.06189999999999</v>
      </c>
      <c r="M48" s="89">
        <v>148.97329999999999</v>
      </c>
      <c r="N48" s="89">
        <v>159.35319999999999</v>
      </c>
      <c r="O48" s="89">
        <v>116.3854</v>
      </c>
      <c r="P48" s="89">
        <v>166.7183</v>
      </c>
      <c r="Q48" s="89">
        <v>145.64189999999999</v>
      </c>
      <c r="S48" s="49">
        <v>62.575499999999998</v>
      </c>
      <c r="T48" s="49">
        <v>139.91640000000001</v>
      </c>
      <c r="U48" s="49">
        <v>130.40260000000001</v>
      </c>
      <c r="V48" s="49">
        <v>195.46600000000001</v>
      </c>
      <c r="W48" s="49">
        <v>104.0552</v>
      </c>
      <c r="X48" s="49">
        <v>185.17939999999999</v>
      </c>
      <c r="Y48" s="49">
        <v>166.82</v>
      </c>
      <c r="Z48" s="49">
        <v>116.59099999999999</v>
      </c>
      <c r="AA48" s="49">
        <v>190.92089999999999</v>
      </c>
      <c r="AB48" s="49">
        <v>167.5849</v>
      </c>
      <c r="AC48" s="47"/>
      <c r="AD48" s="49">
        <v>258.66469999999998</v>
      </c>
      <c r="AE48" s="49">
        <v>137.2328</v>
      </c>
      <c r="AF48" s="49">
        <v>162.62379999999999</v>
      </c>
      <c r="AG48" s="49">
        <v>235.05019999999999</v>
      </c>
      <c r="AH48" s="49">
        <v>187.9393</v>
      </c>
      <c r="AI48" s="49">
        <v>228.446</v>
      </c>
      <c r="AJ48" s="49">
        <v>177.2801</v>
      </c>
      <c r="AK48" s="49">
        <v>162.97239999999999</v>
      </c>
      <c r="AL48" s="49">
        <v>199.9239</v>
      </c>
      <c r="AM48" s="49">
        <v>241.34569999999999</v>
      </c>
      <c r="AO48" s="49">
        <v>323.5308</v>
      </c>
      <c r="AP48" s="49">
        <v>186.43109999999999</v>
      </c>
      <c r="AQ48" s="49">
        <v>234.9323</v>
      </c>
      <c r="AR48" s="49">
        <v>280.82749999999999</v>
      </c>
      <c r="AS48" s="49">
        <v>7.5785</v>
      </c>
      <c r="AT48" s="49">
        <v>146.749</v>
      </c>
      <c r="AU48" s="49">
        <v>199.32810000000001</v>
      </c>
      <c r="AV48" s="49">
        <v>169.39779999999999</v>
      </c>
      <c r="AW48" s="49">
        <v>188.24889999999999</v>
      </c>
      <c r="AX48" s="49">
        <v>213.4923</v>
      </c>
    </row>
    <row r="49" spans="2:50" ht="16" x14ac:dyDescent="0.2">
      <c r="D49" s="24" t="s">
        <v>36</v>
      </c>
      <c r="E49" s="1">
        <f t="shared" si="0"/>
        <v>39</v>
      </c>
      <c r="F49" s="98"/>
      <c r="H49" s="89">
        <v>114.7731</v>
      </c>
      <c r="I49" s="89">
        <v>58.496099999999998</v>
      </c>
      <c r="J49" s="89">
        <v>174.73670000000001</v>
      </c>
      <c r="K49" s="89">
        <v>147.554</v>
      </c>
      <c r="L49" s="89">
        <v>109.764</v>
      </c>
      <c r="M49" s="89">
        <v>143.5351</v>
      </c>
      <c r="N49" s="89">
        <v>120.4564</v>
      </c>
      <c r="O49" s="89">
        <v>125.93899999999999</v>
      </c>
      <c r="P49" s="89">
        <v>140.42320000000001</v>
      </c>
      <c r="Q49" s="89">
        <v>145.3227</v>
      </c>
      <c r="S49" s="49">
        <v>121.0425</v>
      </c>
      <c r="T49" s="49">
        <v>63.3217</v>
      </c>
      <c r="U49" s="49">
        <v>180.0558</v>
      </c>
      <c r="V49" s="49">
        <v>213.6429</v>
      </c>
      <c r="W49" s="49">
        <v>118.9679</v>
      </c>
      <c r="X49" s="49">
        <v>209.03659999999999</v>
      </c>
      <c r="Y49" s="49">
        <v>146.86009999999999</v>
      </c>
      <c r="Z49" s="49">
        <v>165.40710000000001</v>
      </c>
      <c r="AA49" s="49">
        <v>138.67019999999999</v>
      </c>
      <c r="AB49" s="49">
        <v>180.345</v>
      </c>
      <c r="AC49" s="47"/>
      <c r="AD49" s="49">
        <v>285.00139999999999</v>
      </c>
      <c r="AE49" s="49">
        <v>276.74579999999997</v>
      </c>
      <c r="AF49" s="49">
        <v>185.91200000000001</v>
      </c>
      <c r="AG49" s="49">
        <v>171.55019999999999</v>
      </c>
      <c r="AH49" s="49">
        <v>226.82390000000001</v>
      </c>
      <c r="AI49" s="49">
        <v>201.01509999999999</v>
      </c>
      <c r="AJ49" s="49">
        <v>107.3921</v>
      </c>
      <c r="AK49" s="49">
        <v>232.9863</v>
      </c>
      <c r="AL49" s="49">
        <v>184.87129999999999</v>
      </c>
      <c r="AM49" s="49">
        <v>120.4135</v>
      </c>
      <c r="AO49" s="49">
        <v>129.14580000000001</v>
      </c>
      <c r="AP49" s="49">
        <v>15.393800000000001</v>
      </c>
      <c r="AQ49" s="49">
        <v>172.74979999999999</v>
      </c>
      <c r="AR49" s="49">
        <v>238.8999</v>
      </c>
      <c r="AS49" s="49">
        <v>281.56389999999999</v>
      </c>
      <c r="AT49" s="49">
        <v>137.7843</v>
      </c>
      <c r="AU49" s="49">
        <v>251.10730000000001</v>
      </c>
      <c r="AV49" s="49">
        <v>322.60770000000002</v>
      </c>
      <c r="AW49" s="49">
        <v>143.2654</v>
      </c>
      <c r="AX49" s="49">
        <v>139.2012</v>
      </c>
    </row>
    <row r="50" spans="2:50" ht="16" x14ac:dyDescent="0.2">
      <c r="B50" s="24" t="s">
        <v>36</v>
      </c>
      <c r="D50" s="24" t="s">
        <v>36</v>
      </c>
      <c r="E50" s="1">
        <f t="shared" si="0"/>
        <v>40</v>
      </c>
      <c r="F50" s="98"/>
      <c r="H50" s="89">
        <v>123.337</v>
      </c>
      <c r="I50" s="89">
        <v>72.829700000000003</v>
      </c>
      <c r="J50" s="89">
        <v>153.09440000000001</v>
      </c>
      <c r="K50" s="89">
        <v>138.46770000000001</v>
      </c>
      <c r="L50" s="89">
        <v>112.1469</v>
      </c>
      <c r="M50" s="89">
        <v>127.65470000000001</v>
      </c>
      <c r="N50" s="89">
        <v>152.3536</v>
      </c>
      <c r="O50" s="89">
        <v>76.892099999999999</v>
      </c>
      <c r="P50" s="89">
        <v>155.54519999999999</v>
      </c>
      <c r="Q50" s="89">
        <v>154.8323</v>
      </c>
      <c r="S50" s="49">
        <v>134.5659</v>
      </c>
      <c r="T50" s="49">
        <v>55.842100000000002</v>
      </c>
      <c r="U50" s="49">
        <v>184.6437</v>
      </c>
      <c r="V50" s="49">
        <v>188.36660000000001</v>
      </c>
      <c r="W50" s="49">
        <v>144.35560000000001</v>
      </c>
      <c r="X50" s="49">
        <v>176.60669999999999</v>
      </c>
      <c r="Y50" s="49">
        <v>166.05680000000001</v>
      </c>
      <c r="Z50" s="49">
        <v>86.605999999999995</v>
      </c>
      <c r="AA50" s="49">
        <v>183.22450000000001</v>
      </c>
      <c r="AB50" s="49">
        <v>170.13419999999999</v>
      </c>
      <c r="AC50" s="47"/>
      <c r="AD50" s="49">
        <v>258.9015</v>
      </c>
      <c r="AE50" s="49">
        <v>141.83750000000001</v>
      </c>
      <c r="AF50" s="49">
        <v>156.23179999999999</v>
      </c>
      <c r="AG50" s="49">
        <v>223.22329999999999</v>
      </c>
      <c r="AH50" s="49">
        <v>262.65839999999997</v>
      </c>
      <c r="AI50" s="49">
        <v>88.297499999999999</v>
      </c>
      <c r="AJ50" s="49">
        <v>254.64019999999999</v>
      </c>
      <c r="AK50" s="49">
        <v>258.36329999999998</v>
      </c>
      <c r="AL50" s="49">
        <v>197.1643</v>
      </c>
      <c r="AM50" s="49">
        <v>171.21879999999999</v>
      </c>
      <c r="AO50" s="49">
        <v>131.02520000000001</v>
      </c>
      <c r="AP50" s="49">
        <v>64.587599999999995</v>
      </c>
      <c r="AQ50" s="49">
        <v>204.8382</v>
      </c>
      <c r="AR50" s="49">
        <v>147.89410000000001</v>
      </c>
      <c r="AS50" s="49">
        <v>97.865499999999997</v>
      </c>
      <c r="AT50" s="49">
        <v>237.00489999999999</v>
      </c>
      <c r="AU50" s="49">
        <v>154.5436</v>
      </c>
      <c r="AV50" s="49">
        <v>10.3446</v>
      </c>
      <c r="AW50" s="49">
        <v>205.23089999999999</v>
      </c>
      <c r="AX50" s="49">
        <v>153.94649999999999</v>
      </c>
    </row>
    <row r="51" spans="2:50" ht="16" x14ac:dyDescent="0.2">
      <c r="E51" s="1">
        <f t="shared" si="0"/>
        <v>41</v>
      </c>
      <c r="F51" s="98"/>
      <c r="H51" s="89">
        <v>95.899900000000002</v>
      </c>
      <c r="I51" s="89">
        <v>132.88030000000001</v>
      </c>
      <c r="J51" s="89">
        <v>166.38980000000001</v>
      </c>
      <c r="K51" s="89">
        <v>140.3587</v>
      </c>
      <c r="L51" s="89">
        <v>138.68819999999999</v>
      </c>
      <c r="M51" s="89">
        <v>113.1746</v>
      </c>
      <c r="N51" s="89">
        <v>133.02719999999999</v>
      </c>
      <c r="O51" s="89">
        <v>101.9794</v>
      </c>
      <c r="P51" s="89">
        <v>158.06880000000001</v>
      </c>
      <c r="Q51" s="89">
        <v>159.39169999999999</v>
      </c>
      <c r="S51" s="49">
        <v>73.151899999999998</v>
      </c>
      <c r="T51" s="49">
        <v>126.7569</v>
      </c>
      <c r="U51" s="49">
        <v>164.40880000000001</v>
      </c>
      <c r="V51" s="49">
        <v>138.2389</v>
      </c>
      <c r="W51" s="49">
        <v>146.30250000000001</v>
      </c>
      <c r="X51" s="49">
        <v>242.78919999999999</v>
      </c>
      <c r="Y51" s="49">
        <v>163.01750000000001</v>
      </c>
      <c r="Z51" s="49">
        <v>107.9049</v>
      </c>
      <c r="AA51" s="49">
        <v>170.62790000000001</v>
      </c>
      <c r="AB51" s="49">
        <v>161.83600000000001</v>
      </c>
      <c r="AC51" s="47"/>
      <c r="AD51" s="49">
        <v>138.3321</v>
      </c>
      <c r="AE51" s="49">
        <v>126.5645</v>
      </c>
      <c r="AF51" s="49">
        <v>185.47280000000001</v>
      </c>
      <c r="AG51" s="49">
        <v>190.24260000000001</v>
      </c>
      <c r="AH51" s="49">
        <v>212.92080000000001</v>
      </c>
      <c r="AI51" s="49">
        <v>213.80420000000001</v>
      </c>
      <c r="AJ51" s="49">
        <v>135.46209999999999</v>
      </c>
      <c r="AK51" s="49">
        <v>219.82149999999999</v>
      </c>
      <c r="AL51" s="49">
        <v>210.12719999999999</v>
      </c>
      <c r="AM51" s="49">
        <v>183.285</v>
      </c>
      <c r="AO51" s="49">
        <v>266.30860000000001</v>
      </c>
      <c r="AP51" s="49">
        <v>197.40719999999999</v>
      </c>
      <c r="AQ51" s="49">
        <v>194.69730000000001</v>
      </c>
      <c r="AR51" s="49">
        <v>258.74779999999998</v>
      </c>
      <c r="AS51" s="49">
        <v>136.57300000000001</v>
      </c>
      <c r="AT51" s="49">
        <v>95.108999999999995</v>
      </c>
      <c r="AU51" s="49">
        <v>95.839500000000001</v>
      </c>
      <c r="AV51" s="49">
        <v>16.5412</v>
      </c>
      <c r="AW51" s="49">
        <v>200.4503</v>
      </c>
      <c r="AX51" s="49">
        <v>162.3126</v>
      </c>
    </row>
    <row r="52" spans="2:50" ht="16" x14ac:dyDescent="0.2">
      <c r="E52" s="1">
        <f t="shared" si="0"/>
        <v>42</v>
      </c>
      <c r="F52" s="98"/>
      <c r="H52" s="89">
        <v>97.264200000000002</v>
      </c>
      <c r="I52" s="89">
        <v>87.393799999999999</v>
      </c>
      <c r="J52" s="89">
        <v>166.97669999999999</v>
      </c>
      <c r="K52" s="89">
        <v>100.5072</v>
      </c>
      <c r="L52" s="89">
        <v>115.6347</v>
      </c>
      <c r="M52" s="89">
        <v>163.41210000000001</v>
      </c>
      <c r="N52" s="89">
        <v>125.9982</v>
      </c>
      <c r="O52" s="89">
        <v>112.2923</v>
      </c>
      <c r="P52" s="89">
        <v>169.6371</v>
      </c>
      <c r="Q52" s="89">
        <v>163.22739999999999</v>
      </c>
      <c r="S52" s="49">
        <v>83.403499999999994</v>
      </c>
      <c r="T52" s="49">
        <v>114.70950000000001</v>
      </c>
      <c r="U52" s="49">
        <v>155.55619999999999</v>
      </c>
      <c r="V52" s="49">
        <v>183.60290000000001</v>
      </c>
      <c r="W52" s="49">
        <v>105.0737</v>
      </c>
      <c r="X52" s="49">
        <v>180</v>
      </c>
      <c r="Y52" s="49">
        <v>169.9383</v>
      </c>
      <c r="Z52" s="49">
        <v>100.30549999999999</v>
      </c>
      <c r="AA52" s="49">
        <v>178.94669999999999</v>
      </c>
      <c r="AB52" s="49">
        <v>176.59450000000001</v>
      </c>
      <c r="AC52" s="47"/>
      <c r="AD52" s="49">
        <v>176.386</v>
      </c>
      <c r="AE52" s="49">
        <v>337.91649999999998</v>
      </c>
      <c r="AF52" s="49">
        <v>180.68039999999999</v>
      </c>
      <c r="AG52" s="49">
        <v>259.46249999999998</v>
      </c>
      <c r="AH52" s="49">
        <v>236.88300000000001</v>
      </c>
      <c r="AI52" s="49">
        <v>186.01859999999999</v>
      </c>
      <c r="AJ52" s="49">
        <v>164.81039999999999</v>
      </c>
      <c r="AK52" s="49">
        <v>241.02180000000001</v>
      </c>
      <c r="AL52" s="49">
        <v>177.88069999999999</v>
      </c>
      <c r="AM52" s="49">
        <v>178.6268</v>
      </c>
      <c r="AO52" s="49">
        <v>264.90929999999997</v>
      </c>
      <c r="AP52" s="49">
        <v>270.99650000000003</v>
      </c>
      <c r="AQ52" s="49">
        <v>195.09870000000001</v>
      </c>
      <c r="AR52" s="49">
        <v>358.17059999999998</v>
      </c>
      <c r="AS52" s="49">
        <v>140.5941</v>
      </c>
      <c r="AT52" s="49">
        <v>163.77520000000001</v>
      </c>
      <c r="AU52" s="49">
        <v>234.30860000000001</v>
      </c>
      <c r="AV52" s="49">
        <v>142.0566</v>
      </c>
      <c r="AW52" s="49">
        <v>169.5814</v>
      </c>
      <c r="AX52" s="49">
        <v>163.27690000000001</v>
      </c>
    </row>
    <row r="53" spans="2:50" ht="16" x14ac:dyDescent="0.2">
      <c r="E53" s="1">
        <f t="shared" si="0"/>
        <v>43</v>
      </c>
      <c r="F53" s="98"/>
      <c r="H53" s="89">
        <v>114.7818</v>
      </c>
      <c r="I53" s="89">
        <v>93.245199999999997</v>
      </c>
      <c r="J53" s="89">
        <v>168.62870000000001</v>
      </c>
      <c r="K53" s="89">
        <v>119.3169</v>
      </c>
      <c r="L53" s="89">
        <v>87.443600000000004</v>
      </c>
      <c r="M53" s="89">
        <v>118.331</v>
      </c>
      <c r="N53" s="89">
        <v>168.56360000000001</v>
      </c>
      <c r="O53" s="89">
        <v>116.37820000000001</v>
      </c>
      <c r="P53" s="89">
        <v>121.8515</v>
      </c>
      <c r="Q53" s="89">
        <v>171.14259999999999</v>
      </c>
      <c r="S53" s="49">
        <v>110.62869999999999</v>
      </c>
      <c r="T53" s="49">
        <v>83.927000000000007</v>
      </c>
      <c r="U53" s="49">
        <v>178.07749999999999</v>
      </c>
      <c r="V53" s="49">
        <v>213.5934</v>
      </c>
      <c r="W53" s="49">
        <v>87.4422</v>
      </c>
      <c r="X53" s="49">
        <v>216.60830000000001</v>
      </c>
      <c r="Y53" s="49">
        <v>174.56989999999999</v>
      </c>
      <c r="Z53" s="49">
        <v>152.28980000000001</v>
      </c>
      <c r="AA53" s="49">
        <v>171.39410000000001</v>
      </c>
      <c r="AB53" s="49">
        <v>179.5232</v>
      </c>
      <c r="AC53" s="47"/>
      <c r="AD53" s="49">
        <v>148.48050000000001</v>
      </c>
      <c r="AE53" s="49">
        <v>144.3519</v>
      </c>
      <c r="AF53" s="49">
        <v>168.52279999999999</v>
      </c>
      <c r="AG53" s="49">
        <v>234.80279999999999</v>
      </c>
      <c r="AH53" s="49">
        <v>186.51089999999999</v>
      </c>
      <c r="AI53" s="49">
        <v>235.09909999999999</v>
      </c>
      <c r="AJ53" s="49">
        <v>191.06010000000001</v>
      </c>
      <c r="AK53" s="49">
        <v>248.56399999999999</v>
      </c>
      <c r="AL53" s="49">
        <v>115.20869999999999</v>
      </c>
      <c r="AM53" s="49">
        <v>195.55250000000001</v>
      </c>
      <c r="AO53" s="49">
        <v>122.09399999999999</v>
      </c>
      <c r="AP53" s="49">
        <v>92.539400000000001</v>
      </c>
      <c r="AQ53" s="49">
        <v>182.77109999999999</v>
      </c>
      <c r="AR53" s="49">
        <v>279.89389999999997</v>
      </c>
      <c r="AS53" s="49">
        <v>2.0165999999999999</v>
      </c>
      <c r="AT53" s="49">
        <v>113.6314</v>
      </c>
      <c r="AU53" s="49">
        <v>173.9093</v>
      </c>
      <c r="AV53" s="49">
        <v>246.86859999999999</v>
      </c>
      <c r="AW53" s="49">
        <v>115.67619999999999</v>
      </c>
      <c r="AX53" s="49">
        <v>190.52449999999999</v>
      </c>
    </row>
    <row r="54" spans="2:50" ht="16" x14ac:dyDescent="0.2">
      <c r="C54" s="24" t="s">
        <v>36</v>
      </c>
      <c r="E54" s="1">
        <f t="shared" si="0"/>
        <v>44</v>
      </c>
      <c r="F54" s="98"/>
      <c r="H54" s="89">
        <v>150.36449999999999</v>
      </c>
      <c r="I54" s="89">
        <v>50.139000000000003</v>
      </c>
      <c r="J54" s="89">
        <v>132.52180000000001</v>
      </c>
      <c r="K54" s="89">
        <v>44.313899999999997</v>
      </c>
      <c r="L54" s="89">
        <v>138.34370000000001</v>
      </c>
      <c r="M54" s="89">
        <v>131.33369999999999</v>
      </c>
      <c r="N54" s="89">
        <v>113.5475</v>
      </c>
      <c r="O54" s="89">
        <v>155.46379999999999</v>
      </c>
      <c r="P54" s="89">
        <v>136.35839999999999</v>
      </c>
      <c r="Q54" s="89">
        <v>136.83269999999999</v>
      </c>
      <c r="S54" s="49">
        <v>157.76840000000001</v>
      </c>
      <c r="T54" s="49">
        <v>37.069699999999997</v>
      </c>
      <c r="U54" s="49">
        <v>166.7073</v>
      </c>
      <c r="V54" s="49">
        <v>309.75979999999998</v>
      </c>
      <c r="W54" s="49">
        <v>140.41050000000001</v>
      </c>
      <c r="X54" s="49">
        <v>89.712999999999994</v>
      </c>
      <c r="Y54" s="49">
        <v>165.47059999999999</v>
      </c>
      <c r="Z54" s="49">
        <v>154.42429999999999</v>
      </c>
      <c r="AA54" s="49">
        <v>198.71950000000001</v>
      </c>
      <c r="AB54" s="49">
        <v>165.8948</v>
      </c>
      <c r="AC54" s="47"/>
      <c r="AD54" s="49">
        <v>96.046000000000006</v>
      </c>
      <c r="AE54" s="49">
        <v>140.84049999999999</v>
      </c>
      <c r="AF54" s="49">
        <v>121.102</v>
      </c>
      <c r="AG54" s="49">
        <v>304.94729999999998</v>
      </c>
      <c r="AH54" s="49">
        <v>197.89230000000001</v>
      </c>
      <c r="AI54" s="49">
        <v>192.77180000000001</v>
      </c>
      <c r="AJ54" s="49">
        <v>19.79</v>
      </c>
      <c r="AK54" s="49">
        <v>204.16820000000001</v>
      </c>
      <c r="AL54" s="49">
        <v>187.3383</v>
      </c>
      <c r="AM54" s="49">
        <v>162.61580000000001</v>
      </c>
      <c r="AO54" s="49">
        <v>200.27889999999999</v>
      </c>
      <c r="AP54" s="49">
        <v>37.629899999999999</v>
      </c>
      <c r="AQ54" s="49">
        <v>225.87280000000001</v>
      </c>
      <c r="AR54" s="49">
        <v>336.1422</v>
      </c>
      <c r="AS54" s="49">
        <v>132.70070000000001</v>
      </c>
      <c r="AT54" s="49">
        <v>131.04320000000001</v>
      </c>
      <c r="AU54" s="49">
        <v>246.3451</v>
      </c>
      <c r="AV54" s="49">
        <v>167.0806</v>
      </c>
      <c r="AW54" s="49">
        <v>224.1259</v>
      </c>
      <c r="AX54" s="49">
        <v>135.8176</v>
      </c>
    </row>
    <row r="55" spans="2:50" ht="15" customHeight="1" x14ac:dyDescent="0.2">
      <c r="C55" s="24" t="s">
        <v>36</v>
      </c>
      <c r="E55" s="1">
        <f t="shared" si="0"/>
        <v>45</v>
      </c>
      <c r="F55" s="98"/>
      <c r="H55" s="89">
        <v>122.28279999999999</v>
      </c>
      <c r="I55" s="89">
        <v>75.413700000000006</v>
      </c>
      <c r="J55" s="89">
        <v>159.6155</v>
      </c>
      <c r="K55" s="89">
        <v>128.77199999999999</v>
      </c>
      <c r="L55" s="89">
        <v>141.5848</v>
      </c>
      <c r="M55" s="89">
        <v>149.81890000000001</v>
      </c>
      <c r="N55" s="89">
        <v>172.9811</v>
      </c>
      <c r="O55" s="89">
        <v>76.391599999999997</v>
      </c>
      <c r="P55" s="89">
        <v>176.62039999999999</v>
      </c>
      <c r="Q55" s="89">
        <v>172.1926</v>
      </c>
      <c r="S55" s="49">
        <v>114.67310000000001</v>
      </c>
      <c r="T55" s="49">
        <v>84.094800000000006</v>
      </c>
      <c r="U55" s="49">
        <v>165.37989999999999</v>
      </c>
      <c r="V55" s="49">
        <v>171.5822</v>
      </c>
      <c r="W55" s="49">
        <v>141.66550000000001</v>
      </c>
      <c r="X55" s="49">
        <v>189.66300000000001</v>
      </c>
      <c r="Y55" s="49">
        <v>185.12549999999999</v>
      </c>
      <c r="Z55" s="49">
        <v>68.763800000000003</v>
      </c>
      <c r="AA55" s="49">
        <v>177.4846</v>
      </c>
      <c r="AB55" s="49">
        <v>187.45009999999999</v>
      </c>
      <c r="AC55" s="47"/>
      <c r="AD55" s="49">
        <v>120.73099999999999</v>
      </c>
      <c r="AE55" s="49">
        <v>285.12990000000002</v>
      </c>
      <c r="AF55" s="49">
        <v>160.71789999999999</v>
      </c>
      <c r="AG55" s="49">
        <v>237.0735</v>
      </c>
      <c r="AH55" s="49">
        <v>185.29810000000001</v>
      </c>
      <c r="AI55" s="49">
        <v>219.4076</v>
      </c>
      <c r="AJ55" s="49">
        <v>180.7567</v>
      </c>
      <c r="AK55" s="49">
        <v>226.88120000000001</v>
      </c>
      <c r="AL55" s="49">
        <v>181.3038</v>
      </c>
      <c r="AM55" s="49">
        <v>163.51130000000001</v>
      </c>
      <c r="AO55" s="49">
        <v>164.9315</v>
      </c>
      <c r="AP55" s="49">
        <v>44.609099999999998</v>
      </c>
      <c r="AQ55" s="49">
        <v>179.23580000000001</v>
      </c>
      <c r="AR55" s="49">
        <v>102.2225</v>
      </c>
      <c r="AS55" s="49">
        <v>192.8409</v>
      </c>
      <c r="AT55" s="49">
        <v>148.87440000000001</v>
      </c>
      <c r="AU55" s="49">
        <v>172.8904</v>
      </c>
      <c r="AV55" s="49">
        <v>315.14389999999997</v>
      </c>
      <c r="AW55" s="49">
        <v>177.20050000000001</v>
      </c>
      <c r="AX55" s="49">
        <v>177.07380000000001</v>
      </c>
    </row>
    <row r="56" spans="2:50" ht="16" x14ac:dyDescent="0.2">
      <c r="C56" s="24" t="s">
        <v>36</v>
      </c>
      <c r="D56" s="24" t="s">
        <v>36</v>
      </c>
      <c r="E56" s="1">
        <f t="shared" si="0"/>
        <v>46</v>
      </c>
      <c r="F56" s="98"/>
      <c r="H56" s="89">
        <v>145.63339999999999</v>
      </c>
      <c r="I56" s="89">
        <v>51.130800000000001</v>
      </c>
      <c r="J56" s="89">
        <v>164.0658</v>
      </c>
      <c r="K56" s="89">
        <v>156.35499999999999</v>
      </c>
      <c r="L56" s="89">
        <v>133.6559</v>
      </c>
      <c r="M56" s="89">
        <v>100.6328</v>
      </c>
      <c r="N56" s="89">
        <v>157.0592</v>
      </c>
      <c r="O56" s="89">
        <v>67.587199999999996</v>
      </c>
      <c r="P56" s="89">
        <v>120.72450000000001</v>
      </c>
      <c r="Q56" s="89">
        <v>161.262</v>
      </c>
      <c r="S56" s="49">
        <v>139.06489999999999</v>
      </c>
      <c r="T56" s="49">
        <v>55.781300000000002</v>
      </c>
      <c r="U56" s="49">
        <v>174.86</v>
      </c>
      <c r="V56" s="49">
        <v>212.32689999999999</v>
      </c>
      <c r="W56" s="49">
        <v>135.28219999999999</v>
      </c>
      <c r="X56" s="49">
        <v>158.46709999999999</v>
      </c>
      <c r="Y56" s="49">
        <v>179.82679999999999</v>
      </c>
      <c r="Z56" s="49">
        <v>146.85069999999999</v>
      </c>
      <c r="AA56" s="49">
        <v>116.5855</v>
      </c>
      <c r="AB56" s="49">
        <v>188.797</v>
      </c>
      <c r="AC56" s="47"/>
      <c r="AD56" s="49">
        <v>137.28569999999999</v>
      </c>
      <c r="AE56" s="49">
        <v>298.99549999999999</v>
      </c>
      <c r="AF56" s="49">
        <v>162.0359</v>
      </c>
      <c r="AG56" s="49">
        <v>193.53649999999999</v>
      </c>
      <c r="AH56" s="49">
        <v>195.43119999999999</v>
      </c>
      <c r="AI56" s="49">
        <v>290.1814</v>
      </c>
      <c r="AJ56" s="49">
        <v>172.04140000000001</v>
      </c>
      <c r="AK56" s="49">
        <v>291.61320000000001</v>
      </c>
      <c r="AL56" s="49">
        <v>188.52330000000001</v>
      </c>
      <c r="AM56" s="49">
        <v>175.88</v>
      </c>
      <c r="AO56" s="49">
        <v>177.92609999999999</v>
      </c>
      <c r="AP56" s="49">
        <v>25.263100000000001</v>
      </c>
      <c r="AQ56" s="49">
        <v>192.78</v>
      </c>
      <c r="AR56" s="49">
        <v>200.62979999999999</v>
      </c>
      <c r="AS56" s="49">
        <v>121.2706</v>
      </c>
      <c r="AT56" s="49">
        <v>99.009600000000006</v>
      </c>
      <c r="AU56" s="49">
        <v>202.85640000000001</v>
      </c>
      <c r="AV56" s="49">
        <v>355.51510000000002</v>
      </c>
      <c r="AW56" s="49">
        <v>121.0842</v>
      </c>
      <c r="AX56" s="49">
        <v>197.94149999999999</v>
      </c>
    </row>
    <row r="57" spans="2:50" ht="16" x14ac:dyDescent="0.2">
      <c r="E57" s="1">
        <f t="shared" si="0"/>
        <v>47</v>
      </c>
      <c r="F57" s="98"/>
      <c r="H57" s="89">
        <v>99.146500000000003</v>
      </c>
      <c r="I57" s="89">
        <v>91.272900000000007</v>
      </c>
      <c r="J57" s="89">
        <v>158.4905</v>
      </c>
      <c r="K57" s="89">
        <v>138.43819999999999</v>
      </c>
      <c r="L57" s="89">
        <v>121.8518</v>
      </c>
      <c r="M57" s="89">
        <v>137.55260000000001</v>
      </c>
      <c r="N57" s="89">
        <v>138.2346</v>
      </c>
      <c r="O57" s="89">
        <v>118.1268</v>
      </c>
      <c r="P57" s="89">
        <v>134.08410000000001</v>
      </c>
      <c r="Q57" s="89">
        <v>154.86019999999999</v>
      </c>
      <c r="S57" s="49">
        <v>89.341200000000001</v>
      </c>
      <c r="T57" s="49">
        <v>93.183700000000002</v>
      </c>
      <c r="U57" s="49">
        <v>150.2885</v>
      </c>
      <c r="V57" s="49">
        <v>212.60470000000001</v>
      </c>
      <c r="W57" s="49">
        <v>130.0376</v>
      </c>
      <c r="X57" s="49">
        <v>165.8142</v>
      </c>
      <c r="Y57" s="49">
        <v>207.17070000000001</v>
      </c>
      <c r="Z57" s="49">
        <v>124.88639999999999</v>
      </c>
      <c r="AA57" s="49">
        <v>208.66499999999999</v>
      </c>
      <c r="AB57" s="49">
        <v>152.05959999999999</v>
      </c>
      <c r="AC57" s="47"/>
      <c r="AD57" s="49">
        <v>158.4718</v>
      </c>
      <c r="AE57" s="49">
        <v>258.47019999999998</v>
      </c>
      <c r="AF57" s="49">
        <v>181.7483</v>
      </c>
      <c r="AG57" s="49">
        <v>213.49039999999999</v>
      </c>
      <c r="AH57" s="49">
        <v>217.48480000000001</v>
      </c>
      <c r="AI57" s="49">
        <v>227.5806</v>
      </c>
      <c r="AJ57" s="49">
        <v>133.2167</v>
      </c>
      <c r="AK57" s="49">
        <v>225.4282</v>
      </c>
      <c r="AL57" s="49">
        <v>209.13380000000001</v>
      </c>
      <c r="AM57" s="49">
        <v>177.56569999999999</v>
      </c>
      <c r="AO57" s="49">
        <v>262.46350000000001</v>
      </c>
      <c r="AP57" s="49">
        <v>270.06740000000002</v>
      </c>
      <c r="AQ57" s="49">
        <v>209.09829999999999</v>
      </c>
      <c r="AR57" s="49">
        <v>233.42779999999999</v>
      </c>
      <c r="AS57" s="49">
        <v>324.03949999999998</v>
      </c>
      <c r="AT57" s="49">
        <v>142.37379999999999</v>
      </c>
      <c r="AU57" s="49">
        <v>204.38570000000001</v>
      </c>
      <c r="AV57" s="49">
        <v>262.33940000000001</v>
      </c>
      <c r="AW57" s="49">
        <v>231.75129999999999</v>
      </c>
      <c r="AX57" s="49">
        <v>152.83189999999999</v>
      </c>
    </row>
    <row r="58" spans="2:50" ht="16" x14ac:dyDescent="0.2">
      <c r="E58" s="1">
        <f t="shared" si="0"/>
        <v>48</v>
      </c>
      <c r="F58" s="98"/>
      <c r="H58" s="89">
        <v>131.274</v>
      </c>
      <c r="I58" s="89">
        <v>67.739599999999996</v>
      </c>
      <c r="J58" s="89">
        <v>159.66069999999999</v>
      </c>
      <c r="K58" s="89">
        <v>119.7868</v>
      </c>
      <c r="L58" s="89">
        <v>83.626499999999993</v>
      </c>
      <c r="M58" s="89">
        <v>161.2234</v>
      </c>
      <c r="N58" s="89">
        <v>164.9614</v>
      </c>
      <c r="O58" s="89">
        <v>126.18089999999999</v>
      </c>
      <c r="P58" s="89">
        <v>176.0821</v>
      </c>
      <c r="Q58" s="89">
        <v>151.94550000000001</v>
      </c>
      <c r="S58" s="49">
        <v>131.42750000000001</v>
      </c>
      <c r="T58" s="49">
        <v>66.697299999999998</v>
      </c>
      <c r="U58" s="49">
        <v>206.32849999999999</v>
      </c>
      <c r="V58" s="49">
        <v>215.45740000000001</v>
      </c>
      <c r="W58" s="49">
        <v>79.750900000000001</v>
      </c>
      <c r="X58" s="49">
        <v>167.4622</v>
      </c>
      <c r="Y58" s="49">
        <v>187.9616</v>
      </c>
      <c r="Z58" s="49">
        <v>144.9479</v>
      </c>
      <c r="AA58" s="49">
        <v>180.14189999999999</v>
      </c>
      <c r="AB58" s="49">
        <v>175.70529999999999</v>
      </c>
      <c r="AC58" s="47"/>
      <c r="AD58" s="49">
        <v>165.6728</v>
      </c>
      <c r="AE58" s="49">
        <v>275.4692</v>
      </c>
      <c r="AF58" s="49">
        <v>189.58320000000001</v>
      </c>
      <c r="AG58" s="49">
        <v>232.20310000000001</v>
      </c>
      <c r="AH58" s="49">
        <v>207.1138</v>
      </c>
      <c r="AI58" s="49">
        <v>217.39230000000001</v>
      </c>
      <c r="AJ58" s="49">
        <v>177.16579999999999</v>
      </c>
      <c r="AK58" s="49">
        <v>242.28919999999999</v>
      </c>
      <c r="AL58" s="49">
        <v>177.73060000000001</v>
      </c>
      <c r="AM58" s="49">
        <v>161.74019999999999</v>
      </c>
      <c r="AO58" s="49">
        <v>136.40860000000001</v>
      </c>
      <c r="AP58" s="49">
        <v>53.900300000000001</v>
      </c>
      <c r="AQ58" s="49">
        <v>202.1052</v>
      </c>
      <c r="AR58" s="49">
        <v>298.5702</v>
      </c>
      <c r="AS58" s="49">
        <v>39.401299999999999</v>
      </c>
      <c r="AT58" s="49">
        <v>165.8664</v>
      </c>
      <c r="AU58" s="49">
        <v>165.47540000000001</v>
      </c>
      <c r="AV58" s="49">
        <v>218.7484</v>
      </c>
      <c r="AW58" s="49">
        <v>176.27109999999999</v>
      </c>
      <c r="AX58" s="49">
        <v>151.08250000000001</v>
      </c>
    </row>
    <row r="59" spans="2:50" ht="16" x14ac:dyDescent="0.2">
      <c r="C59" s="13"/>
      <c r="E59" s="1">
        <f t="shared" si="0"/>
        <v>49</v>
      </c>
      <c r="F59" s="98" t="s">
        <v>13</v>
      </c>
      <c r="H59" s="89">
        <v>88.440200000000004</v>
      </c>
      <c r="I59" s="89">
        <v>137.14269999999999</v>
      </c>
      <c r="J59" s="89">
        <v>131.49770000000001</v>
      </c>
      <c r="K59" s="89">
        <v>125.70359999999999</v>
      </c>
      <c r="L59" s="89">
        <v>101.7268</v>
      </c>
      <c r="M59" s="89">
        <v>93.305000000000007</v>
      </c>
      <c r="N59" s="89">
        <v>119.8447</v>
      </c>
      <c r="O59" s="89">
        <v>106.4101</v>
      </c>
      <c r="P59" s="89">
        <v>117.2208</v>
      </c>
      <c r="Q59" s="89">
        <v>131.774</v>
      </c>
      <c r="S59" s="49">
        <v>72.602500000000006</v>
      </c>
      <c r="T59" s="49">
        <v>135.9211</v>
      </c>
      <c r="U59" s="49">
        <v>147.19720000000001</v>
      </c>
      <c r="V59" s="49">
        <v>180.62970000000001</v>
      </c>
      <c r="W59" s="49">
        <v>107.03319999999999</v>
      </c>
      <c r="X59" s="49">
        <v>296.32159999999999</v>
      </c>
      <c r="Y59" s="49">
        <v>118.39749999999999</v>
      </c>
      <c r="Z59" s="49">
        <v>127.1086</v>
      </c>
      <c r="AA59" s="49">
        <v>158.17400000000001</v>
      </c>
      <c r="AB59" s="49">
        <v>203.12970000000001</v>
      </c>
      <c r="AC59" s="47"/>
      <c r="AD59" s="49">
        <v>123.0224</v>
      </c>
      <c r="AE59" s="49">
        <v>124.5902</v>
      </c>
      <c r="AF59" s="49">
        <v>140.7508</v>
      </c>
      <c r="AG59" s="49">
        <v>234.29570000000001</v>
      </c>
      <c r="AH59" s="49">
        <v>250.58080000000001</v>
      </c>
      <c r="AI59" s="49">
        <v>160.54400000000001</v>
      </c>
      <c r="AJ59" s="49">
        <v>145.81880000000001</v>
      </c>
      <c r="AK59" s="49">
        <v>251.56139999999999</v>
      </c>
      <c r="AL59" s="49">
        <v>95.858699999999999</v>
      </c>
      <c r="AM59" s="49">
        <v>135.34729999999999</v>
      </c>
      <c r="AO59" s="49">
        <v>285.0573</v>
      </c>
      <c r="AP59" s="49">
        <v>177.76339999999999</v>
      </c>
      <c r="AQ59" s="49">
        <v>241.70359999999999</v>
      </c>
      <c r="AR59" s="49">
        <v>180.38980000000001</v>
      </c>
      <c r="AS59" s="49">
        <v>54.6599</v>
      </c>
      <c r="AT59" s="49">
        <v>84.154200000000003</v>
      </c>
      <c r="AU59" s="49">
        <v>83.806100000000001</v>
      </c>
      <c r="AV59" s="49">
        <v>28.565799999999999</v>
      </c>
      <c r="AW59" s="49">
        <v>113.93040000000001</v>
      </c>
      <c r="AX59" s="49">
        <v>129.3914</v>
      </c>
    </row>
    <row r="60" spans="2:50" ht="16" x14ac:dyDescent="0.2">
      <c r="E60" s="1">
        <f t="shared" si="0"/>
        <v>50</v>
      </c>
      <c r="F60" s="98"/>
      <c r="H60" s="89">
        <v>127.4665</v>
      </c>
      <c r="I60" s="89">
        <v>74.190100000000001</v>
      </c>
      <c r="J60" s="89">
        <v>117.66759999999999</v>
      </c>
      <c r="K60" s="89">
        <v>128.77719999999999</v>
      </c>
      <c r="L60" s="89">
        <v>100.8969</v>
      </c>
      <c r="M60" s="89">
        <v>154.26079999999999</v>
      </c>
      <c r="N60" s="89">
        <v>145.46190000000001</v>
      </c>
      <c r="O60" s="89">
        <v>101.5763</v>
      </c>
      <c r="P60" s="89">
        <v>136.58529999999999</v>
      </c>
      <c r="Q60" s="89">
        <v>133.9136</v>
      </c>
      <c r="S60" s="49">
        <v>153.4599</v>
      </c>
      <c r="T60" s="49">
        <v>73.662099999999995</v>
      </c>
      <c r="U60" s="49">
        <v>240.71260000000001</v>
      </c>
      <c r="V60" s="49">
        <v>151.0752</v>
      </c>
      <c r="W60" s="49">
        <v>101.5724</v>
      </c>
      <c r="X60" s="49">
        <v>172.61369999999999</v>
      </c>
      <c r="Y60" s="49">
        <v>186.94120000000001</v>
      </c>
      <c r="Z60" s="49">
        <v>125.5425</v>
      </c>
      <c r="AA60" s="49">
        <v>171.1377</v>
      </c>
      <c r="AB60" s="49">
        <v>181.06270000000001</v>
      </c>
      <c r="AC60" s="47"/>
      <c r="AD60" s="49">
        <v>124.22369999999999</v>
      </c>
      <c r="AE60" s="49">
        <v>142.5669</v>
      </c>
      <c r="AF60" s="49">
        <v>138.1292</v>
      </c>
      <c r="AG60" s="49">
        <v>231.19049999999999</v>
      </c>
      <c r="AH60" s="49">
        <v>211.61439999999999</v>
      </c>
      <c r="AI60" s="49">
        <v>223.54910000000001</v>
      </c>
      <c r="AJ60" s="49">
        <v>112.8291</v>
      </c>
      <c r="AK60" s="49">
        <v>260.91269999999997</v>
      </c>
      <c r="AL60" s="49">
        <v>155.20429999999999</v>
      </c>
      <c r="AM60" s="49">
        <v>73.398099999999999</v>
      </c>
      <c r="AO60" s="49">
        <v>213.38059999999999</v>
      </c>
      <c r="AP60" s="49">
        <v>15.7662</v>
      </c>
      <c r="AQ60" s="49">
        <v>273.82440000000003</v>
      </c>
      <c r="AR60" s="49">
        <v>134.62209999999999</v>
      </c>
      <c r="AS60" s="49">
        <v>356.78109999999998</v>
      </c>
      <c r="AT60" s="49">
        <v>155.1557</v>
      </c>
      <c r="AU60" s="49">
        <v>214.51140000000001</v>
      </c>
      <c r="AV60" s="49">
        <v>263.13</v>
      </c>
      <c r="AW60" s="49">
        <v>135.66159999999999</v>
      </c>
      <c r="AX60" s="49">
        <v>131.69589999999999</v>
      </c>
    </row>
    <row r="61" spans="2:50" ht="16" x14ac:dyDescent="0.2">
      <c r="C61" s="24" t="s">
        <v>36</v>
      </c>
      <c r="E61" s="1">
        <f t="shared" si="0"/>
        <v>51</v>
      </c>
      <c r="F61" s="98"/>
      <c r="H61" s="89">
        <v>139.0196</v>
      </c>
      <c r="I61" s="89">
        <v>77.276600000000002</v>
      </c>
      <c r="J61" s="89">
        <v>146.73310000000001</v>
      </c>
      <c r="K61" s="89">
        <v>119.5172</v>
      </c>
      <c r="L61" s="89">
        <v>98.363299999999995</v>
      </c>
      <c r="M61" s="89">
        <v>143.1293</v>
      </c>
      <c r="N61" s="89">
        <v>166.49469999999999</v>
      </c>
      <c r="O61" s="89">
        <v>90.160899999999998</v>
      </c>
      <c r="P61" s="89">
        <v>150.8279</v>
      </c>
      <c r="Q61" s="89">
        <v>143.8707</v>
      </c>
      <c r="S61" s="49">
        <v>129.24449999999999</v>
      </c>
      <c r="T61" s="49">
        <v>69.125299999999996</v>
      </c>
      <c r="U61" s="49">
        <v>150.7088</v>
      </c>
      <c r="V61" s="49">
        <v>237.14490000000001</v>
      </c>
      <c r="W61" s="49">
        <v>98.639700000000005</v>
      </c>
      <c r="X61" s="49">
        <v>208.17769999999999</v>
      </c>
      <c r="Y61" s="49">
        <v>175.88059999999999</v>
      </c>
      <c r="Z61" s="49">
        <v>89.650300000000001</v>
      </c>
      <c r="AA61" s="49">
        <v>203.29769999999999</v>
      </c>
      <c r="AB61" s="49">
        <v>182.14330000000001</v>
      </c>
      <c r="AC61" s="47"/>
      <c r="AD61" s="49">
        <v>144.0675</v>
      </c>
      <c r="AE61" s="49">
        <v>236.28380000000001</v>
      </c>
      <c r="AF61" s="49">
        <v>188.73840000000001</v>
      </c>
      <c r="AG61" s="49">
        <v>224.34549999999999</v>
      </c>
      <c r="AH61" s="49">
        <v>260.85199999999998</v>
      </c>
      <c r="AI61" s="49">
        <v>163.69550000000001</v>
      </c>
      <c r="AJ61" s="49">
        <v>171.87649999999999</v>
      </c>
      <c r="AK61" s="49">
        <v>263.5394</v>
      </c>
      <c r="AL61" s="49">
        <v>133.86709999999999</v>
      </c>
      <c r="AM61" s="49">
        <v>113.4169</v>
      </c>
      <c r="AO61" s="49">
        <v>155.1266</v>
      </c>
      <c r="AP61" s="49">
        <v>67.420400000000001</v>
      </c>
      <c r="AQ61" s="49">
        <v>143.14099999999999</v>
      </c>
      <c r="AR61" s="49">
        <v>147.4845</v>
      </c>
      <c r="AS61" s="49">
        <v>167.1095</v>
      </c>
      <c r="AT61" s="49">
        <v>146.636</v>
      </c>
      <c r="AU61" s="49">
        <v>194.36080000000001</v>
      </c>
      <c r="AV61" s="49">
        <v>311.41230000000002</v>
      </c>
      <c r="AW61" s="49">
        <v>160.8493</v>
      </c>
      <c r="AX61" s="49">
        <v>138.9753</v>
      </c>
    </row>
    <row r="62" spans="2:50" ht="16" x14ac:dyDescent="0.2">
      <c r="B62" s="24" t="s">
        <v>36</v>
      </c>
      <c r="E62" s="1">
        <f t="shared" si="0"/>
        <v>52</v>
      </c>
      <c r="F62" s="98"/>
      <c r="H62" s="89">
        <v>113.7102</v>
      </c>
      <c r="I62" s="89">
        <v>87.892899999999997</v>
      </c>
      <c r="J62" s="89">
        <v>141.07329999999999</v>
      </c>
      <c r="K62" s="89">
        <v>120.1002</v>
      </c>
      <c r="L62" s="89">
        <v>141.36000000000001</v>
      </c>
      <c r="M62" s="89">
        <v>83.554900000000004</v>
      </c>
      <c r="N62" s="89">
        <v>102.4186</v>
      </c>
      <c r="O62" s="89">
        <v>61.7395</v>
      </c>
      <c r="P62" s="89">
        <v>98.347300000000004</v>
      </c>
      <c r="Q62" s="89">
        <v>57.8842</v>
      </c>
      <c r="S62" s="49">
        <v>112.22029999999999</v>
      </c>
      <c r="T62" s="49">
        <v>89.832300000000004</v>
      </c>
      <c r="U62" s="49">
        <v>217.18270000000001</v>
      </c>
      <c r="V62" s="49">
        <v>115.17619999999999</v>
      </c>
      <c r="W62" s="49">
        <v>147.8656</v>
      </c>
      <c r="X62" s="49">
        <v>295.21850000000001</v>
      </c>
      <c r="Y62" s="49">
        <v>149.70840000000001</v>
      </c>
      <c r="Z62" s="49">
        <v>66.284099999999995</v>
      </c>
      <c r="AA62" s="49">
        <v>288.12270000000001</v>
      </c>
      <c r="AB62" s="49">
        <v>84.490499999999997</v>
      </c>
      <c r="AC62" s="47"/>
      <c r="AD62" s="49">
        <v>146.44300000000001</v>
      </c>
      <c r="AE62" s="49">
        <v>248.0615</v>
      </c>
      <c r="AF62" s="49">
        <v>155.648</v>
      </c>
      <c r="AG62" s="49">
        <v>200.12270000000001</v>
      </c>
      <c r="AH62" s="49">
        <v>216.0453</v>
      </c>
      <c r="AI62" s="49">
        <v>235.97499999999999</v>
      </c>
      <c r="AJ62" s="49">
        <v>98.706199999999995</v>
      </c>
      <c r="AK62" s="49">
        <v>263.14179999999999</v>
      </c>
      <c r="AL62" s="49">
        <v>172.9743</v>
      </c>
      <c r="AM62" s="49">
        <v>64.752499999999998</v>
      </c>
      <c r="AO62" s="49">
        <v>137.00460000000001</v>
      </c>
      <c r="AP62" s="49">
        <v>61.098799999999997</v>
      </c>
      <c r="AQ62" s="49">
        <v>240.8141</v>
      </c>
      <c r="AR62" s="49">
        <v>272.73129999999998</v>
      </c>
      <c r="AS62" s="49">
        <v>148.48230000000001</v>
      </c>
      <c r="AT62" s="49">
        <v>75.990499999999997</v>
      </c>
      <c r="AU62" s="49">
        <v>287.66590000000002</v>
      </c>
      <c r="AV62" s="49">
        <v>0.2094</v>
      </c>
      <c r="AW62" s="49">
        <v>268.61340000000001</v>
      </c>
      <c r="AX62" s="49">
        <v>337.43669999999997</v>
      </c>
    </row>
    <row r="63" spans="2:50" ht="16" x14ac:dyDescent="0.2">
      <c r="E63" s="1">
        <f t="shared" si="0"/>
        <v>53</v>
      </c>
      <c r="F63" s="98"/>
      <c r="H63" s="89">
        <v>112.5463</v>
      </c>
      <c r="I63" s="89">
        <v>79.282899999999998</v>
      </c>
      <c r="J63" s="89">
        <v>169.81899999999999</v>
      </c>
      <c r="K63" s="89">
        <v>131.10419999999999</v>
      </c>
      <c r="L63" s="89">
        <v>122.7465</v>
      </c>
      <c r="M63" s="89">
        <v>101.82640000000001</v>
      </c>
      <c r="N63" s="89">
        <v>133.7629</v>
      </c>
      <c r="O63" s="89">
        <v>95.447400000000002</v>
      </c>
      <c r="P63" s="89">
        <v>156.54679999999999</v>
      </c>
      <c r="Q63" s="89">
        <v>146.9401</v>
      </c>
      <c r="S63" s="49">
        <v>102.23699999999999</v>
      </c>
      <c r="T63" s="49">
        <v>88.939099999999996</v>
      </c>
      <c r="U63" s="49">
        <v>184.8389</v>
      </c>
      <c r="V63" s="49">
        <v>166.77979999999999</v>
      </c>
      <c r="W63" s="49">
        <v>127.32129999999999</v>
      </c>
      <c r="X63" s="49">
        <v>274.44580000000002</v>
      </c>
      <c r="Y63" s="49">
        <v>113.09869999999999</v>
      </c>
      <c r="Z63" s="49">
        <v>96.225300000000004</v>
      </c>
      <c r="AA63" s="49">
        <v>188.75190000000001</v>
      </c>
      <c r="AB63" s="49">
        <v>168.67519999999999</v>
      </c>
      <c r="AC63" s="47"/>
      <c r="AD63" s="49">
        <v>138.833</v>
      </c>
      <c r="AE63" s="49">
        <v>313.36340000000001</v>
      </c>
      <c r="AF63" s="49">
        <v>170.45</v>
      </c>
      <c r="AG63" s="49">
        <v>227.5307</v>
      </c>
      <c r="AH63" s="49">
        <v>226.01660000000001</v>
      </c>
      <c r="AI63" s="49">
        <v>191.61850000000001</v>
      </c>
      <c r="AJ63" s="49">
        <v>175.6095</v>
      </c>
      <c r="AK63" s="49">
        <v>208.3252</v>
      </c>
      <c r="AL63" s="49">
        <v>207.52760000000001</v>
      </c>
      <c r="AM63" s="49">
        <v>125.3539</v>
      </c>
      <c r="AO63" s="49">
        <v>121.3875</v>
      </c>
      <c r="AP63" s="49">
        <v>74.287800000000004</v>
      </c>
      <c r="AQ63" s="49">
        <v>185.1944</v>
      </c>
      <c r="AR63" s="49">
        <v>110.3488</v>
      </c>
      <c r="AS63" s="49">
        <v>138.37629999999999</v>
      </c>
      <c r="AT63" s="49">
        <v>88.731899999999996</v>
      </c>
      <c r="AU63" s="49">
        <v>122.2393</v>
      </c>
      <c r="AV63" s="49">
        <v>11.6846</v>
      </c>
      <c r="AW63" s="49">
        <v>204.7244</v>
      </c>
      <c r="AX63" s="49">
        <v>145.4657</v>
      </c>
    </row>
    <row r="64" spans="2:50" ht="16" x14ac:dyDescent="0.2">
      <c r="C64" s="24" t="s">
        <v>36</v>
      </c>
      <c r="E64" s="1">
        <f t="shared" si="0"/>
        <v>54</v>
      </c>
      <c r="F64" s="98"/>
      <c r="H64" s="89">
        <v>138.8905</v>
      </c>
      <c r="I64" s="89">
        <v>138.892</v>
      </c>
      <c r="J64" s="89">
        <v>176.12520000000001</v>
      </c>
      <c r="K64" s="89">
        <v>97.182400000000001</v>
      </c>
      <c r="L64" s="89">
        <v>113.9847</v>
      </c>
      <c r="M64" s="89">
        <v>120.2441</v>
      </c>
      <c r="N64" s="89">
        <v>161.74199999999999</v>
      </c>
      <c r="O64" s="89">
        <v>129.9092</v>
      </c>
      <c r="P64" s="89">
        <v>132.27340000000001</v>
      </c>
      <c r="Q64" s="89">
        <v>100.8359</v>
      </c>
      <c r="S64" s="49">
        <v>82.420400000000001</v>
      </c>
      <c r="T64" s="49">
        <v>137.82230000000001</v>
      </c>
      <c r="U64" s="49">
        <v>175.89089999999999</v>
      </c>
      <c r="V64" s="49">
        <v>131.5531</v>
      </c>
      <c r="W64" s="49">
        <v>119.11660000000001</v>
      </c>
      <c r="X64" s="49">
        <v>185.93360000000001</v>
      </c>
      <c r="Y64" s="49">
        <v>169.67420000000001</v>
      </c>
      <c r="Z64" s="49">
        <v>124.28870000000001</v>
      </c>
      <c r="AA64" s="49">
        <v>261.35700000000003</v>
      </c>
      <c r="AB64" s="49">
        <v>53.281500000000001</v>
      </c>
      <c r="AC64" s="47"/>
      <c r="AD64" s="49">
        <v>157.51910000000001</v>
      </c>
      <c r="AE64" s="49">
        <v>151.14689999999999</v>
      </c>
      <c r="AF64" s="49">
        <v>184.06379999999999</v>
      </c>
      <c r="AG64" s="49">
        <v>256.53120000000001</v>
      </c>
      <c r="AH64" s="49">
        <v>139.27420000000001</v>
      </c>
      <c r="AI64" s="49">
        <v>270.02589999999998</v>
      </c>
      <c r="AJ64" s="49">
        <v>180.03659999999999</v>
      </c>
      <c r="AK64" s="49">
        <v>217.39750000000001</v>
      </c>
      <c r="AL64" s="49">
        <v>171.767</v>
      </c>
      <c r="AM64" s="49">
        <v>212.99350000000001</v>
      </c>
      <c r="AO64" s="49">
        <v>217.0403</v>
      </c>
      <c r="AP64" s="49">
        <v>211.43899999999999</v>
      </c>
      <c r="AQ64" s="49">
        <v>180.02719999999999</v>
      </c>
      <c r="AR64" s="49">
        <v>5.7390999999999996</v>
      </c>
      <c r="AS64" s="49">
        <v>249.57749999999999</v>
      </c>
      <c r="AT64" s="49">
        <v>118.2034</v>
      </c>
      <c r="AU64" s="49">
        <v>198.3297</v>
      </c>
      <c r="AV64" s="49">
        <v>229.94730000000001</v>
      </c>
      <c r="AW64" s="49">
        <v>233.97020000000001</v>
      </c>
      <c r="AX64" s="49">
        <v>258.0462</v>
      </c>
    </row>
    <row r="65" spans="3:50" ht="16" x14ac:dyDescent="0.2">
      <c r="E65" s="1">
        <f t="shared" si="0"/>
        <v>55</v>
      </c>
      <c r="F65" s="98"/>
      <c r="H65" s="89">
        <v>95.382599999999996</v>
      </c>
      <c r="I65" s="89">
        <v>86.0017</v>
      </c>
      <c r="J65" s="89">
        <v>161.15459999999999</v>
      </c>
      <c r="K65" s="89">
        <v>117.0427</v>
      </c>
      <c r="L65" s="89">
        <v>121.91119999999999</v>
      </c>
      <c r="M65" s="89">
        <v>123.92270000000001</v>
      </c>
      <c r="N65" s="89">
        <v>129.28710000000001</v>
      </c>
      <c r="O65" s="89">
        <v>113.80329999999999</v>
      </c>
      <c r="P65" s="89">
        <v>129.38059999999999</v>
      </c>
      <c r="Q65" s="89">
        <v>129.2071</v>
      </c>
      <c r="S65" s="49">
        <v>85.5822</v>
      </c>
      <c r="T65" s="49">
        <v>104.6794</v>
      </c>
      <c r="U65" s="49">
        <v>197.3544</v>
      </c>
      <c r="V65" s="49">
        <v>135.22479999999999</v>
      </c>
      <c r="W65" s="49">
        <v>121.37260000000001</v>
      </c>
      <c r="X65" s="49">
        <v>190.79329999999999</v>
      </c>
      <c r="Y65" s="49">
        <v>204.1283</v>
      </c>
      <c r="Z65" s="49">
        <v>115.1401</v>
      </c>
      <c r="AA65" s="49">
        <v>143.2295</v>
      </c>
      <c r="AB65" s="49">
        <v>182.0866</v>
      </c>
      <c r="AC65" s="47"/>
      <c r="AD65" s="49">
        <v>147.84020000000001</v>
      </c>
      <c r="AE65" s="49">
        <v>312.28649999999999</v>
      </c>
      <c r="AF65" s="49">
        <v>190.98220000000001</v>
      </c>
      <c r="AG65" s="49">
        <v>230.13239999999999</v>
      </c>
      <c r="AH65" s="49">
        <v>192.17060000000001</v>
      </c>
      <c r="AI65" s="49">
        <v>232.53919999999999</v>
      </c>
      <c r="AJ65" s="49">
        <v>120.9216</v>
      </c>
      <c r="AK65" s="49">
        <v>233.25749999999999</v>
      </c>
      <c r="AL65" s="49">
        <v>181.0702</v>
      </c>
      <c r="AM65" s="49">
        <v>34.219000000000001</v>
      </c>
      <c r="AO65" s="49">
        <v>264.54610000000002</v>
      </c>
      <c r="AP65" s="49">
        <v>277.0308</v>
      </c>
      <c r="AQ65" s="49">
        <v>154.8897</v>
      </c>
      <c r="AR65" s="49">
        <v>338.62439999999998</v>
      </c>
      <c r="AS65" s="49">
        <v>208.7336</v>
      </c>
      <c r="AT65" s="49">
        <v>122.5283</v>
      </c>
      <c r="AU65" s="49">
        <v>223.25579999999999</v>
      </c>
      <c r="AV65" s="49">
        <v>260.2724</v>
      </c>
      <c r="AW65" s="49">
        <v>130.1207</v>
      </c>
      <c r="AX65" s="49">
        <v>128.86259999999999</v>
      </c>
    </row>
    <row r="66" spans="3:50" ht="16" x14ac:dyDescent="0.2">
      <c r="E66" s="1">
        <f t="shared" si="0"/>
        <v>56</v>
      </c>
      <c r="F66" s="98"/>
      <c r="H66" s="89">
        <v>86.117500000000007</v>
      </c>
      <c r="I66" s="89">
        <v>104.2277</v>
      </c>
      <c r="J66" s="89">
        <v>133.56460000000001</v>
      </c>
      <c r="K66" s="89">
        <v>116.38639999999999</v>
      </c>
      <c r="L66" s="89">
        <v>123.1307</v>
      </c>
      <c r="M66" s="89">
        <v>158.64580000000001</v>
      </c>
      <c r="N66" s="89">
        <v>134.32079999999999</v>
      </c>
      <c r="O66" s="89">
        <v>114.8712</v>
      </c>
      <c r="P66" s="89">
        <v>95.897199999999998</v>
      </c>
      <c r="Q66" s="89">
        <v>116.6343</v>
      </c>
      <c r="S66" s="49">
        <v>77.898200000000003</v>
      </c>
      <c r="T66" s="49">
        <v>121.0253</v>
      </c>
      <c r="U66" s="49">
        <v>121.3847</v>
      </c>
      <c r="V66" s="49">
        <v>210.9538</v>
      </c>
      <c r="W66" s="49">
        <v>116.77</v>
      </c>
      <c r="X66" s="49">
        <v>156.24209999999999</v>
      </c>
      <c r="Y66" s="49">
        <v>190.55119999999999</v>
      </c>
      <c r="Z66" s="49">
        <v>100.83159999999999</v>
      </c>
      <c r="AA66" s="49">
        <v>193.8134</v>
      </c>
      <c r="AB66" s="49">
        <v>269.68979999999999</v>
      </c>
      <c r="AC66" s="47"/>
      <c r="AD66" s="49">
        <v>142.38329999999999</v>
      </c>
      <c r="AE66" s="49">
        <v>336.88900000000001</v>
      </c>
      <c r="AF66" s="49">
        <v>186.78030000000001</v>
      </c>
      <c r="AG66" s="49">
        <v>240.8278</v>
      </c>
      <c r="AH66" s="49">
        <v>206.18940000000001</v>
      </c>
      <c r="AI66" s="49">
        <v>216.60830000000001</v>
      </c>
      <c r="AJ66" s="49">
        <v>36.068399999999997</v>
      </c>
      <c r="AK66" s="49">
        <v>238.7037</v>
      </c>
      <c r="AL66" s="49">
        <v>47.161200000000001</v>
      </c>
      <c r="AM66" s="49">
        <v>158.3639</v>
      </c>
      <c r="AO66" s="49">
        <v>278.58600000000001</v>
      </c>
      <c r="AP66" s="49">
        <v>249.0829</v>
      </c>
      <c r="AQ66" s="49">
        <v>245.94159999999999</v>
      </c>
      <c r="AR66" s="49">
        <v>41.435400000000001</v>
      </c>
      <c r="AS66" s="49">
        <v>238.2824</v>
      </c>
      <c r="AT66" s="49">
        <v>183.8321</v>
      </c>
      <c r="AU66" s="49">
        <v>224.95419999999999</v>
      </c>
      <c r="AV66" s="49">
        <v>216.85230000000001</v>
      </c>
      <c r="AW66" s="49">
        <v>93.600099999999998</v>
      </c>
      <c r="AX66" s="49">
        <v>112.33580000000001</v>
      </c>
    </row>
    <row r="67" spans="3:50" ht="16" x14ac:dyDescent="0.2">
      <c r="E67" s="1">
        <f t="shared" si="0"/>
        <v>57</v>
      </c>
      <c r="F67" s="98"/>
      <c r="H67" s="89">
        <v>115.408</v>
      </c>
      <c r="I67" s="89">
        <v>67.47</v>
      </c>
      <c r="J67" s="89">
        <v>153.87520000000001</v>
      </c>
      <c r="K67" s="89">
        <v>123.9102</v>
      </c>
      <c r="L67" s="89">
        <v>121.8668</v>
      </c>
      <c r="M67" s="89">
        <v>151.9442</v>
      </c>
      <c r="N67" s="89">
        <v>113.2188</v>
      </c>
      <c r="O67" s="89">
        <v>126.26220000000001</v>
      </c>
      <c r="P67" s="89">
        <v>165.25149999999999</v>
      </c>
      <c r="Q67" s="89">
        <v>130.9179</v>
      </c>
      <c r="S67" s="49">
        <v>120.69880000000001</v>
      </c>
      <c r="T67" s="49">
        <v>83.355000000000004</v>
      </c>
      <c r="U67" s="49">
        <v>189.66130000000001</v>
      </c>
      <c r="V67" s="49">
        <v>197.89250000000001</v>
      </c>
      <c r="W67" s="49">
        <v>105.1103</v>
      </c>
      <c r="X67" s="49">
        <v>175.69329999999999</v>
      </c>
      <c r="Y67" s="49">
        <v>165.73769999999999</v>
      </c>
      <c r="Z67" s="49">
        <v>110.3045</v>
      </c>
      <c r="AA67" s="49">
        <v>194.02209999999999</v>
      </c>
      <c r="AB67" s="49">
        <v>179.3399</v>
      </c>
      <c r="AC67" s="47"/>
      <c r="AD67" s="49">
        <v>210.92060000000001</v>
      </c>
      <c r="AE67" s="49">
        <v>312.673</v>
      </c>
      <c r="AF67" s="49">
        <v>205.71809999999999</v>
      </c>
      <c r="AG67" s="49">
        <v>234.203</v>
      </c>
      <c r="AH67" s="49">
        <v>199.92310000000001</v>
      </c>
      <c r="AI67" s="49">
        <v>201.22730000000001</v>
      </c>
      <c r="AJ67" s="49">
        <v>89.414299999999997</v>
      </c>
      <c r="AK67" s="49">
        <v>221.26429999999999</v>
      </c>
      <c r="AL67" s="49">
        <v>155.9111</v>
      </c>
      <c r="AM67" s="49">
        <v>79.536699999999996</v>
      </c>
      <c r="AO67" s="49">
        <v>121.63</v>
      </c>
      <c r="AP67" s="49">
        <v>56.2044</v>
      </c>
      <c r="AQ67" s="49">
        <v>177.5967</v>
      </c>
      <c r="AR67" s="49">
        <v>4.5812999999999997</v>
      </c>
      <c r="AS67" s="49">
        <v>114.4187</v>
      </c>
      <c r="AT67" s="49">
        <v>153.5222</v>
      </c>
      <c r="AU67" s="49">
        <v>247.7473</v>
      </c>
      <c r="AV67" s="49">
        <v>143.25460000000001</v>
      </c>
      <c r="AW67" s="49">
        <v>172.62190000000001</v>
      </c>
      <c r="AX67" s="49">
        <v>127.60850000000001</v>
      </c>
    </row>
    <row r="68" spans="3:50" ht="16" x14ac:dyDescent="0.2">
      <c r="E68" s="1">
        <f t="shared" si="0"/>
        <v>58</v>
      </c>
      <c r="F68" s="98"/>
      <c r="H68" s="89">
        <v>108.6481</v>
      </c>
      <c r="I68" s="89">
        <v>90.258700000000005</v>
      </c>
      <c r="J68" s="89">
        <v>162.584</v>
      </c>
      <c r="K68" s="89">
        <v>71.259100000000004</v>
      </c>
      <c r="L68" s="89">
        <v>119.1781</v>
      </c>
      <c r="M68" s="89">
        <v>136.14859999999999</v>
      </c>
      <c r="N68" s="89">
        <v>136.46350000000001</v>
      </c>
      <c r="O68" s="89">
        <v>101.0314</v>
      </c>
      <c r="P68" s="89">
        <v>159.28229999999999</v>
      </c>
      <c r="Q68" s="89">
        <v>110.65819999999999</v>
      </c>
      <c r="S68" s="49">
        <v>116.4789</v>
      </c>
      <c r="T68" s="49">
        <v>70.334999999999994</v>
      </c>
      <c r="U68" s="49">
        <v>180.51339999999999</v>
      </c>
      <c r="V68" s="49">
        <v>186.113</v>
      </c>
      <c r="W68" s="49">
        <v>114.8338</v>
      </c>
      <c r="X68" s="49">
        <v>202.8553</v>
      </c>
      <c r="Y68" s="49">
        <v>165.59270000000001</v>
      </c>
      <c r="Z68" s="49">
        <v>83.108999999999995</v>
      </c>
      <c r="AA68" s="49">
        <v>199.95779999999999</v>
      </c>
      <c r="AB68" s="49">
        <v>181.95160000000001</v>
      </c>
      <c r="AC68" s="47"/>
      <c r="AD68" s="49">
        <v>189.88919999999999</v>
      </c>
      <c r="AE68" s="49">
        <v>165.2396</v>
      </c>
      <c r="AF68" s="49">
        <v>163.5421</v>
      </c>
      <c r="AG68" s="49">
        <v>291.25830000000002</v>
      </c>
      <c r="AH68" s="49">
        <v>206.12700000000001</v>
      </c>
      <c r="AI68" s="49">
        <v>186.7903</v>
      </c>
      <c r="AJ68" s="49">
        <v>150.59289999999999</v>
      </c>
      <c r="AK68" s="49">
        <v>213.2106</v>
      </c>
      <c r="AL68" s="49">
        <v>141.36189999999999</v>
      </c>
      <c r="AM68" s="49">
        <v>80.105199999999996</v>
      </c>
      <c r="AO68" s="49">
        <v>109.33459999999999</v>
      </c>
      <c r="AP68" s="49">
        <v>87.112099999999998</v>
      </c>
      <c r="AQ68" s="49">
        <v>188.65860000000001</v>
      </c>
      <c r="AR68" s="49">
        <v>28.567799999999998</v>
      </c>
      <c r="AS68" s="49">
        <v>232.7569</v>
      </c>
      <c r="AT68" s="49">
        <v>136.0026</v>
      </c>
      <c r="AU68" s="49">
        <v>225.4255</v>
      </c>
      <c r="AV68" s="49">
        <v>263.43549999999999</v>
      </c>
      <c r="AW68" s="49">
        <v>172.61789999999999</v>
      </c>
      <c r="AX68" s="49">
        <v>103.6429</v>
      </c>
    </row>
    <row r="69" spans="3:50" ht="16" x14ac:dyDescent="0.2">
      <c r="E69" s="1">
        <f t="shared" si="0"/>
        <v>59</v>
      </c>
      <c r="F69" s="98"/>
      <c r="H69" s="89">
        <v>117.5844</v>
      </c>
      <c r="I69" s="89">
        <v>100.49590000000001</v>
      </c>
      <c r="J69" s="89">
        <v>138.14099999999999</v>
      </c>
      <c r="K69" s="89">
        <v>121.8847</v>
      </c>
      <c r="L69" s="89">
        <v>92.938000000000002</v>
      </c>
      <c r="M69" s="89">
        <v>157.7741</v>
      </c>
      <c r="N69" s="89">
        <v>168.48840000000001</v>
      </c>
      <c r="O69" s="89">
        <v>58.122700000000002</v>
      </c>
      <c r="P69" s="89">
        <v>159.79320000000001</v>
      </c>
      <c r="Q69" s="89">
        <v>164.40860000000001</v>
      </c>
      <c r="S69" s="49">
        <v>88.808099999999996</v>
      </c>
      <c r="T69" s="49">
        <v>111.6313</v>
      </c>
      <c r="U69" s="49">
        <v>233.82040000000001</v>
      </c>
      <c r="V69" s="49">
        <v>89.739099999999993</v>
      </c>
      <c r="W69" s="49">
        <v>123.7462</v>
      </c>
      <c r="X69" s="49">
        <v>187.3038</v>
      </c>
      <c r="Y69" s="49">
        <v>175.20330000000001</v>
      </c>
      <c r="Z69" s="49">
        <v>92.451599999999999</v>
      </c>
      <c r="AA69" s="49">
        <v>163.703</v>
      </c>
      <c r="AB69" s="49">
        <v>187.80690000000001</v>
      </c>
      <c r="AC69" s="47"/>
      <c r="AD69" s="49">
        <v>139.8578</v>
      </c>
      <c r="AE69" s="49">
        <v>287.72719999999998</v>
      </c>
      <c r="AF69" s="49">
        <v>138.66669999999999</v>
      </c>
      <c r="AG69" s="49">
        <v>218.88720000000001</v>
      </c>
      <c r="AH69" s="49">
        <v>293.36410000000001</v>
      </c>
      <c r="AI69" s="49">
        <v>183.4778</v>
      </c>
      <c r="AJ69" s="49">
        <v>178.92670000000001</v>
      </c>
      <c r="AK69" s="49">
        <v>297.64510000000001</v>
      </c>
      <c r="AL69" s="49">
        <v>182.81720000000001</v>
      </c>
      <c r="AM69" s="49">
        <v>163.5275</v>
      </c>
      <c r="AO69" s="49">
        <v>234.16229999999999</v>
      </c>
      <c r="AP69" s="49">
        <v>255.6788</v>
      </c>
      <c r="AQ69" s="49">
        <v>171.12450000000001</v>
      </c>
      <c r="AR69" s="49">
        <v>233.929</v>
      </c>
      <c r="AS69" s="49">
        <v>84.742000000000004</v>
      </c>
      <c r="AT69" s="49">
        <v>157.50579999999999</v>
      </c>
      <c r="AU69" s="49">
        <v>191.65350000000001</v>
      </c>
      <c r="AV69" s="49">
        <v>355.4991</v>
      </c>
      <c r="AW69" s="49">
        <v>160.01689999999999</v>
      </c>
      <c r="AX69" s="49">
        <v>166.4134</v>
      </c>
    </row>
    <row r="70" spans="3:50" ht="16" x14ac:dyDescent="0.2">
      <c r="E70" s="1">
        <f t="shared" si="0"/>
        <v>60</v>
      </c>
      <c r="F70" s="98"/>
      <c r="H70" s="89">
        <v>91.655100000000004</v>
      </c>
      <c r="I70" s="89">
        <v>108.6619</v>
      </c>
      <c r="J70" s="89">
        <v>165.45240000000001</v>
      </c>
      <c r="K70" s="89">
        <v>121.6606</v>
      </c>
      <c r="L70" s="89">
        <v>131.44149999999999</v>
      </c>
      <c r="M70" s="89">
        <v>103.3296</v>
      </c>
      <c r="N70" s="89">
        <v>168.7938</v>
      </c>
      <c r="O70" s="89">
        <v>76.274000000000001</v>
      </c>
      <c r="P70" s="89">
        <v>145.88509999999999</v>
      </c>
      <c r="Q70" s="89">
        <v>161.4933</v>
      </c>
      <c r="S70" s="49">
        <v>84.806200000000004</v>
      </c>
      <c r="T70" s="49">
        <v>106.78270000000001</v>
      </c>
      <c r="U70" s="49">
        <v>195.21510000000001</v>
      </c>
      <c r="V70" s="49">
        <v>113.3368</v>
      </c>
      <c r="W70" s="49">
        <v>145.15549999999999</v>
      </c>
      <c r="X70" s="49">
        <v>260.39960000000002</v>
      </c>
      <c r="Y70" s="49">
        <v>154.03020000000001</v>
      </c>
      <c r="Z70" s="49">
        <v>94.641499999999994</v>
      </c>
      <c r="AA70" s="49">
        <v>143.5222</v>
      </c>
      <c r="AB70" s="49">
        <v>199.70179999999999</v>
      </c>
      <c r="AC70" s="47"/>
      <c r="AD70" s="49">
        <v>142.10579999999999</v>
      </c>
      <c r="AE70" s="49">
        <v>136.0583</v>
      </c>
      <c r="AF70" s="49">
        <v>171.565</v>
      </c>
      <c r="AG70" s="49">
        <v>184.41139999999999</v>
      </c>
      <c r="AH70" s="49">
        <v>246.46610000000001</v>
      </c>
      <c r="AI70" s="49">
        <v>210.58459999999999</v>
      </c>
      <c r="AJ70" s="49">
        <v>178.8143</v>
      </c>
      <c r="AK70" s="49">
        <v>265.12889999999999</v>
      </c>
      <c r="AL70" s="49">
        <v>199.09059999999999</v>
      </c>
      <c r="AM70" s="49">
        <v>161.81299999999999</v>
      </c>
      <c r="AO70" s="49">
        <v>273.7328</v>
      </c>
      <c r="AP70" s="49">
        <v>230.2901</v>
      </c>
      <c r="AQ70" s="49">
        <v>166.1327</v>
      </c>
      <c r="AR70" s="49">
        <v>270.16750000000002</v>
      </c>
      <c r="AS70" s="49">
        <v>134.47900000000001</v>
      </c>
      <c r="AT70" s="49">
        <v>98.465299999999999</v>
      </c>
      <c r="AU70" s="49">
        <v>167.76079999999999</v>
      </c>
      <c r="AV70" s="49">
        <v>340.28</v>
      </c>
      <c r="AW70" s="49">
        <v>152.63659999999999</v>
      </c>
      <c r="AX70" s="49">
        <v>190.7731</v>
      </c>
    </row>
    <row r="71" spans="3:50" ht="16" x14ac:dyDescent="0.2">
      <c r="E71" s="1">
        <f t="shared" si="0"/>
        <v>61</v>
      </c>
      <c r="F71" s="98"/>
      <c r="H71" s="89">
        <v>64.375799999999998</v>
      </c>
      <c r="I71" s="89">
        <v>149.7413</v>
      </c>
      <c r="J71" s="89">
        <v>144.94810000000001</v>
      </c>
      <c r="K71" s="89">
        <v>139.8673</v>
      </c>
      <c r="L71" s="89">
        <v>72.536600000000007</v>
      </c>
      <c r="M71" s="89">
        <v>133.697</v>
      </c>
      <c r="N71" s="89">
        <v>176.87960000000001</v>
      </c>
      <c r="O71" s="89">
        <v>82.888099999999994</v>
      </c>
      <c r="P71" s="89">
        <v>156.90360000000001</v>
      </c>
      <c r="Q71" s="89">
        <v>31.072399999999998</v>
      </c>
      <c r="S71" s="49">
        <v>41.231499999999997</v>
      </c>
      <c r="T71" s="49">
        <v>148.36760000000001</v>
      </c>
      <c r="U71" s="49">
        <v>190.6499</v>
      </c>
      <c r="V71" s="49">
        <v>148.7218</v>
      </c>
      <c r="W71" s="49">
        <v>64.7029</v>
      </c>
      <c r="X71" s="49">
        <v>180.8673</v>
      </c>
      <c r="Y71" s="49">
        <v>183.62799999999999</v>
      </c>
      <c r="Z71" s="49">
        <v>270</v>
      </c>
      <c r="AA71" s="49">
        <v>187.48419999999999</v>
      </c>
      <c r="AB71" s="49">
        <v>24.9039</v>
      </c>
      <c r="AC71" s="47"/>
      <c r="AD71" s="49">
        <v>128.756</v>
      </c>
      <c r="AE71" s="49">
        <v>129.2072</v>
      </c>
      <c r="AF71" s="49">
        <v>138.25530000000001</v>
      </c>
      <c r="AG71" s="49">
        <v>227.72800000000001</v>
      </c>
      <c r="AH71" s="49">
        <v>144.80879999999999</v>
      </c>
      <c r="AI71" s="49">
        <v>315.51639999999998</v>
      </c>
      <c r="AJ71" s="49">
        <v>175.24870000000001</v>
      </c>
      <c r="AK71" s="49">
        <v>238.35749999999999</v>
      </c>
      <c r="AL71" s="49">
        <v>142.67699999999999</v>
      </c>
      <c r="AM71" s="49">
        <v>277.0215</v>
      </c>
      <c r="AO71" s="49">
        <v>304.69920000000002</v>
      </c>
      <c r="AP71" s="49">
        <v>185.1814</v>
      </c>
      <c r="AQ71" s="49">
        <v>212.75309999999999</v>
      </c>
      <c r="AR71" s="49">
        <v>158.75810000000001</v>
      </c>
      <c r="AS71" s="49">
        <v>311.18040000000002</v>
      </c>
      <c r="AT71" s="49">
        <v>133.21809999999999</v>
      </c>
      <c r="AU71" s="49">
        <v>179.05950000000001</v>
      </c>
      <c r="AV71" s="49">
        <v>10.6</v>
      </c>
      <c r="AW71" s="49">
        <v>154.24760000000001</v>
      </c>
      <c r="AX71" s="49">
        <v>340.7912</v>
      </c>
    </row>
    <row r="72" spans="3:50" ht="16" x14ac:dyDescent="0.2">
      <c r="C72" s="24" t="s">
        <v>36</v>
      </c>
      <c r="E72" s="1">
        <f t="shared" si="0"/>
        <v>62</v>
      </c>
      <c r="F72" s="98"/>
      <c r="H72" s="89">
        <v>113.0997</v>
      </c>
      <c r="I72" s="89">
        <v>109.5339</v>
      </c>
      <c r="J72" s="89">
        <v>153.4649</v>
      </c>
      <c r="K72" s="89">
        <v>129.8836</v>
      </c>
      <c r="L72" s="89">
        <v>125.71129999999999</v>
      </c>
      <c r="M72" s="89">
        <v>145.71459999999999</v>
      </c>
      <c r="N72" s="89">
        <v>167.7167</v>
      </c>
      <c r="O72" s="89">
        <v>75.875600000000006</v>
      </c>
      <c r="P72" s="89">
        <v>170.69909999999999</v>
      </c>
      <c r="Q72" s="89">
        <v>81.083600000000004</v>
      </c>
      <c r="S72" s="49">
        <v>85.616600000000005</v>
      </c>
      <c r="T72" s="49">
        <v>109.9111</v>
      </c>
      <c r="U72" s="49">
        <v>167.41300000000001</v>
      </c>
      <c r="V72" s="49">
        <v>154.83439999999999</v>
      </c>
      <c r="W72" s="49">
        <v>135.52510000000001</v>
      </c>
      <c r="X72" s="49">
        <v>183.61080000000001</v>
      </c>
      <c r="Y72" s="49">
        <v>175.56649999999999</v>
      </c>
      <c r="Z72" s="49">
        <v>90.360100000000003</v>
      </c>
      <c r="AA72" s="49">
        <v>192.87039999999999</v>
      </c>
      <c r="AB72" s="49">
        <v>176.983</v>
      </c>
      <c r="AC72" s="47"/>
      <c r="AD72" s="49">
        <v>138.30510000000001</v>
      </c>
      <c r="AE72" s="49">
        <v>159.29669999999999</v>
      </c>
      <c r="AF72" s="49">
        <v>155.32849999999999</v>
      </c>
      <c r="AG72" s="49">
        <v>226.08920000000001</v>
      </c>
      <c r="AH72" s="49">
        <v>229.79929999999999</v>
      </c>
      <c r="AI72" s="49">
        <v>218.70259999999999</v>
      </c>
      <c r="AJ72" s="49">
        <v>174.27670000000001</v>
      </c>
      <c r="AK72" s="49">
        <v>270.85169999999999</v>
      </c>
      <c r="AL72" s="49">
        <v>169.75139999999999</v>
      </c>
      <c r="AM72" s="49">
        <v>52.025100000000002</v>
      </c>
      <c r="AO72" s="49">
        <v>241.29329999999999</v>
      </c>
      <c r="AP72" s="49">
        <v>246.11930000000001</v>
      </c>
      <c r="AQ72" s="49">
        <v>194.9658</v>
      </c>
      <c r="AR72" s="49">
        <v>226.6198</v>
      </c>
      <c r="AS72" s="49">
        <v>122.958</v>
      </c>
      <c r="AT72" s="49">
        <v>143.62299999999999</v>
      </c>
      <c r="AU72" s="49">
        <v>192.93729999999999</v>
      </c>
      <c r="AV72" s="49">
        <v>357.16370000000001</v>
      </c>
      <c r="AW72" s="49">
        <v>182.26929999999999</v>
      </c>
      <c r="AX72" s="49">
        <v>70.6965</v>
      </c>
    </row>
    <row r="73" spans="3:50" ht="16" x14ac:dyDescent="0.2">
      <c r="E73" s="1">
        <f t="shared" si="0"/>
        <v>63</v>
      </c>
      <c r="F73" s="98"/>
      <c r="H73" s="89">
        <v>85.287099999999995</v>
      </c>
      <c r="I73" s="89">
        <v>83.997399999999999</v>
      </c>
      <c r="J73" s="89">
        <v>152.97669999999999</v>
      </c>
      <c r="K73" s="89">
        <v>114.7612</v>
      </c>
      <c r="L73" s="89">
        <v>139.6078</v>
      </c>
      <c r="M73" s="89">
        <v>153.22460000000001</v>
      </c>
      <c r="N73" s="89">
        <v>110.17</v>
      </c>
      <c r="O73" s="89">
        <v>100.37430000000001</v>
      </c>
      <c r="P73" s="89">
        <v>175.00229999999999</v>
      </c>
      <c r="Q73" s="89">
        <v>132.2747</v>
      </c>
      <c r="S73" s="49">
        <v>71.284599999999998</v>
      </c>
      <c r="T73" s="49">
        <v>130.8442</v>
      </c>
      <c r="U73" s="49">
        <v>141.3124</v>
      </c>
      <c r="V73" s="49">
        <v>173.542</v>
      </c>
      <c r="W73" s="49">
        <v>151.16460000000001</v>
      </c>
      <c r="X73" s="49">
        <v>134.69999999999999</v>
      </c>
      <c r="Y73" s="49">
        <v>190.7244</v>
      </c>
      <c r="Z73" s="49">
        <v>86.331999999999994</v>
      </c>
      <c r="AA73" s="49">
        <v>173.76429999999999</v>
      </c>
      <c r="AB73" s="49">
        <v>191.14169999999999</v>
      </c>
      <c r="AC73" s="47"/>
      <c r="AD73" s="49">
        <v>188.32570000000001</v>
      </c>
      <c r="AE73" s="49">
        <v>327.22239999999999</v>
      </c>
      <c r="AF73" s="49">
        <v>195.12799999999999</v>
      </c>
      <c r="AG73" s="49">
        <v>245.63300000000001</v>
      </c>
      <c r="AH73" s="49">
        <v>221.00319999999999</v>
      </c>
      <c r="AI73" s="49">
        <v>205.00880000000001</v>
      </c>
      <c r="AJ73" s="49">
        <v>39.300800000000002</v>
      </c>
      <c r="AK73" s="49">
        <v>237.37270000000001</v>
      </c>
      <c r="AL73" s="49">
        <v>187.6816</v>
      </c>
      <c r="AM73" s="49">
        <v>69.426100000000005</v>
      </c>
      <c r="AO73" s="49">
        <v>278.52710000000002</v>
      </c>
      <c r="AP73" s="49">
        <v>277.43970000000002</v>
      </c>
      <c r="AQ73" s="49">
        <v>207.227</v>
      </c>
      <c r="AR73" s="49">
        <v>36.4452</v>
      </c>
      <c r="AS73" s="49">
        <v>174.87620000000001</v>
      </c>
      <c r="AT73" s="49">
        <v>193.62</v>
      </c>
      <c r="AU73" s="49">
        <v>249.72669999999999</v>
      </c>
      <c r="AV73" s="49">
        <v>260.4982</v>
      </c>
      <c r="AW73" s="49">
        <v>181.09440000000001</v>
      </c>
      <c r="AX73" s="49">
        <v>133.16470000000001</v>
      </c>
    </row>
    <row r="74" spans="3:50" ht="16" x14ac:dyDescent="0.2">
      <c r="C74" s="24" t="s">
        <v>36</v>
      </c>
      <c r="E74" s="1">
        <f t="shared" si="0"/>
        <v>64</v>
      </c>
      <c r="F74" s="98" t="s">
        <v>14</v>
      </c>
      <c r="H74" s="89">
        <v>97.860799999999998</v>
      </c>
      <c r="I74" s="89">
        <v>89.218400000000003</v>
      </c>
      <c r="J74" s="89">
        <v>161.72409999999999</v>
      </c>
      <c r="K74" s="89">
        <v>114.3446</v>
      </c>
      <c r="L74" s="89">
        <v>121.2371</v>
      </c>
      <c r="M74" s="89">
        <v>86.827799999999996</v>
      </c>
      <c r="N74" s="89">
        <v>65.909000000000006</v>
      </c>
      <c r="O74" s="89">
        <v>53.363999999999997</v>
      </c>
      <c r="P74" s="89">
        <v>141.60470000000001</v>
      </c>
      <c r="Q74" s="89">
        <v>164.42089999999999</v>
      </c>
      <c r="S74" s="49">
        <v>105.54300000000001</v>
      </c>
      <c r="T74" s="49">
        <v>92.461799999999997</v>
      </c>
      <c r="U74" s="49">
        <v>226.40530000000001</v>
      </c>
      <c r="V74" s="49">
        <v>83.993600000000001</v>
      </c>
      <c r="W74" s="49">
        <v>152.56809999999999</v>
      </c>
      <c r="X74" s="49">
        <v>335.69920000000002</v>
      </c>
      <c r="Y74" s="49">
        <v>22.083500000000001</v>
      </c>
      <c r="Z74" s="49">
        <v>65.799800000000005</v>
      </c>
      <c r="AA74" s="49">
        <v>151.92359999999999</v>
      </c>
      <c r="AB74" s="49">
        <v>188.99109999999999</v>
      </c>
      <c r="AC74" s="47"/>
      <c r="AD74" s="49">
        <v>191.49799999999999</v>
      </c>
      <c r="AE74" s="49">
        <v>286.12119999999999</v>
      </c>
      <c r="AF74" s="49">
        <v>184.113</v>
      </c>
      <c r="AG74" s="49">
        <v>203.76929999999999</v>
      </c>
      <c r="AH74" s="49">
        <v>301.25200000000001</v>
      </c>
      <c r="AI74" s="49">
        <v>185.56100000000001</v>
      </c>
      <c r="AJ74" s="49">
        <v>121.0475</v>
      </c>
      <c r="AK74" s="49">
        <v>303.93810000000002</v>
      </c>
      <c r="AL74" s="49">
        <v>186.07589999999999</v>
      </c>
      <c r="AM74" s="49">
        <v>174.29329999999999</v>
      </c>
      <c r="AO74" s="49">
        <v>97.675700000000006</v>
      </c>
      <c r="AP74" s="49">
        <v>271.45269999999999</v>
      </c>
      <c r="AQ74" s="49">
        <v>198.8742</v>
      </c>
      <c r="AR74" s="49">
        <v>252.1901</v>
      </c>
      <c r="AS74" s="49">
        <v>122.58799999999999</v>
      </c>
      <c r="AT74" s="49">
        <v>85.921700000000001</v>
      </c>
      <c r="AU74" s="49">
        <v>64.911500000000004</v>
      </c>
      <c r="AV74" s="49">
        <v>323.75279999999998</v>
      </c>
      <c r="AW74" s="49">
        <v>142.1232</v>
      </c>
      <c r="AX74" s="49">
        <v>194.6799</v>
      </c>
    </row>
    <row r="75" spans="3:50" ht="16" x14ac:dyDescent="0.2">
      <c r="E75" s="1">
        <f t="shared" si="0"/>
        <v>65</v>
      </c>
      <c r="F75" s="98"/>
      <c r="H75" s="89">
        <v>111.69629999999999</v>
      </c>
      <c r="I75" s="89">
        <v>73.871200000000002</v>
      </c>
      <c r="J75" s="89">
        <v>159.49369999999999</v>
      </c>
      <c r="K75" s="89">
        <v>154.3784</v>
      </c>
      <c r="L75" s="89">
        <v>127.303</v>
      </c>
      <c r="M75" s="89">
        <v>147.51410000000001</v>
      </c>
      <c r="N75" s="89">
        <v>178.21469999999999</v>
      </c>
      <c r="O75" s="89">
        <v>111.6365</v>
      </c>
      <c r="P75" s="89">
        <v>115.2778</v>
      </c>
      <c r="Q75" s="89">
        <v>153.91919999999999</v>
      </c>
      <c r="S75" s="49">
        <v>114.5428</v>
      </c>
      <c r="T75" s="49">
        <v>83.419499999999999</v>
      </c>
      <c r="U75" s="49">
        <v>189.07560000000001</v>
      </c>
      <c r="V75" s="49">
        <v>161.9229</v>
      </c>
      <c r="W75" s="49">
        <v>145.00030000000001</v>
      </c>
      <c r="X75" s="49">
        <v>177.67519999999999</v>
      </c>
      <c r="Y75" s="49">
        <v>181.7801</v>
      </c>
      <c r="Z75" s="49">
        <v>135.66650000000001</v>
      </c>
      <c r="AA75" s="49">
        <v>124.19</v>
      </c>
      <c r="AB75" s="49">
        <v>195.0248</v>
      </c>
      <c r="AC75" s="47"/>
      <c r="AD75" s="49">
        <v>167.25460000000001</v>
      </c>
      <c r="AE75" s="49">
        <v>318.13679999999999</v>
      </c>
      <c r="AF75" s="49">
        <v>199.95060000000001</v>
      </c>
      <c r="AG75" s="49">
        <v>198.5341</v>
      </c>
      <c r="AH75" s="49">
        <v>238.12649999999999</v>
      </c>
      <c r="AI75" s="49">
        <v>129.45099999999999</v>
      </c>
      <c r="AJ75" s="49">
        <v>180.40389999999999</v>
      </c>
      <c r="AK75" s="49">
        <v>238.67400000000001</v>
      </c>
      <c r="AL75" s="49">
        <v>146.0052</v>
      </c>
      <c r="AM75" s="49">
        <v>129.1602</v>
      </c>
      <c r="AO75" s="49">
        <v>114.99809999999999</v>
      </c>
      <c r="AP75" s="49">
        <v>68.152799999999999</v>
      </c>
      <c r="AQ75" s="49">
        <v>184.37809999999999</v>
      </c>
      <c r="AR75" s="49">
        <v>121.4726</v>
      </c>
      <c r="AS75" s="49">
        <v>119.8811</v>
      </c>
      <c r="AT75" s="49">
        <v>217.28389999999999</v>
      </c>
      <c r="AU75" s="49">
        <v>179.86349999999999</v>
      </c>
      <c r="AV75" s="49">
        <v>314.7054</v>
      </c>
      <c r="AW75" s="49">
        <v>113.2252</v>
      </c>
      <c r="AX75" s="49">
        <v>156.40459999999999</v>
      </c>
    </row>
    <row r="76" spans="3:50" ht="16" x14ac:dyDescent="0.2">
      <c r="E76" s="1">
        <f t="shared" si="0"/>
        <v>66</v>
      </c>
      <c r="F76" s="98"/>
      <c r="H76" s="89">
        <v>122.34529999999999</v>
      </c>
      <c r="I76" s="89">
        <v>123.5596</v>
      </c>
      <c r="J76" s="89">
        <v>167.33240000000001</v>
      </c>
      <c r="K76" s="89">
        <v>141.8425</v>
      </c>
      <c r="L76" s="89">
        <v>111.8961</v>
      </c>
      <c r="M76" s="89">
        <v>112.818</v>
      </c>
      <c r="N76" s="89">
        <v>53.569499999999998</v>
      </c>
      <c r="O76" s="89">
        <v>93.009100000000004</v>
      </c>
      <c r="P76" s="89">
        <v>134.91730000000001</v>
      </c>
      <c r="Q76" s="89">
        <v>116.5776</v>
      </c>
      <c r="S76" s="49">
        <v>89.304900000000004</v>
      </c>
      <c r="T76" s="49">
        <v>113.42</v>
      </c>
      <c r="U76" s="49">
        <v>170.0301</v>
      </c>
      <c r="V76" s="49">
        <v>151.88200000000001</v>
      </c>
      <c r="W76" s="49">
        <v>144.51339999999999</v>
      </c>
      <c r="X76" s="49">
        <v>267.79649999999998</v>
      </c>
      <c r="Y76" s="49">
        <v>67.460099999999997</v>
      </c>
      <c r="Z76" s="49">
        <v>125.8578</v>
      </c>
      <c r="AA76" s="49">
        <v>132.16079999999999</v>
      </c>
      <c r="AB76" s="49">
        <v>190.1705</v>
      </c>
      <c r="AC76" s="47"/>
      <c r="AD76" s="49">
        <v>141.36670000000001</v>
      </c>
      <c r="AE76" s="49">
        <v>142.30549999999999</v>
      </c>
      <c r="AF76" s="49">
        <v>169.93360000000001</v>
      </c>
      <c r="AG76" s="49">
        <v>210.22219999999999</v>
      </c>
      <c r="AH76" s="49">
        <v>259.66579999999999</v>
      </c>
      <c r="AI76" s="49">
        <v>167.03469999999999</v>
      </c>
      <c r="AJ76" s="49">
        <v>57.660699999999999</v>
      </c>
      <c r="AK76" s="49">
        <v>258.57080000000002</v>
      </c>
      <c r="AL76" s="49">
        <v>192.23699999999999</v>
      </c>
      <c r="AM76" s="49">
        <v>48.626100000000001</v>
      </c>
      <c r="AO76" s="49">
        <v>227.96350000000001</v>
      </c>
      <c r="AP76" s="49">
        <v>224.95920000000001</v>
      </c>
      <c r="AQ76" s="49">
        <v>191.3596</v>
      </c>
      <c r="AR76" s="49">
        <v>226.21340000000001</v>
      </c>
      <c r="AS76" s="49">
        <v>92.416399999999996</v>
      </c>
      <c r="AT76" s="49">
        <v>98.735600000000005</v>
      </c>
      <c r="AU76" s="49">
        <v>24.2212</v>
      </c>
      <c r="AV76" s="49">
        <v>340.75900000000001</v>
      </c>
      <c r="AW76" s="49">
        <v>137.89830000000001</v>
      </c>
      <c r="AX76" s="49">
        <v>114.8258</v>
      </c>
    </row>
    <row r="77" spans="3:50" ht="16" x14ac:dyDescent="0.2">
      <c r="C77" s="24" t="s">
        <v>36</v>
      </c>
      <c r="D77" s="24" t="s">
        <v>36</v>
      </c>
      <c r="E77" s="1">
        <f t="shared" ref="E77:E140" si="1">E76+1</f>
        <v>67</v>
      </c>
      <c r="F77" s="98"/>
      <c r="H77" s="89">
        <v>106.27800000000001</v>
      </c>
      <c r="I77" s="89">
        <v>129.60730000000001</v>
      </c>
      <c r="J77" s="89">
        <v>115.9755</v>
      </c>
      <c r="K77" s="89">
        <v>157.0428</v>
      </c>
      <c r="L77" s="89">
        <v>82.560699999999997</v>
      </c>
      <c r="M77" s="89">
        <v>156.50909999999999</v>
      </c>
      <c r="N77" s="89">
        <v>137.4846</v>
      </c>
      <c r="O77" s="89">
        <v>85.880200000000002</v>
      </c>
      <c r="P77" s="89">
        <v>108.1429</v>
      </c>
      <c r="Q77" s="89">
        <v>112.5693</v>
      </c>
      <c r="S77" s="49">
        <v>107.01730000000001</v>
      </c>
      <c r="T77" s="49">
        <v>130.27610000000001</v>
      </c>
      <c r="U77" s="49">
        <v>199.25069999999999</v>
      </c>
      <c r="V77" s="49">
        <v>152.04400000000001</v>
      </c>
      <c r="W77" s="49">
        <v>99.210999999999999</v>
      </c>
      <c r="X77" s="49">
        <v>203.08099999999999</v>
      </c>
      <c r="Y77" s="49">
        <v>163.16390000000001</v>
      </c>
      <c r="Z77" s="49">
        <v>206.72280000000001</v>
      </c>
      <c r="AA77" s="49">
        <v>90.8</v>
      </c>
      <c r="AB77" s="49">
        <v>186.4717</v>
      </c>
      <c r="AC77" s="47"/>
      <c r="AD77" s="49">
        <v>132.23840000000001</v>
      </c>
      <c r="AE77" s="49">
        <v>173.88419999999999</v>
      </c>
      <c r="AF77" s="49">
        <v>112.3999</v>
      </c>
      <c r="AG77" s="49">
        <v>199.22550000000001</v>
      </c>
      <c r="AH77" s="49">
        <v>274.9597</v>
      </c>
      <c r="AI77" s="49">
        <v>171.95590000000001</v>
      </c>
      <c r="AJ77" s="49">
        <v>118.58199999999999</v>
      </c>
      <c r="AK77" s="49">
        <v>272.97280000000001</v>
      </c>
      <c r="AL77" s="49">
        <v>181.3056</v>
      </c>
      <c r="AM77" s="49">
        <v>62.569499999999998</v>
      </c>
      <c r="AO77" s="49">
        <v>314.41539999999998</v>
      </c>
      <c r="AP77" s="49">
        <v>153.90180000000001</v>
      </c>
      <c r="AQ77" s="49">
        <v>268.98469999999998</v>
      </c>
      <c r="AR77" s="49">
        <v>192.90389999999999</v>
      </c>
      <c r="AS77" s="49">
        <v>300.74459999999999</v>
      </c>
      <c r="AT77" s="49">
        <v>162.07089999999999</v>
      </c>
      <c r="AU77" s="49">
        <v>227.28129999999999</v>
      </c>
      <c r="AV77" s="49">
        <v>6.8567</v>
      </c>
      <c r="AW77" s="49">
        <v>260.70359999999999</v>
      </c>
      <c r="AX77" s="49">
        <v>108.4438</v>
      </c>
    </row>
    <row r="78" spans="3:50" ht="16" x14ac:dyDescent="0.2">
      <c r="C78" s="24" t="s">
        <v>36</v>
      </c>
      <c r="E78" s="1">
        <f t="shared" si="1"/>
        <v>68</v>
      </c>
      <c r="F78" s="98"/>
      <c r="H78" s="89">
        <v>92.522099999999995</v>
      </c>
      <c r="I78" s="89">
        <v>134.5479</v>
      </c>
      <c r="J78" s="89">
        <v>152.72069999999999</v>
      </c>
      <c r="K78" s="89">
        <v>153.50890000000001</v>
      </c>
      <c r="L78" s="89">
        <v>99.454899999999995</v>
      </c>
      <c r="M78" s="89">
        <v>160.56049999999999</v>
      </c>
      <c r="N78" s="89">
        <v>127.6771</v>
      </c>
      <c r="O78" s="89">
        <v>87.362200000000001</v>
      </c>
      <c r="P78" s="89">
        <v>170.52289999999999</v>
      </c>
      <c r="Q78" s="89">
        <v>108.7771</v>
      </c>
      <c r="S78" s="49">
        <v>84.378500000000003</v>
      </c>
      <c r="T78" s="49">
        <v>131.96870000000001</v>
      </c>
      <c r="U78" s="49">
        <v>155.21100000000001</v>
      </c>
      <c r="V78" s="49">
        <v>174.16380000000001</v>
      </c>
      <c r="W78" s="49">
        <v>109.5883</v>
      </c>
      <c r="X78" s="49">
        <v>178.5652</v>
      </c>
      <c r="Y78" s="49">
        <v>190.25659999999999</v>
      </c>
      <c r="Z78" s="49">
        <v>105.08240000000001</v>
      </c>
      <c r="AA78" s="49">
        <v>192.0735</v>
      </c>
      <c r="AB78" s="49">
        <v>167.18960000000001</v>
      </c>
      <c r="AC78" s="47"/>
      <c r="AD78" s="49">
        <v>144.18369999999999</v>
      </c>
      <c r="AE78" s="49">
        <v>127.74469999999999</v>
      </c>
      <c r="AF78" s="49">
        <v>165.18010000000001</v>
      </c>
      <c r="AG78" s="49">
        <v>206.0718</v>
      </c>
      <c r="AH78" s="49">
        <v>254.96440000000001</v>
      </c>
      <c r="AI78" s="49">
        <v>195.3064</v>
      </c>
      <c r="AJ78" s="49">
        <v>96.093599999999995</v>
      </c>
      <c r="AK78" s="49">
        <v>272.14150000000001</v>
      </c>
      <c r="AL78" s="49">
        <v>176.23269999999999</v>
      </c>
      <c r="AM78" s="49">
        <v>68.778800000000004</v>
      </c>
      <c r="AO78" s="49">
        <v>280.33240000000001</v>
      </c>
      <c r="AP78" s="49">
        <v>194.17850000000001</v>
      </c>
      <c r="AQ78" s="49">
        <v>223.7236</v>
      </c>
      <c r="AR78" s="49">
        <v>190.90809999999999</v>
      </c>
      <c r="AS78" s="49">
        <v>66.4876</v>
      </c>
      <c r="AT78" s="49">
        <v>160.60310000000001</v>
      </c>
      <c r="AU78" s="49">
        <v>233.20740000000001</v>
      </c>
      <c r="AV78" s="49">
        <v>30.860900000000001</v>
      </c>
      <c r="AW78" s="49">
        <v>188.61189999999999</v>
      </c>
      <c r="AX78" s="49">
        <v>105.8321</v>
      </c>
    </row>
    <row r="79" spans="3:50" ht="16" x14ac:dyDescent="0.2">
      <c r="C79" s="24" t="s">
        <v>36</v>
      </c>
      <c r="E79" s="1">
        <f t="shared" si="1"/>
        <v>69</v>
      </c>
      <c r="F79" s="98"/>
      <c r="H79" s="89">
        <v>95.141599999999997</v>
      </c>
      <c r="I79" s="89">
        <v>68.067499999999995</v>
      </c>
      <c r="J79" s="89">
        <v>153.1918</v>
      </c>
      <c r="K79" s="89">
        <v>133.00819999999999</v>
      </c>
      <c r="L79" s="89">
        <v>100.54940000000001</v>
      </c>
      <c r="M79" s="89">
        <v>151.63890000000001</v>
      </c>
      <c r="N79" s="89">
        <v>110.7496</v>
      </c>
      <c r="O79" s="89">
        <v>104.7804</v>
      </c>
      <c r="P79" s="89">
        <v>172.2552</v>
      </c>
      <c r="Q79" s="89">
        <v>171.3663</v>
      </c>
      <c r="S79" s="49">
        <v>112.70610000000001</v>
      </c>
      <c r="T79" s="49">
        <v>83.490799999999993</v>
      </c>
      <c r="U79" s="49">
        <v>161.61519999999999</v>
      </c>
      <c r="V79" s="49">
        <v>227.7303</v>
      </c>
      <c r="W79" s="49">
        <v>106.53740000000001</v>
      </c>
      <c r="X79" s="49">
        <v>153.75399999999999</v>
      </c>
      <c r="Y79" s="49">
        <v>188.7696</v>
      </c>
      <c r="Z79" s="49">
        <v>121.5993</v>
      </c>
      <c r="AA79" s="49">
        <v>189.49789999999999</v>
      </c>
      <c r="AB79" s="49">
        <v>181.3467</v>
      </c>
      <c r="AC79" s="47"/>
      <c r="AD79" s="49">
        <v>303.05869999999999</v>
      </c>
      <c r="AE79" s="49">
        <v>308.24810000000002</v>
      </c>
      <c r="AF79" s="49">
        <v>199.47720000000001</v>
      </c>
      <c r="AG79" s="49">
        <v>194.7097</v>
      </c>
      <c r="AH79" s="49">
        <v>229.8913</v>
      </c>
      <c r="AI79" s="49">
        <v>224.27010000000001</v>
      </c>
      <c r="AJ79" s="49">
        <v>33.391199999999998</v>
      </c>
      <c r="AK79" s="49">
        <v>264.63</v>
      </c>
      <c r="AL79" s="49">
        <v>169.155</v>
      </c>
      <c r="AM79" s="49">
        <v>170.57589999999999</v>
      </c>
      <c r="AO79" s="49">
        <v>93.654799999999994</v>
      </c>
      <c r="AP79" s="49">
        <v>54.111400000000003</v>
      </c>
      <c r="AQ79" s="49">
        <v>141.31039999999999</v>
      </c>
      <c r="AR79" s="49">
        <v>287.197</v>
      </c>
      <c r="AS79" s="49">
        <v>352.23989999999998</v>
      </c>
      <c r="AT79" s="49">
        <v>165.5926</v>
      </c>
      <c r="AU79" s="49">
        <v>249.75819999999999</v>
      </c>
      <c r="AV79" s="49">
        <v>258.11930000000001</v>
      </c>
      <c r="AW79" s="49">
        <v>178.84389999999999</v>
      </c>
      <c r="AX79" s="49">
        <v>171.4828</v>
      </c>
    </row>
    <row r="80" spans="3:50" ht="16" x14ac:dyDescent="0.2">
      <c r="C80" s="24" t="s">
        <v>36</v>
      </c>
      <c r="E80" s="1">
        <f t="shared" si="1"/>
        <v>70</v>
      </c>
      <c r="F80" s="98"/>
      <c r="H80" s="89">
        <v>113.85290000000001</v>
      </c>
      <c r="I80" s="89">
        <v>99.612899999999996</v>
      </c>
      <c r="J80" s="89">
        <v>154.70169999999999</v>
      </c>
      <c r="K80" s="89">
        <v>93.947000000000003</v>
      </c>
      <c r="L80" s="89">
        <v>115.1468</v>
      </c>
      <c r="M80" s="89">
        <v>156.52809999999999</v>
      </c>
      <c r="N80" s="89">
        <v>103.6739</v>
      </c>
      <c r="O80" s="89">
        <v>128.63570000000001</v>
      </c>
      <c r="P80" s="89">
        <v>146.5658</v>
      </c>
      <c r="Q80" s="89">
        <v>75.045000000000002</v>
      </c>
      <c r="S80" s="49">
        <v>106.5275</v>
      </c>
      <c r="T80" s="49">
        <v>85.4756</v>
      </c>
      <c r="U80" s="49">
        <v>190.9836</v>
      </c>
      <c r="V80" s="49">
        <v>197.05160000000001</v>
      </c>
      <c r="W80" s="49">
        <v>105.9357</v>
      </c>
      <c r="X80" s="49">
        <v>172.3801</v>
      </c>
      <c r="Y80" s="49">
        <v>158.64760000000001</v>
      </c>
      <c r="Z80" s="49">
        <v>120.6972</v>
      </c>
      <c r="AA80" s="49">
        <v>232.70050000000001</v>
      </c>
      <c r="AB80" s="49">
        <v>118.0665</v>
      </c>
      <c r="AC80" s="47"/>
      <c r="AD80" s="49">
        <v>131.03710000000001</v>
      </c>
      <c r="AE80" s="49">
        <v>120.6879</v>
      </c>
      <c r="AF80" s="49">
        <v>156.18950000000001</v>
      </c>
      <c r="AG80" s="49">
        <v>265.94709999999998</v>
      </c>
      <c r="AH80" s="49">
        <v>200.14959999999999</v>
      </c>
      <c r="AI80" s="49">
        <v>205.50640000000001</v>
      </c>
      <c r="AJ80" s="49">
        <v>29.3096</v>
      </c>
      <c r="AK80" s="49">
        <v>231.6044</v>
      </c>
      <c r="AL80" s="49">
        <v>164.1276</v>
      </c>
      <c r="AM80" s="49">
        <v>34.742899999999999</v>
      </c>
      <c r="AO80" s="49">
        <v>126.6848</v>
      </c>
      <c r="AP80" s="49">
        <v>108.9704</v>
      </c>
      <c r="AQ80" s="49">
        <v>194.59620000000001</v>
      </c>
      <c r="AR80" s="49">
        <v>32.980499999999999</v>
      </c>
      <c r="AS80" s="49">
        <v>91.545900000000003</v>
      </c>
      <c r="AT80" s="49">
        <v>158.98859999999999</v>
      </c>
      <c r="AU80" s="49">
        <v>256.91950000000003</v>
      </c>
      <c r="AV80" s="49">
        <v>169.72579999999999</v>
      </c>
      <c r="AW80" s="49">
        <v>209.56280000000001</v>
      </c>
      <c r="AX80" s="49">
        <v>71.129099999999994</v>
      </c>
    </row>
    <row r="81" spans="3:50" ht="16" x14ac:dyDescent="0.2">
      <c r="E81" s="1">
        <f t="shared" si="1"/>
        <v>71</v>
      </c>
      <c r="F81" s="98"/>
      <c r="H81" s="89">
        <v>102.84050000000001</v>
      </c>
      <c r="I81" s="89">
        <v>84.838300000000004</v>
      </c>
      <c r="J81" s="89">
        <v>173.9211</v>
      </c>
      <c r="K81" s="89">
        <v>154.9332</v>
      </c>
      <c r="L81" s="89">
        <v>137.97450000000001</v>
      </c>
      <c r="M81" s="89">
        <v>95.579599999999999</v>
      </c>
      <c r="N81" s="89">
        <v>154.06460000000001</v>
      </c>
      <c r="O81" s="89">
        <v>91.903300000000002</v>
      </c>
      <c r="P81" s="89">
        <v>153.22450000000001</v>
      </c>
      <c r="Q81" s="89">
        <v>146.2131</v>
      </c>
      <c r="S81" s="49">
        <v>121.7174</v>
      </c>
      <c r="T81" s="49">
        <v>85.245199999999997</v>
      </c>
      <c r="U81" s="49">
        <v>177.1858</v>
      </c>
      <c r="V81" s="49">
        <v>191.339</v>
      </c>
      <c r="W81" s="49">
        <v>211.56739999999999</v>
      </c>
      <c r="X81" s="49">
        <v>79.397599999999997</v>
      </c>
      <c r="Y81" s="49">
        <v>202.4658</v>
      </c>
      <c r="Z81" s="49">
        <v>97.436400000000006</v>
      </c>
      <c r="AA81" s="49">
        <v>211.57929999999999</v>
      </c>
      <c r="AB81" s="49">
        <v>154.69159999999999</v>
      </c>
      <c r="AC81" s="47"/>
      <c r="AD81" s="49">
        <v>278.60590000000002</v>
      </c>
      <c r="AE81" s="49">
        <v>226.2286</v>
      </c>
      <c r="AF81" s="49">
        <v>174.00720000000001</v>
      </c>
      <c r="AG81" s="49">
        <v>203.8015</v>
      </c>
      <c r="AH81" s="49">
        <v>210.49789999999999</v>
      </c>
      <c r="AI81" s="49">
        <v>229.45869999999999</v>
      </c>
      <c r="AJ81" s="49">
        <v>141.1695</v>
      </c>
      <c r="AK81" s="49">
        <v>258.94490000000002</v>
      </c>
      <c r="AL81" s="49">
        <v>148.50749999999999</v>
      </c>
      <c r="AM81" s="49">
        <v>159.03989999999999</v>
      </c>
      <c r="AO81" s="49">
        <v>98.104600000000005</v>
      </c>
      <c r="AP81" s="49">
        <v>51.419699999999999</v>
      </c>
      <c r="AQ81" s="49">
        <v>181.50149999999999</v>
      </c>
      <c r="AR81" s="49">
        <v>168.86439999999999</v>
      </c>
      <c r="AS81" s="49">
        <v>349.65370000000001</v>
      </c>
      <c r="AT81" s="49">
        <v>82.235200000000006</v>
      </c>
      <c r="AU81" s="49">
        <v>193.52269999999999</v>
      </c>
      <c r="AV81" s="49">
        <v>16.609500000000001</v>
      </c>
      <c r="AW81" s="49">
        <v>184.6645</v>
      </c>
      <c r="AX81" s="49">
        <v>147.10339999999999</v>
      </c>
    </row>
    <row r="82" spans="3:50" ht="16" x14ac:dyDescent="0.2">
      <c r="C82" s="24" t="s">
        <v>36</v>
      </c>
      <c r="E82" s="1">
        <f t="shared" si="1"/>
        <v>72</v>
      </c>
      <c r="F82" s="98"/>
      <c r="H82" s="89">
        <v>87.994799999999998</v>
      </c>
      <c r="I82" s="89">
        <v>109.1598</v>
      </c>
      <c r="J82" s="89">
        <v>150.39359999999999</v>
      </c>
      <c r="K82" s="89">
        <v>156.83160000000001</v>
      </c>
      <c r="L82" s="89">
        <v>103.2109</v>
      </c>
      <c r="M82" s="89">
        <v>150.17850000000001</v>
      </c>
      <c r="N82" s="89">
        <v>129.14789999999999</v>
      </c>
      <c r="O82" s="89">
        <v>83.568600000000004</v>
      </c>
      <c r="P82" s="89">
        <v>122.7364</v>
      </c>
      <c r="Q82" s="89">
        <v>90.276399999999995</v>
      </c>
      <c r="S82" s="49">
        <v>86.6036</v>
      </c>
      <c r="T82" s="49">
        <v>107.8207</v>
      </c>
      <c r="U82" s="49">
        <v>155.4383</v>
      </c>
      <c r="V82" s="49">
        <v>199.0761</v>
      </c>
      <c r="W82" s="49">
        <v>109.1858</v>
      </c>
      <c r="X82" s="49">
        <v>209.4049</v>
      </c>
      <c r="Y82" s="49">
        <v>134.86770000000001</v>
      </c>
      <c r="Z82" s="49">
        <v>104.2878</v>
      </c>
      <c r="AA82" s="49">
        <v>278.1918</v>
      </c>
      <c r="AB82" s="49">
        <v>78.288300000000007</v>
      </c>
      <c r="AC82" s="47"/>
      <c r="AD82" s="49">
        <v>131.67570000000001</v>
      </c>
      <c r="AE82" s="49">
        <v>103.8895</v>
      </c>
      <c r="AF82" s="49">
        <v>198.72399999999999</v>
      </c>
      <c r="AG82" s="49">
        <v>165.82169999999999</v>
      </c>
      <c r="AH82" s="49">
        <v>225.8322</v>
      </c>
      <c r="AI82" s="49">
        <v>180.52930000000001</v>
      </c>
      <c r="AJ82" s="49">
        <v>241.42869999999999</v>
      </c>
      <c r="AK82" s="49">
        <v>285.09300000000002</v>
      </c>
      <c r="AL82" s="49">
        <v>159.38749999999999</v>
      </c>
      <c r="AM82" s="49">
        <v>175.3415</v>
      </c>
      <c r="AO82" s="49">
        <v>273.01280000000003</v>
      </c>
      <c r="AP82" s="49">
        <v>209.15969999999999</v>
      </c>
      <c r="AQ82" s="49">
        <v>254.52869999999999</v>
      </c>
      <c r="AR82" s="49">
        <v>247.27119999999999</v>
      </c>
      <c r="AS82" s="49">
        <v>294.04950000000002</v>
      </c>
      <c r="AT82" s="49">
        <v>160.49449999999999</v>
      </c>
      <c r="AU82" s="49">
        <v>152.68899999999999</v>
      </c>
      <c r="AV82" s="49">
        <v>300.42840000000001</v>
      </c>
      <c r="AW82" s="49">
        <v>235.7354</v>
      </c>
      <c r="AX82" s="49">
        <v>272.33730000000003</v>
      </c>
    </row>
    <row r="83" spans="3:50" ht="16" x14ac:dyDescent="0.2">
      <c r="E83" s="1">
        <f t="shared" si="1"/>
        <v>73</v>
      </c>
      <c r="F83" s="98"/>
      <c r="H83" s="89">
        <v>85.154700000000005</v>
      </c>
      <c r="I83" s="89">
        <v>132.34979999999999</v>
      </c>
      <c r="J83" s="89">
        <v>145.0044</v>
      </c>
      <c r="K83" s="89">
        <v>93.387799999999999</v>
      </c>
      <c r="L83" s="89">
        <v>148.3415</v>
      </c>
      <c r="M83" s="89">
        <v>99.765299999999996</v>
      </c>
      <c r="N83" s="89">
        <v>99.881</v>
      </c>
      <c r="O83" s="89">
        <v>88.366100000000003</v>
      </c>
      <c r="P83" s="89">
        <v>117.92230000000001</v>
      </c>
      <c r="Q83" s="89">
        <v>145.8466</v>
      </c>
      <c r="S83" s="49">
        <v>75.751599999999996</v>
      </c>
      <c r="T83" s="49">
        <v>133.0308</v>
      </c>
      <c r="U83" s="49">
        <v>187.13460000000001</v>
      </c>
      <c r="V83" s="49">
        <v>89.862499999999997</v>
      </c>
      <c r="W83" s="49">
        <v>148.68340000000001</v>
      </c>
      <c r="X83" s="49">
        <v>222.51</v>
      </c>
      <c r="Y83" s="49">
        <v>155.76390000000001</v>
      </c>
      <c r="Z83" s="49">
        <v>94.940600000000003</v>
      </c>
      <c r="AA83" s="49">
        <v>130.46010000000001</v>
      </c>
      <c r="AB83" s="49">
        <v>187.15190000000001</v>
      </c>
      <c r="AC83" s="47"/>
      <c r="AD83" s="49">
        <v>109.878</v>
      </c>
      <c r="AE83" s="49">
        <v>254.2046</v>
      </c>
      <c r="AF83" s="49">
        <v>137.80969999999999</v>
      </c>
      <c r="AG83" s="49">
        <v>209.89590000000001</v>
      </c>
      <c r="AH83" s="49">
        <v>181.5789</v>
      </c>
      <c r="AI83" s="49">
        <v>266.48419999999999</v>
      </c>
      <c r="AJ83" s="49">
        <v>93.515799999999999</v>
      </c>
      <c r="AK83" s="49">
        <v>244.21870000000001</v>
      </c>
      <c r="AL83" s="49">
        <v>156.5206</v>
      </c>
      <c r="AM83" s="49">
        <v>78.906800000000004</v>
      </c>
      <c r="AO83" s="49">
        <v>297.23050000000001</v>
      </c>
      <c r="AP83" s="49">
        <v>164.7439</v>
      </c>
      <c r="AQ83" s="49">
        <v>227.785</v>
      </c>
      <c r="AR83" s="49">
        <v>307.08409999999998</v>
      </c>
      <c r="AS83" s="49">
        <v>172.79939999999999</v>
      </c>
      <c r="AT83" s="49">
        <v>98.163399999999996</v>
      </c>
      <c r="AU83" s="49">
        <v>264.87139999999999</v>
      </c>
      <c r="AV83" s="49">
        <v>305.78059999999999</v>
      </c>
      <c r="AW83" s="49">
        <v>120.17700000000001</v>
      </c>
      <c r="AX83" s="49">
        <v>145.95590000000001</v>
      </c>
    </row>
    <row r="84" spans="3:50" ht="16" x14ac:dyDescent="0.2">
      <c r="C84" s="24" t="s">
        <v>36</v>
      </c>
      <c r="E84" s="1">
        <f t="shared" si="1"/>
        <v>74</v>
      </c>
      <c r="F84" s="98"/>
      <c r="H84" s="89">
        <v>118.6978</v>
      </c>
      <c r="I84" s="89">
        <v>117.9308</v>
      </c>
      <c r="J84" s="89">
        <v>157.35249999999999</v>
      </c>
      <c r="K84" s="89">
        <v>118.02889999999999</v>
      </c>
      <c r="L84" s="89">
        <v>108.6421</v>
      </c>
      <c r="M84" s="89">
        <v>146.8184</v>
      </c>
      <c r="N84" s="89">
        <v>153.11699999999999</v>
      </c>
      <c r="O84" s="89">
        <v>112.2299</v>
      </c>
      <c r="P84" s="89">
        <v>97.628699999999995</v>
      </c>
      <c r="Q84" s="89">
        <v>76.1952</v>
      </c>
      <c r="S84" s="49">
        <v>108.33969999999999</v>
      </c>
      <c r="T84" s="49">
        <v>78.391099999999994</v>
      </c>
      <c r="U84" s="49">
        <v>193.41890000000001</v>
      </c>
      <c r="V84" s="49">
        <v>182.45259999999999</v>
      </c>
      <c r="W84" s="49">
        <v>108.79040000000001</v>
      </c>
      <c r="X84" s="49">
        <v>183.9178</v>
      </c>
      <c r="Y84" s="49">
        <v>173.47900000000001</v>
      </c>
      <c r="Z84" s="49">
        <v>114.8691</v>
      </c>
      <c r="AA84" s="49">
        <v>299.35770000000002</v>
      </c>
      <c r="AB84" s="49">
        <v>74.867999999999995</v>
      </c>
      <c r="AC84" s="47"/>
      <c r="AD84" s="49">
        <v>150.22190000000001</v>
      </c>
      <c r="AE84" s="49">
        <v>120.6879</v>
      </c>
      <c r="AF84" s="49">
        <v>159.54839999999999</v>
      </c>
      <c r="AG84" s="49">
        <v>241.9605</v>
      </c>
      <c r="AH84" s="49">
        <v>212.72190000000001</v>
      </c>
      <c r="AI84" s="49">
        <v>213.20359999999999</v>
      </c>
      <c r="AJ84" s="49">
        <v>160.9545</v>
      </c>
      <c r="AK84" s="49">
        <v>237.6498</v>
      </c>
      <c r="AL84" s="49">
        <v>182.70949999999999</v>
      </c>
      <c r="AM84" s="49">
        <v>108.0408</v>
      </c>
      <c r="AO84" s="49">
        <v>124.8579</v>
      </c>
      <c r="AP84" s="49">
        <v>151.7303</v>
      </c>
      <c r="AQ84" s="49">
        <v>194.9759</v>
      </c>
      <c r="AR84" s="49">
        <v>66.647300000000001</v>
      </c>
      <c r="AS84" s="49">
        <v>40.9208</v>
      </c>
      <c r="AT84" s="49">
        <v>144.96789999999999</v>
      </c>
      <c r="AU84" s="49">
        <v>208.31039999999999</v>
      </c>
      <c r="AV84" s="49">
        <v>188.1301</v>
      </c>
      <c r="AW84" s="49">
        <v>269.31670000000003</v>
      </c>
      <c r="AX84" s="49">
        <v>308.60059999999999</v>
      </c>
    </row>
    <row r="85" spans="3:50" ht="16" x14ac:dyDescent="0.2">
      <c r="E85" s="1">
        <f t="shared" si="1"/>
        <v>75</v>
      </c>
      <c r="F85" s="98"/>
      <c r="H85" s="89">
        <v>112.70359999999999</v>
      </c>
      <c r="I85" s="89">
        <v>112.6225</v>
      </c>
      <c r="J85" s="89">
        <v>141.35550000000001</v>
      </c>
      <c r="K85" s="89">
        <v>93.907200000000003</v>
      </c>
      <c r="L85" s="89">
        <v>138.38829999999999</v>
      </c>
      <c r="M85" s="89">
        <v>132.52350000000001</v>
      </c>
      <c r="N85" s="89">
        <v>146.70089999999999</v>
      </c>
      <c r="O85" s="89">
        <v>65.979500000000002</v>
      </c>
      <c r="P85" s="89">
        <v>153.95060000000001</v>
      </c>
      <c r="Q85" s="89">
        <v>171.16300000000001</v>
      </c>
      <c r="S85" s="49">
        <v>109.3627</v>
      </c>
      <c r="T85" s="49">
        <v>115.08069999999999</v>
      </c>
      <c r="U85" s="49">
        <v>218.4349</v>
      </c>
      <c r="V85" s="49">
        <v>87.360900000000001</v>
      </c>
      <c r="W85" s="49">
        <v>152.22620000000001</v>
      </c>
      <c r="X85" s="49">
        <v>202.57570000000001</v>
      </c>
      <c r="Y85" s="49">
        <v>170.49780000000001</v>
      </c>
      <c r="Z85" s="49">
        <v>71.093699999999998</v>
      </c>
      <c r="AA85" s="49">
        <v>173.23150000000001</v>
      </c>
      <c r="AB85" s="49">
        <v>171.87430000000001</v>
      </c>
      <c r="AC85" s="47"/>
      <c r="AD85" s="49">
        <v>117.18089999999999</v>
      </c>
      <c r="AE85" s="49">
        <v>255.4143</v>
      </c>
      <c r="AF85" s="49">
        <v>158.68889999999999</v>
      </c>
      <c r="AG85" s="49">
        <v>191.06950000000001</v>
      </c>
      <c r="AH85" s="49">
        <v>251.02010000000001</v>
      </c>
      <c r="AI85" s="49">
        <v>202.20660000000001</v>
      </c>
      <c r="AJ85" s="49">
        <v>157.71250000000001</v>
      </c>
      <c r="AK85" s="49">
        <v>262.79860000000002</v>
      </c>
      <c r="AL85" s="49">
        <v>155.62139999999999</v>
      </c>
      <c r="AM85" s="49">
        <v>183.89850000000001</v>
      </c>
      <c r="AO85" s="49">
        <v>157.5796</v>
      </c>
      <c r="AP85" s="49">
        <v>215.02440000000001</v>
      </c>
      <c r="AQ85" s="49">
        <v>152.024</v>
      </c>
      <c r="AR85" s="49">
        <v>306.98039999999997</v>
      </c>
      <c r="AS85" s="49">
        <v>143.25049999999999</v>
      </c>
      <c r="AT85" s="49">
        <v>130.71</v>
      </c>
      <c r="AU85" s="49">
        <v>214.88040000000001</v>
      </c>
      <c r="AV85" s="49">
        <v>335.36329999999998</v>
      </c>
      <c r="AW85" s="49">
        <v>152.01230000000001</v>
      </c>
      <c r="AX85" s="49">
        <v>175.2159</v>
      </c>
    </row>
    <row r="86" spans="3:50" ht="16" x14ac:dyDescent="0.2">
      <c r="E86" s="1">
        <f t="shared" si="1"/>
        <v>76</v>
      </c>
      <c r="F86" s="98" t="s">
        <v>9</v>
      </c>
      <c r="H86" s="89">
        <v>104.0784</v>
      </c>
      <c r="I86" s="89">
        <v>103.9037</v>
      </c>
      <c r="J86" s="89">
        <v>161.6943</v>
      </c>
      <c r="K86" s="89">
        <v>134.7912</v>
      </c>
      <c r="L86" s="89">
        <v>87.021199999999993</v>
      </c>
      <c r="M86" s="89">
        <v>102.8043</v>
      </c>
      <c r="N86" s="89">
        <v>154.61170000000001</v>
      </c>
      <c r="O86" s="89">
        <v>100.3656</v>
      </c>
      <c r="P86" s="89">
        <v>55.4392</v>
      </c>
      <c r="Q86" s="89">
        <v>162.79320000000001</v>
      </c>
      <c r="S86" s="49">
        <v>102.83759999999999</v>
      </c>
      <c r="T86" s="49">
        <v>106.0748</v>
      </c>
      <c r="U86" s="49">
        <v>187.87870000000001</v>
      </c>
      <c r="V86" s="49">
        <v>183.43279999999999</v>
      </c>
      <c r="W86" s="49">
        <v>87.2898</v>
      </c>
      <c r="X86" s="49">
        <v>254.93950000000001</v>
      </c>
      <c r="Y86" s="49">
        <v>139.84389999999999</v>
      </c>
      <c r="Z86" s="49">
        <v>258.84710000000001</v>
      </c>
      <c r="AA86" s="49">
        <v>37.7316</v>
      </c>
      <c r="AB86" s="49">
        <v>199.89570000000001</v>
      </c>
      <c r="AC86" s="47"/>
      <c r="AD86" s="49">
        <v>173.4145</v>
      </c>
      <c r="AE86" s="49">
        <v>210.13820000000001</v>
      </c>
      <c r="AF86" s="49">
        <v>162.28020000000001</v>
      </c>
      <c r="AG86" s="49">
        <v>225.46709999999999</v>
      </c>
      <c r="AH86" s="49">
        <v>209.1129</v>
      </c>
      <c r="AI86" s="49">
        <v>209.58179999999999</v>
      </c>
      <c r="AJ86" s="49">
        <v>182.06819999999999</v>
      </c>
      <c r="AK86" s="49">
        <v>207.2072</v>
      </c>
      <c r="AL86" s="49">
        <v>225.79470000000001</v>
      </c>
      <c r="AM86" s="49">
        <v>163.98439999999999</v>
      </c>
      <c r="AO86" s="49">
        <v>104.3857</v>
      </c>
      <c r="AP86" s="49">
        <v>253.88659999999999</v>
      </c>
      <c r="AQ86" s="49">
        <v>174.7955</v>
      </c>
      <c r="AR86" s="49">
        <v>112.0299</v>
      </c>
      <c r="AS86" s="49">
        <v>352.1669</v>
      </c>
      <c r="AT86" s="49">
        <v>98.221599999999995</v>
      </c>
      <c r="AU86" s="49">
        <v>208.98740000000001</v>
      </c>
      <c r="AV86" s="49">
        <v>1.5739000000000001</v>
      </c>
      <c r="AW86" s="49">
        <v>316.2441</v>
      </c>
      <c r="AX86" s="49">
        <v>189.30070000000001</v>
      </c>
    </row>
    <row r="87" spans="3:50" ht="16" x14ac:dyDescent="0.2">
      <c r="E87" s="1">
        <f t="shared" si="1"/>
        <v>77</v>
      </c>
      <c r="F87" s="98"/>
      <c r="H87" s="89">
        <v>125.1845</v>
      </c>
      <c r="I87" s="89">
        <v>102.4879</v>
      </c>
      <c r="J87" s="89">
        <v>155.56209999999999</v>
      </c>
      <c r="K87" s="89">
        <v>98.334400000000002</v>
      </c>
      <c r="L87" s="89">
        <v>83.862099999999998</v>
      </c>
      <c r="M87" s="89">
        <v>131.477</v>
      </c>
      <c r="N87" s="89">
        <v>168.95609999999999</v>
      </c>
      <c r="O87" s="89">
        <v>128.1951</v>
      </c>
      <c r="P87" s="89">
        <v>170.48060000000001</v>
      </c>
      <c r="Q87" s="89">
        <v>124.9032</v>
      </c>
      <c r="S87" s="49">
        <v>117.7807</v>
      </c>
      <c r="T87" s="49">
        <v>90.914000000000001</v>
      </c>
      <c r="U87" s="49">
        <v>150.99369999999999</v>
      </c>
      <c r="V87" s="49">
        <v>232.84889999999999</v>
      </c>
      <c r="W87" s="49">
        <v>88.489500000000007</v>
      </c>
      <c r="X87" s="49">
        <v>184.6046</v>
      </c>
      <c r="Y87" s="49">
        <v>184.59289999999999</v>
      </c>
      <c r="Z87" s="49">
        <v>115.0506</v>
      </c>
      <c r="AA87" s="49">
        <v>182.32900000000001</v>
      </c>
      <c r="AB87" s="49">
        <v>183.4213</v>
      </c>
      <c r="AC87" s="47"/>
      <c r="AD87" s="49">
        <v>163.3871</v>
      </c>
      <c r="AE87" s="49">
        <v>166.0487</v>
      </c>
      <c r="AF87" s="49">
        <v>182.92519999999999</v>
      </c>
      <c r="AG87" s="49">
        <v>253.85640000000001</v>
      </c>
      <c r="AH87" s="49">
        <v>99.903000000000006</v>
      </c>
      <c r="AI87" s="49">
        <v>304.19940000000003</v>
      </c>
      <c r="AJ87" s="49">
        <v>166.36500000000001</v>
      </c>
      <c r="AK87" s="49">
        <v>229.29849999999999</v>
      </c>
      <c r="AL87" s="49">
        <v>173.93029999999999</v>
      </c>
      <c r="AM87" s="49">
        <v>81.162700000000001</v>
      </c>
      <c r="AO87" s="49">
        <v>127.89109999999999</v>
      </c>
      <c r="AP87" s="49">
        <v>96.291700000000006</v>
      </c>
      <c r="AQ87" s="49">
        <v>148.92009999999999</v>
      </c>
      <c r="AR87" s="49">
        <v>27.758099999999999</v>
      </c>
      <c r="AS87" s="49">
        <v>63.536099999999998</v>
      </c>
      <c r="AT87" s="49">
        <v>130.84479999999999</v>
      </c>
      <c r="AU87" s="49">
        <v>189.93170000000001</v>
      </c>
      <c r="AV87" s="49">
        <v>162.33080000000001</v>
      </c>
      <c r="AW87" s="49">
        <v>171.00299999999999</v>
      </c>
      <c r="AX87" s="49">
        <v>122.9594</v>
      </c>
    </row>
    <row r="88" spans="3:50" ht="16" x14ac:dyDescent="0.2">
      <c r="E88" s="1">
        <f t="shared" si="1"/>
        <v>78</v>
      </c>
      <c r="F88" s="98"/>
      <c r="H88" s="89">
        <v>117.79770000000001</v>
      </c>
      <c r="I88" s="89">
        <v>103.2718</v>
      </c>
      <c r="J88" s="89">
        <v>178.31110000000001</v>
      </c>
      <c r="K88" s="89">
        <v>123.395</v>
      </c>
      <c r="L88" s="89">
        <v>141.97980000000001</v>
      </c>
      <c r="M88" s="89">
        <v>157.23159999999999</v>
      </c>
      <c r="N88" s="89">
        <v>146.3912</v>
      </c>
      <c r="O88" s="89">
        <v>112.94929999999999</v>
      </c>
      <c r="P88" s="89">
        <v>140.95820000000001</v>
      </c>
      <c r="Q88" s="89">
        <v>121.67749999999999</v>
      </c>
      <c r="S88" s="49">
        <v>113.5562</v>
      </c>
      <c r="T88" s="49">
        <v>99.778599999999997</v>
      </c>
      <c r="U88" s="49">
        <v>180.09200000000001</v>
      </c>
      <c r="V88" s="49">
        <v>160.49019999999999</v>
      </c>
      <c r="W88" s="49">
        <v>155.60810000000001</v>
      </c>
      <c r="X88" s="49">
        <v>185.28909999999999</v>
      </c>
      <c r="Y88" s="49">
        <v>160.30539999999999</v>
      </c>
      <c r="Z88" s="49">
        <v>120.5331</v>
      </c>
      <c r="AA88" s="49">
        <v>129.3005</v>
      </c>
      <c r="AB88" s="49">
        <v>189.45009999999999</v>
      </c>
      <c r="AC88" s="47"/>
      <c r="AD88" s="49">
        <v>166.63339999999999</v>
      </c>
      <c r="AE88" s="49">
        <v>191.78360000000001</v>
      </c>
      <c r="AF88" s="49">
        <v>178.3252</v>
      </c>
      <c r="AG88" s="49">
        <v>234.70930000000001</v>
      </c>
      <c r="AH88" s="49">
        <v>224.1688</v>
      </c>
      <c r="AI88" s="49">
        <v>198.44450000000001</v>
      </c>
      <c r="AJ88" s="49">
        <v>164.982</v>
      </c>
      <c r="AK88" s="49">
        <v>224.999</v>
      </c>
      <c r="AL88" s="49">
        <v>212.5402</v>
      </c>
      <c r="AM88" s="49">
        <v>50.3416</v>
      </c>
      <c r="AO88" s="49">
        <v>119.16759999999999</v>
      </c>
      <c r="AP88" s="49">
        <v>96.924000000000007</v>
      </c>
      <c r="AQ88" s="49">
        <v>180.4973</v>
      </c>
      <c r="AR88" s="49">
        <v>94.880200000000002</v>
      </c>
      <c r="AS88" s="49">
        <v>144.90190000000001</v>
      </c>
      <c r="AT88" s="49">
        <v>155.73699999999999</v>
      </c>
      <c r="AU88" s="49">
        <v>216.19130000000001</v>
      </c>
      <c r="AV88" s="49">
        <v>297.76990000000001</v>
      </c>
      <c r="AW88" s="49">
        <v>156.7176</v>
      </c>
      <c r="AX88" s="49">
        <v>121.0667</v>
      </c>
    </row>
    <row r="89" spans="3:50" ht="16" x14ac:dyDescent="0.2">
      <c r="C89" s="24" t="s">
        <v>36</v>
      </c>
      <c r="E89" s="1">
        <f t="shared" si="1"/>
        <v>79</v>
      </c>
      <c r="F89" s="98"/>
      <c r="H89" s="89">
        <v>62.884</v>
      </c>
      <c r="I89" s="89">
        <v>118.8432</v>
      </c>
      <c r="J89" s="89">
        <v>164.29589999999999</v>
      </c>
      <c r="K89" s="89">
        <v>82.856099999999998</v>
      </c>
      <c r="L89" s="89">
        <v>140.20089999999999</v>
      </c>
      <c r="M89" s="89">
        <v>115.1163</v>
      </c>
      <c r="N89" s="89">
        <v>117.4743</v>
      </c>
      <c r="O89" s="89">
        <v>87.409300000000002</v>
      </c>
      <c r="P89" s="89">
        <v>161.06120000000001</v>
      </c>
      <c r="Q89" s="89">
        <v>129.9254</v>
      </c>
      <c r="S89" s="49">
        <v>36.258000000000003</v>
      </c>
      <c r="T89" s="49">
        <v>147.8184</v>
      </c>
      <c r="U89" s="49">
        <v>153.06309999999999</v>
      </c>
      <c r="V89" s="49">
        <v>109.04340000000001</v>
      </c>
      <c r="W89" s="49">
        <v>137.12280000000001</v>
      </c>
      <c r="X89" s="49">
        <v>279.05059999999997</v>
      </c>
      <c r="Y89" s="49">
        <v>94.770700000000005</v>
      </c>
      <c r="Z89" s="49">
        <v>57.728400000000001</v>
      </c>
      <c r="AA89" s="49">
        <v>181.82210000000001</v>
      </c>
      <c r="AB89" s="49">
        <v>184.64359999999999</v>
      </c>
      <c r="AC89" s="47"/>
      <c r="AD89" s="49">
        <v>250.39519999999999</v>
      </c>
      <c r="AE89" s="49">
        <v>293.58420000000001</v>
      </c>
      <c r="AF89" s="49">
        <v>186.89959999999999</v>
      </c>
      <c r="AG89" s="49">
        <v>266.87009999999998</v>
      </c>
      <c r="AH89" s="49">
        <v>233.7414</v>
      </c>
      <c r="AI89" s="49">
        <v>172.31530000000001</v>
      </c>
      <c r="AJ89" s="49">
        <v>165.00800000000001</v>
      </c>
      <c r="AK89" s="49">
        <v>236.8964</v>
      </c>
      <c r="AL89" s="49">
        <v>170.68510000000001</v>
      </c>
      <c r="AM89" s="49">
        <v>56.543599999999998</v>
      </c>
      <c r="AO89" s="49">
        <v>300.34320000000002</v>
      </c>
      <c r="AP89" s="49">
        <v>240.32810000000001</v>
      </c>
      <c r="AQ89" s="49">
        <v>194.19890000000001</v>
      </c>
      <c r="AR89" s="49">
        <v>316.7439</v>
      </c>
      <c r="AS89" s="49">
        <v>179.38679999999999</v>
      </c>
      <c r="AT89" s="49">
        <v>114.761</v>
      </c>
      <c r="AU89" s="49">
        <v>114.005</v>
      </c>
      <c r="AV89" s="49">
        <v>279.30630000000002</v>
      </c>
      <c r="AW89" s="49">
        <v>161.2286</v>
      </c>
      <c r="AX89" s="49">
        <v>129.0496</v>
      </c>
    </row>
    <row r="90" spans="3:50" ht="16" x14ac:dyDescent="0.2">
      <c r="C90" s="24" t="s">
        <v>36</v>
      </c>
      <c r="E90" s="1">
        <f t="shared" si="1"/>
        <v>80</v>
      </c>
      <c r="F90" s="98"/>
      <c r="H90" s="89">
        <v>74.517099999999999</v>
      </c>
      <c r="I90" s="89">
        <v>125.01049999999999</v>
      </c>
      <c r="J90" s="89">
        <v>172.75579999999999</v>
      </c>
      <c r="K90" s="89">
        <v>123.9164</v>
      </c>
      <c r="L90" s="89">
        <v>119.15519999999999</v>
      </c>
      <c r="M90" s="89">
        <v>130.78720000000001</v>
      </c>
      <c r="N90" s="89">
        <v>156.7286</v>
      </c>
      <c r="O90" s="89">
        <v>91.461399999999998</v>
      </c>
      <c r="P90" s="89">
        <v>150.8066</v>
      </c>
      <c r="Q90" s="89">
        <v>161.10820000000001</v>
      </c>
      <c r="S90" s="49">
        <v>52.162199999999999</v>
      </c>
      <c r="T90" s="49">
        <v>120.4849</v>
      </c>
      <c r="U90" s="49">
        <v>183.19829999999999</v>
      </c>
      <c r="V90" s="49">
        <v>118.6998</v>
      </c>
      <c r="W90" s="49">
        <v>132.49440000000001</v>
      </c>
      <c r="X90" s="49">
        <v>208.8261</v>
      </c>
      <c r="Y90" s="49">
        <v>152.12389999999999</v>
      </c>
      <c r="Z90" s="49">
        <v>132.1936</v>
      </c>
      <c r="AA90" s="49">
        <v>134.01990000000001</v>
      </c>
      <c r="AB90" s="49">
        <v>182.47280000000001</v>
      </c>
      <c r="AC90" s="47"/>
      <c r="AD90" s="49">
        <v>125.6639</v>
      </c>
      <c r="AE90" s="49">
        <v>119.4348</v>
      </c>
      <c r="AF90" s="49">
        <v>171.93170000000001</v>
      </c>
      <c r="AG90" s="49">
        <v>210.84710000000001</v>
      </c>
      <c r="AH90" s="49">
        <v>246.72040000000001</v>
      </c>
      <c r="AI90" s="49">
        <v>204.8426</v>
      </c>
      <c r="AJ90" s="49">
        <v>180.90770000000001</v>
      </c>
      <c r="AK90" s="49">
        <v>263.55029999999999</v>
      </c>
      <c r="AL90" s="49">
        <v>191.3777</v>
      </c>
      <c r="AM90" s="49">
        <v>163.05179999999999</v>
      </c>
      <c r="AO90" s="49">
        <v>288.87029999999999</v>
      </c>
      <c r="AP90" s="49">
        <v>215.8956</v>
      </c>
      <c r="AQ90" s="49">
        <v>184.51169999999999</v>
      </c>
      <c r="AR90" s="49">
        <v>259.0772</v>
      </c>
      <c r="AS90" s="49">
        <v>115.89700000000001</v>
      </c>
      <c r="AT90" s="49">
        <v>127.7764</v>
      </c>
      <c r="AU90" s="49">
        <v>203.84700000000001</v>
      </c>
      <c r="AV90" s="49">
        <v>327.43020000000001</v>
      </c>
      <c r="AW90" s="49">
        <v>152.98140000000001</v>
      </c>
      <c r="AX90" s="49">
        <v>161.3784</v>
      </c>
    </row>
    <row r="91" spans="3:50" ht="16" x14ac:dyDescent="0.2">
      <c r="E91" s="1">
        <f t="shared" si="1"/>
        <v>81</v>
      </c>
      <c r="F91" s="98"/>
      <c r="H91" s="89">
        <v>98.595799999999997</v>
      </c>
      <c r="I91" s="89">
        <v>111.7679</v>
      </c>
      <c r="J91" s="89">
        <v>145.7698</v>
      </c>
      <c r="K91" s="89">
        <v>120.3193</v>
      </c>
      <c r="L91" s="89">
        <v>103.62430000000001</v>
      </c>
      <c r="M91" s="89">
        <v>75.272199999999998</v>
      </c>
      <c r="N91" s="89">
        <v>50.865699999999997</v>
      </c>
      <c r="O91" s="89">
        <v>107.0205</v>
      </c>
      <c r="P91" s="89">
        <v>160.44159999999999</v>
      </c>
      <c r="Q91" s="89">
        <v>146.56299999999999</v>
      </c>
      <c r="S91" s="49">
        <v>91.130600000000001</v>
      </c>
      <c r="T91" s="49">
        <v>112.18210000000001</v>
      </c>
      <c r="U91" s="49">
        <v>180.3998</v>
      </c>
      <c r="V91" s="49">
        <v>164.45529999999999</v>
      </c>
      <c r="W91" s="49">
        <v>103.7689</v>
      </c>
      <c r="X91" s="49">
        <v>298.77409999999998</v>
      </c>
      <c r="Y91" s="49">
        <v>82.931799999999996</v>
      </c>
      <c r="Z91" s="49">
        <v>110.4832</v>
      </c>
      <c r="AA91" s="49">
        <v>192.9914</v>
      </c>
      <c r="AB91" s="49">
        <v>168.98820000000001</v>
      </c>
      <c r="AC91" s="47"/>
      <c r="AD91" s="49">
        <v>155.89099999999999</v>
      </c>
      <c r="AE91" s="49">
        <v>165.01660000000001</v>
      </c>
      <c r="AF91" s="49">
        <v>145.76179999999999</v>
      </c>
      <c r="AG91" s="49">
        <v>239.1815</v>
      </c>
      <c r="AH91" s="49">
        <v>191.01169999999999</v>
      </c>
      <c r="AI91" s="49">
        <v>235.40450000000001</v>
      </c>
      <c r="AJ91" s="49">
        <v>56.482500000000002</v>
      </c>
      <c r="AK91" s="49">
        <v>231.6568</v>
      </c>
      <c r="AL91" s="49">
        <v>186.75120000000001</v>
      </c>
      <c r="AM91" s="49">
        <v>142.3622</v>
      </c>
      <c r="AO91" s="49">
        <v>265.3732</v>
      </c>
      <c r="AP91" s="49">
        <v>227.27369999999999</v>
      </c>
      <c r="AQ91" s="49">
        <v>195.4256</v>
      </c>
      <c r="AR91" s="49">
        <v>215.73849999999999</v>
      </c>
      <c r="AS91" s="49">
        <v>117.6825</v>
      </c>
      <c r="AT91" s="49">
        <v>67.345600000000005</v>
      </c>
      <c r="AU91" s="49">
        <v>15.930999999999999</v>
      </c>
      <c r="AV91" s="49">
        <v>36.321800000000003</v>
      </c>
      <c r="AW91" s="49">
        <v>200.37639999999999</v>
      </c>
      <c r="AX91" s="49">
        <v>142.81530000000001</v>
      </c>
    </row>
    <row r="92" spans="3:50" ht="16" x14ac:dyDescent="0.2">
      <c r="E92" s="1">
        <f t="shared" si="1"/>
        <v>82</v>
      </c>
      <c r="F92" s="98"/>
      <c r="H92" s="89">
        <v>114.8496</v>
      </c>
      <c r="I92" s="89">
        <v>74.137</v>
      </c>
      <c r="J92" s="89">
        <v>171.40639999999999</v>
      </c>
      <c r="K92" s="89">
        <v>144.87899999999999</v>
      </c>
      <c r="L92" s="89">
        <v>123.9859</v>
      </c>
      <c r="M92" s="89">
        <v>170.19239999999999</v>
      </c>
      <c r="N92" s="89">
        <v>136.4588</v>
      </c>
      <c r="O92" s="89">
        <v>78.421899999999994</v>
      </c>
      <c r="P92" s="89">
        <v>153.54750000000001</v>
      </c>
      <c r="Q92" s="89">
        <v>140.57560000000001</v>
      </c>
      <c r="S92" s="49">
        <v>118.0843</v>
      </c>
      <c r="T92" s="49">
        <v>71.3155</v>
      </c>
      <c r="U92" s="49">
        <v>192.54069999999999</v>
      </c>
      <c r="V92" s="49">
        <v>166.99359999999999</v>
      </c>
      <c r="W92" s="49">
        <v>125.282</v>
      </c>
      <c r="X92" s="49">
        <v>188.44589999999999</v>
      </c>
      <c r="Y92" s="49">
        <v>202.20339999999999</v>
      </c>
      <c r="Z92" s="49">
        <v>83.686400000000006</v>
      </c>
      <c r="AA92" s="49">
        <v>191.43870000000001</v>
      </c>
      <c r="AB92" s="49">
        <v>151.94030000000001</v>
      </c>
      <c r="AC92" s="47"/>
      <c r="AD92" s="49">
        <v>158.77070000000001</v>
      </c>
      <c r="AE92" s="49">
        <v>260.70060000000001</v>
      </c>
      <c r="AF92" s="49">
        <v>181.6746</v>
      </c>
      <c r="AG92" s="49">
        <v>212.6885</v>
      </c>
      <c r="AH92" s="49">
        <v>198.12200000000001</v>
      </c>
      <c r="AI92" s="49">
        <v>193.13120000000001</v>
      </c>
      <c r="AJ92" s="49">
        <v>219.49250000000001</v>
      </c>
      <c r="AK92" s="49">
        <v>253.4846</v>
      </c>
      <c r="AL92" s="49">
        <v>126.8899</v>
      </c>
      <c r="AM92" s="49">
        <v>86.958600000000004</v>
      </c>
      <c r="AO92" s="49">
        <v>118.53100000000001</v>
      </c>
      <c r="AP92" s="49">
        <v>63.587899999999998</v>
      </c>
      <c r="AQ92" s="49">
        <v>190.5496</v>
      </c>
      <c r="AR92" s="49">
        <v>130.6285</v>
      </c>
      <c r="AS92" s="49">
        <v>149.0102</v>
      </c>
      <c r="AT92" s="49">
        <v>174.65719999999999</v>
      </c>
      <c r="AU92" s="49">
        <v>133.0821</v>
      </c>
      <c r="AV92" s="49">
        <v>2.3144</v>
      </c>
      <c r="AW92" s="49">
        <v>155.17070000000001</v>
      </c>
      <c r="AX92" s="49">
        <v>151.00899999999999</v>
      </c>
    </row>
    <row r="93" spans="3:50" ht="16" x14ac:dyDescent="0.2">
      <c r="C93" s="24" t="s">
        <v>36</v>
      </c>
      <c r="E93" s="1">
        <f t="shared" si="1"/>
        <v>83</v>
      </c>
      <c r="F93" s="98"/>
      <c r="H93" s="89">
        <v>114.44459999999999</v>
      </c>
      <c r="I93" s="89">
        <v>116.2942</v>
      </c>
      <c r="J93" s="89">
        <v>163.0112</v>
      </c>
      <c r="K93" s="89">
        <v>131.4213</v>
      </c>
      <c r="L93" s="89">
        <v>107.2831</v>
      </c>
      <c r="M93" s="89">
        <v>172.80760000000001</v>
      </c>
      <c r="N93" s="89">
        <v>169.6</v>
      </c>
      <c r="O93" s="89">
        <v>110.4738</v>
      </c>
      <c r="P93" s="89">
        <v>154.8186</v>
      </c>
      <c r="Q93" s="89">
        <v>138.24639999999999</v>
      </c>
      <c r="S93" s="49">
        <v>89.257900000000006</v>
      </c>
      <c r="T93" s="49">
        <v>115.7662</v>
      </c>
      <c r="U93" s="49">
        <v>159.00229999999999</v>
      </c>
      <c r="V93" s="49">
        <v>187.94220000000001</v>
      </c>
      <c r="W93" s="49">
        <v>115.64879999999999</v>
      </c>
      <c r="X93" s="49">
        <v>172.03620000000001</v>
      </c>
      <c r="Y93" s="49">
        <v>168.88329999999999</v>
      </c>
      <c r="Z93" s="49">
        <v>151.86060000000001</v>
      </c>
      <c r="AA93" s="49">
        <v>158.5599</v>
      </c>
      <c r="AB93" s="49">
        <v>159.5882</v>
      </c>
      <c r="AC93" s="47"/>
      <c r="AD93" s="49">
        <v>161.96979999999999</v>
      </c>
      <c r="AE93" s="49">
        <v>164.69309999999999</v>
      </c>
      <c r="AF93" s="49">
        <v>169.54580000000001</v>
      </c>
      <c r="AG93" s="49">
        <v>228.30199999999999</v>
      </c>
      <c r="AH93" s="49">
        <v>237.8775</v>
      </c>
      <c r="AI93" s="49">
        <v>190.3861</v>
      </c>
      <c r="AJ93" s="49">
        <v>193.6908</v>
      </c>
      <c r="AK93" s="49">
        <v>249.35499999999999</v>
      </c>
      <c r="AL93" s="49">
        <v>169.4205</v>
      </c>
      <c r="AM93" s="49">
        <v>124.07210000000001</v>
      </c>
      <c r="AO93" s="49">
        <v>246.24639999999999</v>
      </c>
      <c r="AP93" s="49">
        <v>238.1551</v>
      </c>
      <c r="AQ93" s="49">
        <v>197.46700000000001</v>
      </c>
      <c r="AR93" s="49">
        <v>197.36089999999999</v>
      </c>
      <c r="AS93" s="49">
        <v>314.6155</v>
      </c>
      <c r="AT93" s="49">
        <v>179.87950000000001</v>
      </c>
      <c r="AU93" s="49">
        <v>184.60429999999999</v>
      </c>
      <c r="AV93" s="49">
        <v>326.52370000000002</v>
      </c>
      <c r="AW93" s="49">
        <v>150.9365</v>
      </c>
      <c r="AX93" s="49">
        <v>136.21289999999999</v>
      </c>
    </row>
    <row r="94" spans="3:50" ht="16" x14ac:dyDescent="0.2">
      <c r="E94" s="1">
        <f t="shared" si="1"/>
        <v>84</v>
      </c>
      <c r="F94" s="98"/>
      <c r="H94" s="89">
        <v>77.854399999999998</v>
      </c>
      <c r="I94" s="89">
        <v>141.96270000000001</v>
      </c>
      <c r="J94" s="89">
        <v>152.25579999999999</v>
      </c>
      <c r="K94" s="89">
        <v>103.0039</v>
      </c>
      <c r="L94" s="89">
        <v>131.8811</v>
      </c>
      <c r="M94" s="89">
        <v>137.05779999999999</v>
      </c>
      <c r="N94" s="89">
        <v>173.16980000000001</v>
      </c>
      <c r="O94" s="89">
        <v>67.065299999999993</v>
      </c>
      <c r="P94" s="89">
        <v>174.93819999999999</v>
      </c>
      <c r="Q94" s="89">
        <v>143.0736</v>
      </c>
      <c r="S94" s="49">
        <v>63.658999999999999</v>
      </c>
      <c r="T94" s="49">
        <v>136.45339999999999</v>
      </c>
      <c r="U94" s="49">
        <v>168.35</v>
      </c>
      <c r="V94" s="49">
        <v>111.56059999999999</v>
      </c>
      <c r="W94" s="49">
        <v>143.25710000000001</v>
      </c>
      <c r="X94" s="49">
        <v>217.19139999999999</v>
      </c>
      <c r="Y94" s="49">
        <v>173.24369999999999</v>
      </c>
      <c r="Z94" s="49">
        <v>64.777299999999997</v>
      </c>
      <c r="AA94" s="49">
        <v>173.93809999999999</v>
      </c>
      <c r="AB94" s="49">
        <v>193.84129999999999</v>
      </c>
      <c r="AC94" s="47"/>
      <c r="AD94" s="49">
        <v>144.6833</v>
      </c>
      <c r="AE94" s="49">
        <v>137.1772</v>
      </c>
      <c r="AF94" s="49">
        <v>157.3852</v>
      </c>
      <c r="AG94" s="49">
        <v>240.1395</v>
      </c>
      <c r="AH94" s="49">
        <v>255.77879999999999</v>
      </c>
      <c r="AI94" s="49">
        <v>180.28450000000001</v>
      </c>
      <c r="AJ94" s="49">
        <v>177.3845</v>
      </c>
      <c r="AK94" s="49">
        <v>251.03370000000001</v>
      </c>
      <c r="AL94" s="49">
        <v>187.8733</v>
      </c>
      <c r="AM94" s="49">
        <v>103.10769999999999</v>
      </c>
      <c r="AO94" s="49">
        <v>291.91250000000002</v>
      </c>
      <c r="AP94" s="49">
        <v>199.0506</v>
      </c>
      <c r="AQ94" s="49">
        <v>207.5498</v>
      </c>
      <c r="AR94" s="49">
        <v>277.6388</v>
      </c>
      <c r="AS94" s="49">
        <v>144.98949999999999</v>
      </c>
      <c r="AT94" s="49">
        <v>136.49850000000001</v>
      </c>
      <c r="AU94" s="49">
        <v>186.9949</v>
      </c>
      <c r="AV94" s="49">
        <v>330.8075</v>
      </c>
      <c r="AW94" s="49">
        <v>179.29169999999999</v>
      </c>
      <c r="AX94" s="49">
        <v>144.858</v>
      </c>
    </row>
    <row r="95" spans="3:50" ht="16" x14ac:dyDescent="0.2">
      <c r="E95" s="1">
        <f t="shared" si="1"/>
        <v>85</v>
      </c>
      <c r="F95" s="98"/>
      <c r="H95" s="89">
        <v>106.8991</v>
      </c>
      <c r="I95" s="89">
        <v>97.890799999999999</v>
      </c>
      <c r="J95" s="89">
        <v>140.37620000000001</v>
      </c>
      <c r="K95" s="89">
        <v>98.871499999999997</v>
      </c>
      <c r="L95" s="89">
        <v>112.9786</v>
      </c>
      <c r="M95" s="89">
        <v>149.29810000000001</v>
      </c>
      <c r="N95" s="89">
        <v>122.0428</v>
      </c>
      <c r="O95" s="89">
        <v>101.4156</v>
      </c>
      <c r="P95" s="89">
        <v>160.5324</v>
      </c>
      <c r="Q95" s="89">
        <v>114.88200000000001</v>
      </c>
      <c r="S95" s="49">
        <v>96.112200000000001</v>
      </c>
      <c r="T95" s="49">
        <v>108.9509</v>
      </c>
      <c r="U95" s="49">
        <v>117.84269999999999</v>
      </c>
      <c r="V95" s="49">
        <v>231.8416</v>
      </c>
      <c r="W95" s="49">
        <v>111.0085</v>
      </c>
      <c r="X95" s="49">
        <v>178.1694</v>
      </c>
      <c r="Y95" s="49">
        <v>169.9907</v>
      </c>
      <c r="Z95" s="49">
        <v>97.8964</v>
      </c>
      <c r="AA95" s="49">
        <v>200.40700000000001</v>
      </c>
      <c r="AB95" s="49">
        <v>165.24279999999999</v>
      </c>
      <c r="AC95" s="47"/>
      <c r="AD95" s="49">
        <v>149.5933</v>
      </c>
      <c r="AE95" s="49">
        <v>304.57810000000001</v>
      </c>
      <c r="AF95" s="49">
        <v>153.1764</v>
      </c>
      <c r="AG95" s="49">
        <v>260.75659999999999</v>
      </c>
      <c r="AH95" s="49">
        <v>225.4699</v>
      </c>
      <c r="AI95" s="49">
        <v>203.4136</v>
      </c>
      <c r="AJ95" s="49">
        <v>97.3232</v>
      </c>
      <c r="AK95" s="49">
        <v>244.56780000000001</v>
      </c>
      <c r="AL95" s="49">
        <v>163.6832</v>
      </c>
      <c r="AM95" s="49">
        <v>59.546399999999998</v>
      </c>
      <c r="AO95" s="49">
        <v>109.4119</v>
      </c>
      <c r="AP95" s="49">
        <v>260.18869999999998</v>
      </c>
      <c r="AQ95" s="49">
        <v>213.6901</v>
      </c>
      <c r="AR95" s="49">
        <v>29.732299999999999</v>
      </c>
      <c r="AS95" s="49">
        <v>236.8382</v>
      </c>
      <c r="AT95" s="49">
        <v>149.4324</v>
      </c>
      <c r="AU95" s="49">
        <v>238.73650000000001</v>
      </c>
      <c r="AV95" s="49">
        <v>246.96129999999999</v>
      </c>
      <c r="AW95" s="49">
        <v>192.98589999999999</v>
      </c>
      <c r="AX95" s="49">
        <v>111.8014</v>
      </c>
    </row>
    <row r="96" spans="3:50" ht="16" x14ac:dyDescent="0.2">
      <c r="C96" s="24" t="s">
        <v>36</v>
      </c>
      <c r="E96" s="1">
        <f t="shared" si="1"/>
        <v>86</v>
      </c>
      <c r="F96" s="98"/>
      <c r="H96" s="89">
        <v>104.6093</v>
      </c>
      <c r="I96" s="89">
        <v>110.78400000000001</v>
      </c>
      <c r="J96" s="89">
        <v>178.73589999999999</v>
      </c>
      <c r="K96" s="89">
        <v>112.38200000000001</v>
      </c>
      <c r="L96" s="89">
        <v>96.407499999999999</v>
      </c>
      <c r="M96" s="89">
        <v>132.37909999999999</v>
      </c>
      <c r="N96" s="89">
        <v>109.9851</v>
      </c>
      <c r="O96" s="89">
        <v>99.126499999999993</v>
      </c>
      <c r="P96" s="89">
        <v>89.7821</v>
      </c>
      <c r="Q96" s="89">
        <v>135.7705</v>
      </c>
      <c r="S96" s="49">
        <v>112.6686</v>
      </c>
      <c r="T96" s="49">
        <v>113.82729999999999</v>
      </c>
      <c r="U96" s="49">
        <v>181.8074</v>
      </c>
      <c r="V96" s="49">
        <v>168.75720000000001</v>
      </c>
      <c r="W96" s="49">
        <v>97.048199999999994</v>
      </c>
      <c r="X96" s="49">
        <v>99.651799999999994</v>
      </c>
      <c r="Y96" s="49">
        <v>116.6374</v>
      </c>
      <c r="Z96" s="49">
        <v>255.09</v>
      </c>
      <c r="AA96" s="49">
        <v>10.048400000000001</v>
      </c>
      <c r="AB96" s="49">
        <v>204.95050000000001</v>
      </c>
      <c r="AC96" s="47"/>
      <c r="AD96" s="49">
        <v>212.57669999999999</v>
      </c>
      <c r="AE96" s="49">
        <v>193.7056</v>
      </c>
      <c r="AF96" s="49">
        <v>178.9571</v>
      </c>
      <c r="AG96" s="49">
        <v>247.19319999999999</v>
      </c>
      <c r="AH96" s="49">
        <v>268.22030000000001</v>
      </c>
      <c r="AI96" s="49">
        <v>199.3434</v>
      </c>
      <c r="AJ96" s="49">
        <v>145.20240000000001</v>
      </c>
      <c r="AK96" s="49">
        <v>263.53539999999998</v>
      </c>
      <c r="AL96" s="49">
        <v>180.9521</v>
      </c>
      <c r="AM96" s="49">
        <v>78.914699999999996</v>
      </c>
      <c r="AO96" s="49">
        <v>102.1504</v>
      </c>
      <c r="AP96" s="49">
        <v>251.4162</v>
      </c>
      <c r="AQ96" s="49">
        <v>179.22380000000001</v>
      </c>
      <c r="AR96" s="49">
        <v>286.02839999999998</v>
      </c>
      <c r="AS96" s="49">
        <v>151.94390000000001</v>
      </c>
      <c r="AT96" s="49">
        <v>135.57919999999999</v>
      </c>
      <c r="AU96" s="49">
        <v>254.13339999999999</v>
      </c>
      <c r="AV96" s="49">
        <v>225.2046</v>
      </c>
      <c r="AW96" s="49">
        <v>270.35160000000002</v>
      </c>
      <c r="AX96" s="49">
        <v>141.9408</v>
      </c>
    </row>
    <row r="97" spans="3:50" ht="16" x14ac:dyDescent="0.2">
      <c r="E97" s="1">
        <f t="shared" si="1"/>
        <v>87</v>
      </c>
      <c r="F97" s="98"/>
      <c r="H97" s="89">
        <v>87.811199999999999</v>
      </c>
      <c r="I97" s="89">
        <v>92.378399999999999</v>
      </c>
      <c r="J97" s="89">
        <v>160.3134</v>
      </c>
      <c r="K97" s="89">
        <v>158.8246</v>
      </c>
      <c r="L97" s="89">
        <v>112.97669999999999</v>
      </c>
      <c r="M97" s="89">
        <v>158.1858</v>
      </c>
      <c r="N97" s="89">
        <v>177.39840000000001</v>
      </c>
      <c r="O97" s="89">
        <v>95.365499999999997</v>
      </c>
      <c r="P97" s="89">
        <v>169.67570000000001</v>
      </c>
      <c r="Q97" s="89">
        <v>152.6814</v>
      </c>
      <c r="S97" s="49">
        <v>94.706599999999995</v>
      </c>
      <c r="T97" s="49">
        <v>123.5771</v>
      </c>
      <c r="U97" s="49">
        <v>159.9442</v>
      </c>
      <c r="V97" s="49">
        <v>174.62450000000001</v>
      </c>
      <c r="W97" s="49">
        <v>118.6361</v>
      </c>
      <c r="X97" s="49">
        <v>191.8306</v>
      </c>
      <c r="Y97" s="49">
        <v>183.07589999999999</v>
      </c>
      <c r="Z97" s="49">
        <v>111.7801</v>
      </c>
      <c r="AA97" s="49">
        <v>187.59440000000001</v>
      </c>
      <c r="AB97" s="49">
        <v>158.56630000000001</v>
      </c>
      <c r="AC97" s="47"/>
      <c r="AD97" s="49">
        <v>268.24279999999999</v>
      </c>
      <c r="AE97" s="49">
        <v>297.18630000000002</v>
      </c>
      <c r="AF97" s="49">
        <v>193.797</v>
      </c>
      <c r="AG97" s="49">
        <v>200.48259999999999</v>
      </c>
      <c r="AH97" s="49">
        <v>234.0788</v>
      </c>
      <c r="AI97" s="49">
        <v>193.75299999999999</v>
      </c>
      <c r="AJ97" s="49">
        <v>177.4316</v>
      </c>
      <c r="AK97" s="49">
        <v>253.88059999999999</v>
      </c>
      <c r="AL97" s="49">
        <v>166.7508</v>
      </c>
      <c r="AM97" s="49">
        <v>172.09100000000001</v>
      </c>
      <c r="AO97" s="49">
        <v>279.62349999999998</v>
      </c>
      <c r="AP97" s="49">
        <v>274.82639999999998</v>
      </c>
      <c r="AQ97" s="49">
        <v>200.31890000000001</v>
      </c>
      <c r="AR97" s="49">
        <v>151.99889999999999</v>
      </c>
      <c r="AS97" s="49">
        <v>112.47190000000001</v>
      </c>
      <c r="AT97" s="49">
        <v>158.10130000000001</v>
      </c>
      <c r="AU97" s="49">
        <v>179.1551</v>
      </c>
      <c r="AV97" s="49">
        <v>6.6936999999999998</v>
      </c>
      <c r="AW97" s="49">
        <v>174.15979999999999</v>
      </c>
      <c r="AX97" s="49">
        <v>153.95609999999999</v>
      </c>
    </row>
    <row r="98" spans="3:50" ht="16" x14ac:dyDescent="0.2">
      <c r="E98" s="1">
        <f t="shared" si="1"/>
        <v>88</v>
      </c>
      <c r="F98" s="98"/>
      <c r="H98" s="89">
        <v>135.83240000000001</v>
      </c>
      <c r="I98" s="89">
        <v>99.181899999999999</v>
      </c>
      <c r="J98" s="89">
        <v>140.77549999999999</v>
      </c>
      <c r="K98" s="89">
        <v>113.98</v>
      </c>
      <c r="L98" s="89">
        <v>129.8861</v>
      </c>
      <c r="M98" s="89">
        <v>111.5506</v>
      </c>
      <c r="N98" s="89">
        <v>171.6687</v>
      </c>
      <c r="O98" s="89">
        <v>132.19909999999999</v>
      </c>
      <c r="P98" s="89">
        <v>142.10220000000001</v>
      </c>
      <c r="Q98" s="89">
        <v>154.42679999999999</v>
      </c>
      <c r="S98" s="49">
        <v>128.26410000000001</v>
      </c>
      <c r="T98" s="49">
        <v>98.384600000000006</v>
      </c>
      <c r="U98" s="49">
        <v>202.74279999999999</v>
      </c>
      <c r="V98" s="49">
        <v>166.0059</v>
      </c>
      <c r="W98" s="49">
        <v>143.34889999999999</v>
      </c>
      <c r="X98" s="49">
        <v>150.08519999999999</v>
      </c>
      <c r="Y98" s="49">
        <v>183.50980000000001</v>
      </c>
      <c r="Z98" s="49">
        <v>145.7047</v>
      </c>
      <c r="AA98" s="49">
        <v>140.2252</v>
      </c>
      <c r="AB98" s="49">
        <v>208.24359999999999</v>
      </c>
      <c r="AC98" s="47"/>
      <c r="AD98" s="49">
        <v>136.3047</v>
      </c>
      <c r="AE98" s="49">
        <v>144.4829</v>
      </c>
      <c r="AF98" s="49">
        <v>145.0814</v>
      </c>
      <c r="AG98" s="49">
        <v>245.31399999999999</v>
      </c>
      <c r="AH98" s="49">
        <v>138.12209999999999</v>
      </c>
      <c r="AI98" s="49">
        <v>279.06110000000001</v>
      </c>
      <c r="AJ98" s="49">
        <v>182.09540000000001</v>
      </c>
      <c r="AK98" s="49">
        <v>222.3176</v>
      </c>
      <c r="AL98" s="49">
        <v>181.4204</v>
      </c>
      <c r="AM98" s="49">
        <v>155.76</v>
      </c>
      <c r="AO98" s="49">
        <v>168.3802</v>
      </c>
      <c r="AP98" s="49">
        <v>84.821700000000007</v>
      </c>
      <c r="AQ98" s="49">
        <v>221.64660000000001</v>
      </c>
      <c r="AR98" s="49">
        <v>342.54989999999998</v>
      </c>
      <c r="AS98" s="49">
        <v>279.7276</v>
      </c>
      <c r="AT98" s="49">
        <v>106.2963</v>
      </c>
      <c r="AU98" s="49">
        <v>171.41239999999999</v>
      </c>
      <c r="AV98" s="49">
        <v>226.48310000000001</v>
      </c>
      <c r="AW98" s="49">
        <v>141.131</v>
      </c>
      <c r="AX98" s="49">
        <v>185.8981</v>
      </c>
    </row>
    <row r="99" spans="3:50" ht="16" x14ac:dyDescent="0.2">
      <c r="D99" s="24" t="s">
        <v>36</v>
      </c>
      <c r="E99" s="1">
        <f t="shared" si="1"/>
        <v>89</v>
      </c>
      <c r="F99" s="98" t="s">
        <v>15</v>
      </c>
      <c r="H99" s="89">
        <v>106.6949</v>
      </c>
      <c r="I99" s="89">
        <v>92.8399</v>
      </c>
      <c r="J99" s="89">
        <v>142.76650000000001</v>
      </c>
      <c r="K99" s="89">
        <v>117.9141</v>
      </c>
      <c r="L99" s="89">
        <v>113.3126</v>
      </c>
      <c r="M99" s="89">
        <v>140.4811</v>
      </c>
      <c r="N99" s="89">
        <v>135.9924</v>
      </c>
      <c r="O99" s="89">
        <v>77.255300000000005</v>
      </c>
      <c r="P99" s="89">
        <v>170.97460000000001</v>
      </c>
      <c r="Q99" s="89">
        <v>112.5279</v>
      </c>
      <c r="S99" s="49">
        <v>92.879499999999993</v>
      </c>
      <c r="T99" s="49">
        <v>88.785799999999995</v>
      </c>
      <c r="U99" s="49">
        <v>194.44280000000001</v>
      </c>
      <c r="V99" s="49">
        <v>135.49889999999999</v>
      </c>
      <c r="W99" s="49">
        <v>135.00980000000001</v>
      </c>
      <c r="X99" s="49">
        <v>241.78870000000001</v>
      </c>
      <c r="Y99" s="49">
        <v>152.21369999999999</v>
      </c>
      <c r="Z99" s="49">
        <v>80.710300000000004</v>
      </c>
      <c r="AA99" s="49">
        <v>192.58170000000001</v>
      </c>
      <c r="AB99" s="49">
        <v>163.92830000000001</v>
      </c>
      <c r="AC99" s="47"/>
      <c r="AD99" s="49">
        <v>120.9472</v>
      </c>
      <c r="AE99" s="49">
        <v>114.9996</v>
      </c>
      <c r="AF99" s="49">
        <v>143.3672</v>
      </c>
      <c r="AG99" s="49">
        <v>232.25790000000001</v>
      </c>
      <c r="AH99" s="49">
        <v>265.86009999999999</v>
      </c>
      <c r="AI99" s="49">
        <v>173.7937</v>
      </c>
      <c r="AJ99" s="49">
        <v>145.9853</v>
      </c>
      <c r="AK99" s="49">
        <v>260.83879999999999</v>
      </c>
      <c r="AL99" s="49">
        <v>173.63570000000001</v>
      </c>
      <c r="AM99" s="49">
        <v>71.433000000000007</v>
      </c>
      <c r="AO99" s="49">
        <v>123.887</v>
      </c>
      <c r="AP99" s="49">
        <v>96.727000000000004</v>
      </c>
      <c r="AQ99" s="49">
        <v>188.61410000000001</v>
      </c>
      <c r="AR99" s="49">
        <v>260.47469999999998</v>
      </c>
      <c r="AS99" s="49">
        <v>118.16249999999999</v>
      </c>
      <c r="AT99" s="49">
        <v>140.2901</v>
      </c>
      <c r="AU99" s="49">
        <v>226.05009999999999</v>
      </c>
      <c r="AV99" s="49">
        <v>328.6925</v>
      </c>
      <c r="AW99" s="49">
        <v>186.31739999999999</v>
      </c>
      <c r="AX99" s="49">
        <v>108.0497</v>
      </c>
    </row>
    <row r="100" spans="3:50" ht="16" x14ac:dyDescent="0.2">
      <c r="E100" s="1">
        <f t="shared" si="1"/>
        <v>90</v>
      </c>
      <c r="F100" s="98"/>
      <c r="H100" s="89">
        <v>102.56870000000001</v>
      </c>
      <c r="I100" s="89">
        <v>140.17609999999999</v>
      </c>
      <c r="J100" s="89">
        <v>164.35040000000001</v>
      </c>
      <c r="K100" s="89">
        <v>87.667400000000001</v>
      </c>
      <c r="L100" s="89">
        <v>143.91730000000001</v>
      </c>
      <c r="M100" s="89">
        <v>107.7376</v>
      </c>
      <c r="N100" s="89">
        <v>118.2727</v>
      </c>
      <c r="O100" s="89">
        <v>42.133800000000001</v>
      </c>
      <c r="P100" s="89">
        <v>162.02449999999999</v>
      </c>
      <c r="Q100" s="89">
        <v>150.3004</v>
      </c>
      <c r="S100" s="49">
        <v>88.620900000000006</v>
      </c>
      <c r="T100" s="49">
        <v>138.47569999999999</v>
      </c>
      <c r="U100" s="49">
        <v>186.91990000000001</v>
      </c>
      <c r="V100" s="49">
        <v>81.038399999999996</v>
      </c>
      <c r="W100" s="49">
        <v>157.0393</v>
      </c>
      <c r="X100" s="49">
        <v>276.04539999999997</v>
      </c>
      <c r="Y100" s="49">
        <v>104.137</v>
      </c>
      <c r="Z100" s="49">
        <v>40.622300000000003</v>
      </c>
      <c r="AA100" s="49">
        <v>177.09440000000001</v>
      </c>
      <c r="AB100" s="49">
        <v>196.50489999999999</v>
      </c>
      <c r="AC100" s="47"/>
      <c r="AD100" s="49">
        <v>130.81450000000001</v>
      </c>
      <c r="AE100" s="49">
        <v>121.294</v>
      </c>
      <c r="AF100" s="49">
        <v>162.5102</v>
      </c>
      <c r="AG100" s="49">
        <v>208.399</v>
      </c>
      <c r="AH100" s="49">
        <v>275.995</v>
      </c>
      <c r="AI100" s="49">
        <v>171.7353</v>
      </c>
      <c r="AJ100" s="49">
        <v>157.41130000000001</v>
      </c>
      <c r="AK100" s="49">
        <v>257.30349999999999</v>
      </c>
      <c r="AL100" s="49">
        <v>196.6097</v>
      </c>
      <c r="AM100" s="49">
        <v>132.82759999999999</v>
      </c>
      <c r="AO100" s="49">
        <v>252.08840000000001</v>
      </c>
      <c r="AP100" s="49">
        <v>179.30179999999999</v>
      </c>
      <c r="AQ100" s="49">
        <v>190.99080000000001</v>
      </c>
      <c r="AR100" s="49">
        <v>298.02390000000003</v>
      </c>
      <c r="AS100" s="49">
        <v>150.91730000000001</v>
      </c>
      <c r="AT100" s="49">
        <v>107.4986</v>
      </c>
      <c r="AU100" s="49">
        <v>113.9269</v>
      </c>
      <c r="AV100" s="49">
        <v>344.14749999999998</v>
      </c>
      <c r="AW100" s="49">
        <v>197.70769999999999</v>
      </c>
      <c r="AX100" s="49">
        <v>155.26660000000001</v>
      </c>
    </row>
    <row r="101" spans="3:50" ht="16" x14ac:dyDescent="0.2">
      <c r="E101" s="1">
        <f t="shared" si="1"/>
        <v>91</v>
      </c>
      <c r="F101" s="98"/>
      <c r="H101" s="89">
        <v>99.047499999999999</v>
      </c>
      <c r="I101" s="89">
        <v>125.9859</v>
      </c>
      <c r="J101" s="89">
        <v>130.7869</v>
      </c>
      <c r="K101" s="89">
        <v>122.10939999999999</v>
      </c>
      <c r="L101" s="89">
        <v>156.24440000000001</v>
      </c>
      <c r="M101" s="89">
        <v>129.25069999999999</v>
      </c>
      <c r="N101" s="89">
        <v>164.1353</v>
      </c>
      <c r="O101" s="89">
        <v>96.984300000000005</v>
      </c>
      <c r="P101" s="89">
        <v>171.58699999999999</v>
      </c>
      <c r="Q101" s="89">
        <v>142.35310000000001</v>
      </c>
      <c r="S101" s="49">
        <v>88.832400000000007</v>
      </c>
      <c r="T101" s="49">
        <v>124.6039</v>
      </c>
      <c r="U101" s="49">
        <v>145.6994</v>
      </c>
      <c r="V101" s="49">
        <v>176.36420000000001</v>
      </c>
      <c r="W101" s="49">
        <v>155.97280000000001</v>
      </c>
      <c r="X101" s="49">
        <v>155.88</v>
      </c>
      <c r="Y101" s="49">
        <v>176.7106</v>
      </c>
      <c r="Z101" s="49">
        <v>100.565</v>
      </c>
      <c r="AA101" s="49">
        <v>188.9374</v>
      </c>
      <c r="AB101" s="49">
        <v>195.16409999999999</v>
      </c>
      <c r="AC101" s="47"/>
      <c r="AD101" s="49">
        <v>135.67850000000001</v>
      </c>
      <c r="AE101" s="49">
        <v>135.91919999999999</v>
      </c>
      <c r="AF101" s="49">
        <v>136.12200000000001</v>
      </c>
      <c r="AG101" s="49">
        <v>238.15090000000001</v>
      </c>
      <c r="AH101" s="49">
        <v>176.83189999999999</v>
      </c>
      <c r="AI101" s="49">
        <v>255.17420000000001</v>
      </c>
      <c r="AJ101" s="49">
        <v>166.80770000000001</v>
      </c>
      <c r="AK101" s="49">
        <v>224.25960000000001</v>
      </c>
      <c r="AL101" s="49">
        <v>174.51079999999999</v>
      </c>
      <c r="AM101" s="49">
        <v>132.33680000000001</v>
      </c>
      <c r="AO101" s="49">
        <v>259.91239999999999</v>
      </c>
      <c r="AP101" s="49">
        <v>194.62090000000001</v>
      </c>
      <c r="AQ101" s="49">
        <v>224.50579999999999</v>
      </c>
      <c r="AR101" s="49">
        <v>120.6399</v>
      </c>
      <c r="AS101" s="49">
        <v>168.9307</v>
      </c>
      <c r="AT101" s="49">
        <v>128.6301</v>
      </c>
      <c r="AU101" s="49">
        <v>196.64930000000001</v>
      </c>
      <c r="AV101" s="49">
        <v>1.2394000000000001</v>
      </c>
      <c r="AW101" s="49">
        <v>182.60429999999999</v>
      </c>
      <c r="AX101" s="49">
        <v>130.78700000000001</v>
      </c>
    </row>
    <row r="102" spans="3:50" ht="16" x14ac:dyDescent="0.2">
      <c r="E102" s="1">
        <f t="shared" si="1"/>
        <v>92</v>
      </c>
      <c r="F102" s="98"/>
      <c r="H102" s="89">
        <v>103.5641</v>
      </c>
      <c r="I102" s="89">
        <v>90.3703</v>
      </c>
      <c r="J102" s="89">
        <v>164.26900000000001</v>
      </c>
      <c r="K102" s="89">
        <v>109.90519999999999</v>
      </c>
      <c r="L102" s="89">
        <v>109.7864</v>
      </c>
      <c r="M102" s="89">
        <v>130.44659999999999</v>
      </c>
      <c r="N102" s="89">
        <v>163.4273</v>
      </c>
      <c r="O102" s="89">
        <v>133.79339999999999</v>
      </c>
      <c r="P102" s="89">
        <v>167.35380000000001</v>
      </c>
      <c r="Q102" s="89">
        <v>166.50790000000001</v>
      </c>
      <c r="S102" s="49">
        <v>94.489099999999993</v>
      </c>
      <c r="T102" s="49">
        <v>104.6827</v>
      </c>
      <c r="U102" s="49">
        <v>190.655</v>
      </c>
      <c r="V102" s="49">
        <v>168.1934</v>
      </c>
      <c r="W102" s="49">
        <v>111.2332</v>
      </c>
      <c r="X102" s="49">
        <v>175.89259999999999</v>
      </c>
      <c r="Y102" s="49">
        <v>181.97800000000001</v>
      </c>
      <c r="Z102" s="49">
        <v>133.01779999999999</v>
      </c>
      <c r="AA102" s="49">
        <v>189.5676</v>
      </c>
      <c r="AB102" s="49">
        <v>166.03989999999999</v>
      </c>
      <c r="AC102" s="47"/>
      <c r="AD102" s="49">
        <v>154.58519999999999</v>
      </c>
      <c r="AE102" s="49">
        <v>298.14089999999999</v>
      </c>
      <c r="AF102" s="49">
        <v>164.762</v>
      </c>
      <c r="AG102" s="49">
        <v>250.6249</v>
      </c>
      <c r="AH102" s="49">
        <v>158.64920000000001</v>
      </c>
      <c r="AI102" s="49">
        <v>258.93799999999999</v>
      </c>
      <c r="AJ102" s="49">
        <v>163.61240000000001</v>
      </c>
      <c r="AK102" s="49">
        <v>204.24770000000001</v>
      </c>
      <c r="AL102" s="49">
        <v>164.15639999999999</v>
      </c>
      <c r="AM102" s="49">
        <v>187.5077</v>
      </c>
      <c r="AO102" s="49">
        <v>257.54700000000003</v>
      </c>
      <c r="AP102" s="49">
        <v>273.53429999999997</v>
      </c>
      <c r="AQ102" s="49">
        <v>176.2724</v>
      </c>
      <c r="AR102" s="49">
        <v>34.881399999999999</v>
      </c>
      <c r="AS102" s="49">
        <v>60.616799999999998</v>
      </c>
      <c r="AT102" s="49">
        <v>127.815</v>
      </c>
      <c r="AU102" s="49">
        <v>196.4443</v>
      </c>
      <c r="AV102" s="49">
        <v>143.57820000000001</v>
      </c>
      <c r="AW102" s="49">
        <v>172.3134</v>
      </c>
      <c r="AX102" s="49">
        <v>177.40539999999999</v>
      </c>
    </row>
    <row r="103" spans="3:50" ht="16" x14ac:dyDescent="0.2">
      <c r="E103" s="1">
        <f t="shared" si="1"/>
        <v>93</v>
      </c>
      <c r="F103" s="98"/>
      <c r="H103" s="89">
        <v>99.335599999999999</v>
      </c>
      <c r="I103" s="89">
        <v>91.423599999999993</v>
      </c>
      <c r="J103" s="89">
        <v>169.57910000000001</v>
      </c>
      <c r="K103" s="89">
        <v>102.88039999999999</v>
      </c>
      <c r="L103" s="89">
        <v>77.197699999999998</v>
      </c>
      <c r="M103" s="89">
        <v>150.48269999999999</v>
      </c>
      <c r="N103" s="89">
        <v>154.67570000000001</v>
      </c>
      <c r="O103" s="89">
        <v>154.55510000000001</v>
      </c>
      <c r="P103" s="89">
        <v>124.589</v>
      </c>
      <c r="Q103" s="89">
        <v>110.8751</v>
      </c>
      <c r="S103" s="49">
        <v>117.86109999999999</v>
      </c>
      <c r="T103" s="49">
        <v>81.968299999999999</v>
      </c>
      <c r="U103" s="49">
        <v>167.8946</v>
      </c>
      <c r="V103" s="49">
        <v>252.126</v>
      </c>
      <c r="W103" s="49">
        <v>75.957099999999997</v>
      </c>
      <c r="X103" s="49">
        <v>197.8047</v>
      </c>
      <c r="Y103" s="49">
        <v>161.66579999999999</v>
      </c>
      <c r="Z103" s="49">
        <v>154.78290000000001</v>
      </c>
      <c r="AA103" s="49">
        <v>223.62569999999999</v>
      </c>
      <c r="AB103" s="49">
        <v>152.4502</v>
      </c>
      <c r="AC103" s="47"/>
      <c r="AD103" s="49">
        <v>291.16919999999999</v>
      </c>
      <c r="AE103" s="49">
        <v>150.7433</v>
      </c>
      <c r="AF103" s="49">
        <v>178.60910000000001</v>
      </c>
      <c r="AG103" s="49">
        <v>220.7088</v>
      </c>
      <c r="AH103" s="49">
        <v>197.98330000000001</v>
      </c>
      <c r="AI103" s="49">
        <v>202.09</v>
      </c>
      <c r="AJ103" s="49">
        <v>168.06309999999999</v>
      </c>
      <c r="AK103" s="49">
        <v>195.5754</v>
      </c>
      <c r="AL103" s="49">
        <v>212.2782</v>
      </c>
      <c r="AM103" s="49">
        <v>106.2011</v>
      </c>
      <c r="AO103" s="49">
        <v>98.055899999999994</v>
      </c>
      <c r="AP103" s="49">
        <v>79.224299999999999</v>
      </c>
      <c r="AQ103" s="49">
        <v>166.64599999999999</v>
      </c>
      <c r="AR103" s="49">
        <v>318.34679999999997</v>
      </c>
      <c r="AS103" s="49">
        <v>19.587599999999998</v>
      </c>
      <c r="AT103" s="49">
        <v>147.02869999999999</v>
      </c>
      <c r="AU103" s="49">
        <v>207.1557</v>
      </c>
      <c r="AV103" s="49">
        <v>183.03970000000001</v>
      </c>
      <c r="AW103" s="49">
        <v>243.2928</v>
      </c>
      <c r="AX103" s="49">
        <v>89.708399999999997</v>
      </c>
    </row>
    <row r="104" spans="3:50" ht="16" x14ac:dyDescent="0.2">
      <c r="E104" s="1">
        <f t="shared" si="1"/>
        <v>94</v>
      </c>
      <c r="F104" s="98"/>
      <c r="H104" s="89">
        <v>58.089700000000001</v>
      </c>
      <c r="I104" s="89">
        <v>130.68199999999999</v>
      </c>
      <c r="J104" s="89">
        <v>162.30359999999999</v>
      </c>
      <c r="K104" s="89">
        <v>132.93190000000001</v>
      </c>
      <c r="L104" s="89">
        <v>97.979699999999994</v>
      </c>
      <c r="M104" s="89">
        <v>126.322</v>
      </c>
      <c r="N104" s="89">
        <v>82.835599999999999</v>
      </c>
      <c r="O104" s="89">
        <v>62.685099999999998</v>
      </c>
      <c r="P104" s="89">
        <v>156.97110000000001</v>
      </c>
      <c r="Q104" s="89">
        <v>92.066599999999994</v>
      </c>
      <c r="S104" s="49">
        <v>48.7774</v>
      </c>
      <c r="T104" s="49">
        <v>146.33510000000001</v>
      </c>
      <c r="U104" s="49">
        <v>168.08179999999999</v>
      </c>
      <c r="V104" s="49">
        <v>122.9151</v>
      </c>
      <c r="W104" s="49">
        <v>122.69710000000001</v>
      </c>
      <c r="X104" s="49">
        <v>252.02699999999999</v>
      </c>
      <c r="Y104" s="49">
        <v>138.1036</v>
      </c>
      <c r="Z104" s="49">
        <v>83.133499999999998</v>
      </c>
      <c r="AA104" s="49">
        <v>210.3578</v>
      </c>
      <c r="AB104" s="49">
        <v>167.45750000000001</v>
      </c>
      <c r="AC104" s="47"/>
      <c r="AD104" s="49">
        <v>217.3708</v>
      </c>
      <c r="AE104" s="49">
        <v>280.28989999999999</v>
      </c>
      <c r="AF104" s="49">
        <v>169.7578</v>
      </c>
      <c r="AG104" s="49">
        <v>200.27070000000001</v>
      </c>
      <c r="AH104" s="49">
        <v>282.9237</v>
      </c>
      <c r="AI104" s="49">
        <v>170.82050000000001</v>
      </c>
      <c r="AJ104" s="49">
        <v>78.026899999999998</v>
      </c>
      <c r="AK104" s="49">
        <v>291.18130000000002</v>
      </c>
      <c r="AL104" s="49">
        <v>152.63380000000001</v>
      </c>
      <c r="AM104" s="49">
        <v>65.368600000000001</v>
      </c>
      <c r="AO104" s="49">
        <v>314.31790000000001</v>
      </c>
      <c r="AP104" s="49">
        <v>222.84729999999999</v>
      </c>
      <c r="AQ104" s="49">
        <v>201.62649999999999</v>
      </c>
      <c r="AR104" s="49">
        <v>242.85329999999999</v>
      </c>
      <c r="AS104" s="49">
        <v>89.752300000000005</v>
      </c>
      <c r="AT104" s="49">
        <v>125.85509999999999</v>
      </c>
      <c r="AU104" s="49">
        <v>303.07400000000001</v>
      </c>
      <c r="AV104" s="49">
        <v>2.2675999999999998</v>
      </c>
      <c r="AW104" s="49">
        <v>176.9195</v>
      </c>
      <c r="AX104" s="49">
        <v>78.590800000000002</v>
      </c>
    </row>
    <row r="105" spans="3:50" ht="16" x14ac:dyDescent="0.2">
      <c r="E105" s="1">
        <f t="shared" si="1"/>
        <v>95</v>
      </c>
      <c r="F105" s="98"/>
      <c r="H105" s="89">
        <v>114.4169</v>
      </c>
      <c r="I105" s="89">
        <v>108.8745</v>
      </c>
      <c r="J105" s="89">
        <v>145.065</v>
      </c>
      <c r="K105" s="89">
        <v>62.852400000000003</v>
      </c>
      <c r="L105" s="89">
        <v>68.136899999999997</v>
      </c>
      <c r="M105" s="89">
        <v>166.60550000000001</v>
      </c>
      <c r="N105" s="89">
        <v>168.65199999999999</v>
      </c>
      <c r="O105" s="89">
        <v>108.1665</v>
      </c>
      <c r="P105" s="89">
        <v>73.674800000000005</v>
      </c>
      <c r="Q105" s="89">
        <v>150.67689999999999</v>
      </c>
      <c r="S105" s="49">
        <v>110.0338</v>
      </c>
      <c r="T105" s="49">
        <v>109.6215</v>
      </c>
      <c r="U105" s="49">
        <v>133.68620000000001</v>
      </c>
      <c r="V105" s="49">
        <v>273.30689999999998</v>
      </c>
      <c r="W105" s="49">
        <v>49.783799999999999</v>
      </c>
      <c r="X105" s="49">
        <v>189.77860000000001</v>
      </c>
      <c r="Y105" s="49">
        <v>180.93350000000001</v>
      </c>
      <c r="Z105" s="49">
        <v>270.94549999999998</v>
      </c>
      <c r="AA105" s="49">
        <v>46.8977</v>
      </c>
      <c r="AB105" s="49">
        <v>174.65209999999999</v>
      </c>
      <c r="AC105" s="47"/>
      <c r="AD105" s="49">
        <v>141.18510000000001</v>
      </c>
      <c r="AE105" s="49">
        <v>150.38229999999999</v>
      </c>
      <c r="AF105" s="49">
        <v>175.71729999999999</v>
      </c>
      <c r="AG105" s="49">
        <v>282.73079999999999</v>
      </c>
      <c r="AH105" s="49">
        <v>171.5975</v>
      </c>
      <c r="AI105" s="49">
        <v>180.0001</v>
      </c>
      <c r="AJ105" s="49">
        <v>193.90039999999999</v>
      </c>
      <c r="AK105" s="49">
        <v>161.65880000000001</v>
      </c>
      <c r="AL105" s="49">
        <v>233.8546</v>
      </c>
      <c r="AM105" s="49">
        <v>253.4725</v>
      </c>
      <c r="AO105" s="49">
        <v>125.3186</v>
      </c>
      <c r="AP105" s="49">
        <v>246.50409999999999</v>
      </c>
      <c r="AQ105" s="49">
        <v>223.0984</v>
      </c>
      <c r="AR105" s="49">
        <v>3.9706000000000001</v>
      </c>
      <c r="AS105" s="49">
        <v>59.671100000000003</v>
      </c>
      <c r="AT105" s="49">
        <v>169.88319999999999</v>
      </c>
      <c r="AU105" s="49">
        <v>168.18819999999999</v>
      </c>
      <c r="AV105" s="49">
        <v>270.27480000000003</v>
      </c>
      <c r="AW105" s="49">
        <v>291.56290000000001</v>
      </c>
      <c r="AX105" s="49">
        <v>151.12559999999999</v>
      </c>
    </row>
    <row r="106" spans="3:50" ht="16" x14ac:dyDescent="0.2">
      <c r="C106" s="24" t="s">
        <v>36</v>
      </c>
      <c r="E106" s="1">
        <f t="shared" si="1"/>
        <v>96</v>
      </c>
      <c r="F106" s="98"/>
      <c r="H106" s="89">
        <v>94.886899999999997</v>
      </c>
      <c r="I106" s="89">
        <v>106.7457</v>
      </c>
      <c r="J106" s="89">
        <v>161.50190000000001</v>
      </c>
      <c r="K106" s="89">
        <v>129.9325</v>
      </c>
      <c r="L106" s="89">
        <v>114.3413</v>
      </c>
      <c r="M106" s="89">
        <v>158.46870000000001</v>
      </c>
      <c r="N106" s="89">
        <v>169.98679999999999</v>
      </c>
      <c r="O106" s="89">
        <v>139.47130000000001</v>
      </c>
      <c r="P106" s="89">
        <v>164.23269999999999</v>
      </c>
      <c r="Q106" s="89">
        <v>119.7261</v>
      </c>
      <c r="S106" s="49">
        <v>77.777900000000002</v>
      </c>
      <c r="T106" s="49">
        <v>130.18299999999999</v>
      </c>
      <c r="U106" s="49">
        <v>159.82990000000001</v>
      </c>
      <c r="V106" s="49">
        <v>166.97059999999999</v>
      </c>
      <c r="W106" s="49">
        <v>114.06140000000001</v>
      </c>
      <c r="X106" s="49">
        <v>185.5889</v>
      </c>
      <c r="Y106" s="49">
        <v>176.19049999999999</v>
      </c>
      <c r="Z106" s="49">
        <v>160.47489999999999</v>
      </c>
      <c r="AA106" s="49">
        <v>184.56049999999999</v>
      </c>
      <c r="AB106" s="49">
        <v>127.22490000000001</v>
      </c>
      <c r="AC106" s="47"/>
      <c r="AD106" s="49">
        <v>128.8279</v>
      </c>
      <c r="AE106" s="49">
        <v>313.79160000000002</v>
      </c>
      <c r="AF106" s="49">
        <v>173.78309999999999</v>
      </c>
      <c r="AG106" s="49">
        <v>229.1045</v>
      </c>
      <c r="AH106" s="49">
        <v>187.06309999999999</v>
      </c>
      <c r="AI106" s="49">
        <v>214.11539999999999</v>
      </c>
      <c r="AJ106" s="49">
        <v>169.90729999999999</v>
      </c>
      <c r="AK106" s="49">
        <v>217.8229</v>
      </c>
      <c r="AL106" s="49">
        <v>194.86170000000001</v>
      </c>
      <c r="AM106" s="49">
        <v>148.7936</v>
      </c>
      <c r="AO106" s="49">
        <v>268.2851</v>
      </c>
      <c r="AP106" s="49">
        <v>248.53790000000001</v>
      </c>
      <c r="AQ106" s="49">
        <v>206.7621</v>
      </c>
      <c r="AR106" s="49">
        <v>341.90559999999999</v>
      </c>
      <c r="AS106" s="49">
        <v>236.49039999999999</v>
      </c>
      <c r="AT106" s="49">
        <v>156.88990000000001</v>
      </c>
      <c r="AU106" s="49">
        <v>190.65520000000001</v>
      </c>
      <c r="AV106" s="49">
        <v>226.08519999999999</v>
      </c>
      <c r="AW106" s="49">
        <v>189.97890000000001</v>
      </c>
      <c r="AX106" s="49">
        <v>110.99160000000001</v>
      </c>
    </row>
    <row r="107" spans="3:50" ht="16" x14ac:dyDescent="0.2">
      <c r="C107" s="24" t="s">
        <v>36</v>
      </c>
      <c r="E107" s="1">
        <f t="shared" si="1"/>
        <v>97</v>
      </c>
      <c r="F107" s="98"/>
      <c r="H107" s="89">
        <v>93.022300000000001</v>
      </c>
      <c r="I107" s="89">
        <v>101.2783</v>
      </c>
      <c r="J107" s="89">
        <v>150.34460000000001</v>
      </c>
      <c r="K107" s="89">
        <v>107.91079999999999</v>
      </c>
      <c r="L107" s="89">
        <v>134.9649</v>
      </c>
      <c r="M107" s="89">
        <v>92.266199999999998</v>
      </c>
      <c r="N107" s="89">
        <v>154.83539999999999</v>
      </c>
      <c r="O107" s="89">
        <v>90.911900000000003</v>
      </c>
      <c r="P107" s="89">
        <v>156.25659999999999</v>
      </c>
      <c r="Q107" s="89">
        <v>123.07510000000001</v>
      </c>
      <c r="S107" s="49">
        <v>88.953999999999994</v>
      </c>
      <c r="T107" s="49">
        <v>119.6786</v>
      </c>
      <c r="U107" s="49">
        <v>219.387</v>
      </c>
      <c r="V107" s="49">
        <v>95.046499999999995</v>
      </c>
      <c r="W107" s="49">
        <v>131.517</v>
      </c>
      <c r="X107" s="49">
        <v>231.35400000000001</v>
      </c>
      <c r="Y107" s="49">
        <v>142.27979999999999</v>
      </c>
      <c r="Z107" s="49">
        <v>113.2094</v>
      </c>
      <c r="AA107" s="49">
        <v>149.5729</v>
      </c>
      <c r="AB107" s="49">
        <v>162.90039999999999</v>
      </c>
      <c r="AC107" s="47"/>
      <c r="AD107" s="49">
        <v>183.1952</v>
      </c>
      <c r="AE107" s="49">
        <v>303.50139999999999</v>
      </c>
      <c r="AF107" s="49">
        <v>170.7373</v>
      </c>
      <c r="AG107" s="49">
        <v>210.43379999999999</v>
      </c>
      <c r="AH107" s="49">
        <v>148.9136</v>
      </c>
      <c r="AI107" s="49">
        <v>295.74630000000002</v>
      </c>
      <c r="AJ107" s="49">
        <v>187.28909999999999</v>
      </c>
      <c r="AK107" s="49">
        <v>254.01820000000001</v>
      </c>
      <c r="AL107" s="49">
        <v>196.887</v>
      </c>
      <c r="AM107" s="49">
        <v>35.581000000000003</v>
      </c>
      <c r="AO107" s="49">
        <v>270.51490000000001</v>
      </c>
      <c r="AP107" s="49">
        <v>257.5607</v>
      </c>
      <c r="AQ107" s="49">
        <v>150.5292</v>
      </c>
      <c r="AR107" s="49">
        <v>273.9819</v>
      </c>
      <c r="AS107" s="49">
        <v>158.13159999999999</v>
      </c>
      <c r="AT107" s="49">
        <v>85.082300000000004</v>
      </c>
      <c r="AU107" s="49">
        <v>204.6455</v>
      </c>
      <c r="AV107" s="49">
        <v>348.0376</v>
      </c>
      <c r="AW107" s="49">
        <v>164.90110000000001</v>
      </c>
      <c r="AX107" s="49">
        <v>123.5448</v>
      </c>
    </row>
    <row r="108" spans="3:50" ht="16" x14ac:dyDescent="0.2">
      <c r="E108" s="1">
        <f t="shared" si="1"/>
        <v>98</v>
      </c>
      <c r="F108" s="98"/>
      <c r="H108" s="89">
        <v>60.4953</v>
      </c>
      <c r="I108" s="89">
        <v>125.8383</v>
      </c>
      <c r="J108" s="89">
        <v>98.198499999999996</v>
      </c>
      <c r="K108" s="89">
        <v>108.712</v>
      </c>
      <c r="L108" s="89">
        <v>110.6198</v>
      </c>
      <c r="M108" s="89">
        <v>157.40639999999999</v>
      </c>
      <c r="N108" s="89">
        <v>117.8751</v>
      </c>
      <c r="O108" s="89">
        <v>112.3599</v>
      </c>
      <c r="P108" s="89">
        <v>161.94900000000001</v>
      </c>
      <c r="Q108" s="89">
        <v>155.5308</v>
      </c>
      <c r="S108" s="49">
        <v>46.578000000000003</v>
      </c>
      <c r="T108" s="49">
        <v>134.27090000000001</v>
      </c>
      <c r="U108" s="49">
        <v>79.231999999999999</v>
      </c>
      <c r="V108" s="49">
        <v>240.71899999999999</v>
      </c>
      <c r="W108" s="49">
        <v>109.8706</v>
      </c>
      <c r="X108" s="49">
        <v>185.71969999999999</v>
      </c>
      <c r="Y108" s="49">
        <v>153.12530000000001</v>
      </c>
      <c r="Z108" s="49">
        <v>113.3201</v>
      </c>
      <c r="AA108" s="49">
        <v>185.35820000000001</v>
      </c>
      <c r="AB108" s="49">
        <v>182.33609999999999</v>
      </c>
      <c r="AC108" s="47"/>
      <c r="AD108" s="49">
        <v>143.65020000000001</v>
      </c>
      <c r="AE108" s="49">
        <v>301.98579999999998</v>
      </c>
      <c r="AF108" s="49">
        <v>160.74289999999999</v>
      </c>
      <c r="AG108" s="49">
        <v>239.95429999999999</v>
      </c>
      <c r="AH108" s="49">
        <v>207.23820000000001</v>
      </c>
      <c r="AI108" s="49">
        <v>203.2063</v>
      </c>
      <c r="AJ108" s="49">
        <v>45.411200000000001</v>
      </c>
      <c r="AK108" s="49">
        <v>240.1362</v>
      </c>
      <c r="AL108" s="49">
        <v>151.94239999999999</v>
      </c>
      <c r="AM108" s="49">
        <v>125.69289999999999</v>
      </c>
      <c r="AO108" s="49">
        <v>311.3476</v>
      </c>
      <c r="AP108" s="49">
        <v>219.31559999999999</v>
      </c>
      <c r="AQ108" s="49">
        <v>281.46359999999999</v>
      </c>
      <c r="AR108" s="49">
        <v>2.5790000000000002</v>
      </c>
      <c r="AS108" s="49">
        <v>63.427500000000002</v>
      </c>
      <c r="AT108" s="49">
        <v>155.19839999999999</v>
      </c>
      <c r="AU108" s="49">
        <v>241.1046</v>
      </c>
      <c r="AV108" s="49">
        <v>169.29920000000001</v>
      </c>
      <c r="AW108" s="49">
        <v>162.6669</v>
      </c>
      <c r="AX108" s="49">
        <v>153.4349</v>
      </c>
    </row>
    <row r="109" spans="3:50" ht="16" x14ac:dyDescent="0.2">
      <c r="C109" s="24" t="s">
        <v>36</v>
      </c>
      <c r="E109" s="1">
        <f t="shared" si="1"/>
        <v>99</v>
      </c>
      <c r="F109" s="98"/>
      <c r="H109" s="89">
        <v>127.15900000000001</v>
      </c>
      <c r="I109" s="89">
        <v>81.530500000000004</v>
      </c>
      <c r="J109" s="89">
        <v>156.98869999999999</v>
      </c>
      <c r="K109" s="89">
        <v>75.637100000000004</v>
      </c>
      <c r="L109" s="89">
        <v>99.534999999999997</v>
      </c>
      <c r="M109" s="89">
        <v>126.0384</v>
      </c>
      <c r="N109" s="89">
        <v>144.01660000000001</v>
      </c>
      <c r="O109" s="89">
        <v>147.52019999999999</v>
      </c>
      <c r="P109" s="89">
        <v>160.4359</v>
      </c>
      <c r="Q109" s="89">
        <v>118.5994</v>
      </c>
      <c r="S109" s="49">
        <v>116.0257</v>
      </c>
      <c r="T109" s="49">
        <v>59.312100000000001</v>
      </c>
      <c r="U109" s="49">
        <v>171.4907</v>
      </c>
      <c r="V109" s="49">
        <v>266.4699</v>
      </c>
      <c r="W109" s="49">
        <v>66.918199999999999</v>
      </c>
      <c r="X109" s="49">
        <v>156.70160000000001</v>
      </c>
      <c r="Y109" s="49">
        <v>183.08189999999999</v>
      </c>
      <c r="Z109" s="49">
        <v>142.5684</v>
      </c>
      <c r="AA109" s="49">
        <v>200.1508</v>
      </c>
      <c r="AB109" s="49">
        <v>194.6831</v>
      </c>
      <c r="AC109" s="47"/>
      <c r="AD109" s="49">
        <v>158.00049999999999</v>
      </c>
      <c r="AE109" s="49">
        <v>151.80260000000001</v>
      </c>
      <c r="AF109" s="49">
        <v>199.14609999999999</v>
      </c>
      <c r="AG109" s="49">
        <v>263.79469999999998</v>
      </c>
      <c r="AH109" s="49">
        <v>210.5204</v>
      </c>
      <c r="AI109" s="49">
        <v>135.61179999999999</v>
      </c>
      <c r="AJ109" s="49">
        <v>72.854399999999998</v>
      </c>
      <c r="AK109" s="49">
        <v>224.7638</v>
      </c>
      <c r="AL109" s="49">
        <v>141.72880000000001</v>
      </c>
      <c r="AM109" s="49">
        <v>82.207099999999997</v>
      </c>
      <c r="AO109" s="49">
        <v>130.78970000000001</v>
      </c>
      <c r="AP109" s="49">
        <v>80.48</v>
      </c>
      <c r="AQ109" s="49">
        <v>157.3254</v>
      </c>
      <c r="AR109" s="49">
        <v>343.89389999999997</v>
      </c>
      <c r="AS109" s="49">
        <v>90.653300000000002</v>
      </c>
      <c r="AT109" s="49">
        <v>233.358</v>
      </c>
      <c r="AU109" s="49">
        <v>216.0317</v>
      </c>
      <c r="AV109" s="49">
        <v>174.5848</v>
      </c>
      <c r="AW109" s="49">
        <v>174.06100000000001</v>
      </c>
      <c r="AX109" s="49">
        <v>111.7822</v>
      </c>
    </row>
    <row r="110" spans="3:50" ht="16" x14ac:dyDescent="0.2">
      <c r="E110" s="1">
        <f t="shared" si="1"/>
        <v>100</v>
      </c>
      <c r="F110" s="98"/>
      <c r="H110" s="89">
        <v>63.2744</v>
      </c>
      <c r="I110" s="89">
        <v>80.557199999999995</v>
      </c>
      <c r="J110" s="89">
        <v>147.87950000000001</v>
      </c>
      <c r="K110" s="89">
        <v>120.6211</v>
      </c>
      <c r="L110" s="89">
        <v>122.7692</v>
      </c>
      <c r="M110" s="89">
        <v>164.74770000000001</v>
      </c>
      <c r="N110" s="89">
        <v>151.86940000000001</v>
      </c>
      <c r="O110" s="89">
        <v>100.782</v>
      </c>
      <c r="P110" s="89">
        <v>155.89330000000001</v>
      </c>
      <c r="Q110" s="89">
        <v>157.51679999999999</v>
      </c>
      <c r="S110" s="49">
        <v>66.067300000000003</v>
      </c>
      <c r="T110" s="49">
        <v>114.9006</v>
      </c>
      <c r="U110" s="49">
        <v>127.6657</v>
      </c>
      <c r="V110" s="49">
        <v>191.0727</v>
      </c>
      <c r="W110" s="49">
        <v>122.0783</v>
      </c>
      <c r="X110" s="49">
        <v>179.09229999999999</v>
      </c>
      <c r="Y110" s="49">
        <v>171.60990000000001</v>
      </c>
      <c r="Z110" s="49">
        <v>98.192400000000006</v>
      </c>
      <c r="AA110" s="49">
        <v>188.13550000000001</v>
      </c>
      <c r="AB110" s="49">
        <v>160.6232</v>
      </c>
      <c r="AC110" s="47"/>
      <c r="AD110" s="49">
        <v>320.34219999999999</v>
      </c>
      <c r="AE110" s="49">
        <v>328.81079999999997</v>
      </c>
      <c r="AF110" s="49">
        <v>180.7311</v>
      </c>
      <c r="AG110" s="49">
        <v>241.2013</v>
      </c>
      <c r="AH110" s="49">
        <v>203.2911</v>
      </c>
      <c r="AI110" s="49">
        <v>206.6155</v>
      </c>
      <c r="AJ110" s="49">
        <v>205.31139999999999</v>
      </c>
      <c r="AK110" s="49">
        <v>234.07689999999999</v>
      </c>
      <c r="AL110" s="49">
        <v>190.81989999999999</v>
      </c>
      <c r="AM110" s="49">
        <v>185.81229999999999</v>
      </c>
      <c r="AO110" s="49">
        <v>303.03710000000001</v>
      </c>
      <c r="AP110" s="49">
        <v>278.21879999999999</v>
      </c>
      <c r="AQ110" s="49">
        <v>219.0626</v>
      </c>
      <c r="AR110" s="49">
        <v>77.488200000000006</v>
      </c>
      <c r="AS110" s="49">
        <v>198.36779999999999</v>
      </c>
      <c r="AT110" s="49">
        <v>164.1892</v>
      </c>
      <c r="AU110" s="49">
        <v>153.3759</v>
      </c>
      <c r="AV110" s="49">
        <v>294.88139999999999</v>
      </c>
      <c r="AW110" s="49">
        <v>205.0692</v>
      </c>
      <c r="AX110" s="49">
        <v>158.52959999999999</v>
      </c>
    </row>
    <row r="111" spans="3:50" ht="16" x14ac:dyDescent="0.2">
      <c r="E111" s="1">
        <f t="shared" si="1"/>
        <v>101</v>
      </c>
      <c r="F111" s="98"/>
      <c r="H111" s="89">
        <v>92.853999999999999</v>
      </c>
      <c r="I111" s="89">
        <v>119.35760000000001</v>
      </c>
      <c r="J111" s="89">
        <v>154.38839999999999</v>
      </c>
      <c r="K111" s="89">
        <v>124.9263</v>
      </c>
      <c r="L111" s="89">
        <v>101.7591</v>
      </c>
      <c r="M111" s="89">
        <v>131.24369999999999</v>
      </c>
      <c r="N111" s="89">
        <v>108.25700000000001</v>
      </c>
      <c r="O111" s="89">
        <v>93.4773</v>
      </c>
      <c r="P111" s="89">
        <v>72.544600000000003</v>
      </c>
      <c r="Q111" s="89">
        <v>108.5879</v>
      </c>
      <c r="S111" s="49">
        <v>75.364800000000002</v>
      </c>
      <c r="T111" s="49">
        <v>120.4058</v>
      </c>
      <c r="U111" s="49">
        <v>166.54050000000001</v>
      </c>
      <c r="V111" s="49">
        <v>131.90819999999999</v>
      </c>
      <c r="W111" s="49">
        <v>133.40530000000001</v>
      </c>
      <c r="X111" s="49">
        <v>229.7422</v>
      </c>
      <c r="Y111" s="49">
        <v>141.9641</v>
      </c>
      <c r="Z111" s="49">
        <v>199.2878</v>
      </c>
      <c r="AA111" s="49">
        <v>36.654899999999998</v>
      </c>
      <c r="AB111" s="49">
        <v>223.16630000000001</v>
      </c>
      <c r="AC111" s="47"/>
      <c r="AD111" s="49">
        <v>140.18639999999999</v>
      </c>
      <c r="AE111" s="49">
        <v>151.7722</v>
      </c>
      <c r="AF111" s="49">
        <v>157.72980000000001</v>
      </c>
      <c r="AG111" s="49">
        <v>218.9564</v>
      </c>
      <c r="AH111" s="49">
        <v>288.31970000000001</v>
      </c>
      <c r="AI111" s="49">
        <v>118.2514</v>
      </c>
      <c r="AJ111" s="49">
        <v>82.157499999999999</v>
      </c>
      <c r="AK111" s="49">
        <v>280.0412</v>
      </c>
      <c r="AL111" s="49">
        <v>101.89409999999999</v>
      </c>
      <c r="AM111" s="49">
        <v>109.947</v>
      </c>
      <c r="AO111" s="49">
        <v>267.7602</v>
      </c>
      <c r="AP111" s="49">
        <v>225.22470000000001</v>
      </c>
      <c r="AQ111" s="49">
        <v>202.24639999999999</v>
      </c>
      <c r="AR111" s="49">
        <v>248.70310000000001</v>
      </c>
      <c r="AS111" s="49">
        <v>104.5111</v>
      </c>
      <c r="AT111" s="49">
        <v>197.0265</v>
      </c>
      <c r="AU111" s="49">
        <v>255.53550000000001</v>
      </c>
      <c r="AV111" s="49">
        <v>277.2962</v>
      </c>
      <c r="AW111" s="49">
        <v>288.97039999999998</v>
      </c>
      <c r="AX111" s="49">
        <v>107.9044</v>
      </c>
    </row>
    <row r="112" spans="3:50" ht="16" x14ac:dyDescent="0.2">
      <c r="E112" s="1">
        <f t="shared" si="1"/>
        <v>102</v>
      </c>
      <c r="F112" s="98"/>
      <c r="H112" s="89">
        <v>107.12050000000001</v>
      </c>
      <c r="I112" s="89">
        <v>105.7527</v>
      </c>
      <c r="J112" s="89">
        <v>124.8669</v>
      </c>
      <c r="K112" s="89">
        <v>87.548900000000003</v>
      </c>
      <c r="L112" s="89">
        <v>135.85740000000001</v>
      </c>
      <c r="M112" s="89">
        <v>146.6653</v>
      </c>
      <c r="N112" s="89">
        <v>129.36259999999999</v>
      </c>
      <c r="O112" s="89">
        <v>121.90349999999999</v>
      </c>
      <c r="P112" s="89">
        <v>171.08850000000001</v>
      </c>
      <c r="Q112" s="89">
        <v>109.58159999999999</v>
      </c>
      <c r="S112" s="49">
        <v>101.0444</v>
      </c>
      <c r="T112" s="49">
        <v>108.497</v>
      </c>
      <c r="U112" s="49">
        <v>201.36680000000001</v>
      </c>
      <c r="V112" s="49">
        <v>141.07660000000001</v>
      </c>
      <c r="W112" s="49">
        <v>133.46299999999999</v>
      </c>
      <c r="X112" s="49">
        <v>196.03389999999999</v>
      </c>
      <c r="Y112" s="49">
        <v>149.2209</v>
      </c>
      <c r="Z112" s="49">
        <v>121.35680000000001</v>
      </c>
      <c r="AA112" s="49">
        <v>179.48609999999999</v>
      </c>
      <c r="AB112" s="49">
        <v>162.3981</v>
      </c>
      <c r="AC112" s="47"/>
      <c r="AD112" s="49">
        <v>127.7196</v>
      </c>
      <c r="AE112" s="49">
        <v>258.54000000000002</v>
      </c>
      <c r="AF112" s="49">
        <v>124.441</v>
      </c>
      <c r="AG112" s="49">
        <v>270.9511</v>
      </c>
      <c r="AH112" s="49">
        <v>198.2336</v>
      </c>
      <c r="AI112" s="49">
        <v>204.13650000000001</v>
      </c>
      <c r="AJ112" s="49">
        <v>144.7304</v>
      </c>
      <c r="AK112" s="49">
        <v>226.0592</v>
      </c>
      <c r="AL112" s="49">
        <v>172.35140000000001</v>
      </c>
      <c r="AM112" s="49">
        <v>76.945599999999999</v>
      </c>
      <c r="AO112" s="49">
        <v>121.3287</v>
      </c>
      <c r="AP112" s="49">
        <v>235.57040000000001</v>
      </c>
      <c r="AQ112" s="49">
        <v>189.88589999999999</v>
      </c>
      <c r="AR112" s="49">
        <v>335.47840000000002</v>
      </c>
      <c r="AS112" s="49">
        <v>212.96680000000001</v>
      </c>
      <c r="AT112" s="49">
        <v>141.85980000000001</v>
      </c>
      <c r="AU112" s="49">
        <v>234.09800000000001</v>
      </c>
      <c r="AV112" s="49">
        <v>242.12530000000001</v>
      </c>
      <c r="AW112" s="49">
        <v>171.56200000000001</v>
      </c>
      <c r="AX112" s="49">
        <v>100.9276</v>
      </c>
    </row>
    <row r="113" spans="3:50" ht="16" x14ac:dyDescent="0.2">
      <c r="E113" s="1">
        <f t="shared" si="1"/>
        <v>103</v>
      </c>
      <c r="F113" s="98"/>
      <c r="H113" s="89">
        <v>107.3895</v>
      </c>
      <c r="I113" s="89">
        <v>127.5933</v>
      </c>
      <c r="J113" s="89">
        <v>154.5044</v>
      </c>
      <c r="K113" s="89">
        <v>149.34289999999999</v>
      </c>
      <c r="L113" s="89">
        <v>104.6117</v>
      </c>
      <c r="M113" s="89">
        <v>109.05329999999999</v>
      </c>
      <c r="N113" s="89">
        <v>94.966099999999997</v>
      </c>
      <c r="O113" s="89">
        <v>105.1044</v>
      </c>
      <c r="P113" s="89">
        <v>146.38499999999999</v>
      </c>
      <c r="Q113" s="89">
        <v>115.139</v>
      </c>
      <c r="S113" s="49">
        <v>89.904899999999998</v>
      </c>
      <c r="T113" s="49">
        <v>124.7282</v>
      </c>
      <c r="U113" s="49">
        <v>166.35589999999999</v>
      </c>
      <c r="V113" s="49">
        <v>157.87629999999999</v>
      </c>
      <c r="W113" s="49">
        <v>112.015</v>
      </c>
      <c r="X113" s="49">
        <v>256.4975</v>
      </c>
      <c r="Y113" s="49">
        <v>129.7645</v>
      </c>
      <c r="Z113" s="49">
        <v>135.9726</v>
      </c>
      <c r="AA113" s="49">
        <v>148.65710000000001</v>
      </c>
      <c r="AB113" s="49">
        <v>195.81970000000001</v>
      </c>
      <c r="AC113" s="47"/>
      <c r="AD113" s="49">
        <v>128.26609999999999</v>
      </c>
      <c r="AE113" s="49">
        <v>140.1337</v>
      </c>
      <c r="AF113" s="49">
        <v>158.35589999999999</v>
      </c>
      <c r="AG113" s="49">
        <v>204.56610000000001</v>
      </c>
      <c r="AH113" s="49">
        <v>260.3897</v>
      </c>
      <c r="AI113" s="49">
        <v>158.08850000000001</v>
      </c>
      <c r="AJ113" s="49">
        <v>93.2136</v>
      </c>
      <c r="AK113" s="49">
        <v>247.71789999999999</v>
      </c>
      <c r="AL113" s="49">
        <v>173.0966</v>
      </c>
      <c r="AM113" s="49">
        <v>88.060599999999994</v>
      </c>
      <c r="AO113" s="49">
        <v>253.6285</v>
      </c>
      <c r="AP113" s="49">
        <v>206.27780000000001</v>
      </c>
      <c r="AQ113" s="49">
        <v>213.7046</v>
      </c>
      <c r="AR113" s="49">
        <v>219.32220000000001</v>
      </c>
      <c r="AS113" s="49">
        <v>106.68859999999999</v>
      </c>
      <c r="AT113" s="49">
        <v>110.5628</v>
      </c>
      <c r="AU113" s="49">
        <v>303.32830000000001</v>
      </c>
      <c r="AV113" s="49">
        <v>358.88400000000001</v>
      </c>
      <c r="AW113" s="49">
        <v>143.1465</v>
      </c>
      <c r="AX113" s="49">
        <v>105.06619999999999</v>
      </c>
    </row>
    <row r="114" spans="3:50" ht="16" x14ac:dyDescent="0.2">
      <c r="E114" s="1">
        <f t="shared" si="1"/>
        <v>104</v>
      </c>
      <c r="F114" s="98"/>
      <c r="H114" s="89">
        <v>71.449200000000005</v>
      </c>
      <c r="I114" s="89">
        <v>131.9588</v>
      </c>
      <c r="J114" s="89">
        <v>109.4678</v>
      </c>
      <c r="K114" s="89">
        <v>128.15020000000001</v>
      </c>
      <c r="L114" s="89">
        <v>88.781400000000005</v>
      </c>
      <c r="M114" s="89">
        <v>131.44120000000001</v>
      </c>
      <c r="N114" s="89">
        <v>133.5069</v>
      </c>
      <c r="O114" s="89">
        <v>92.488100000000003</v>
      </c>
      <c r="P114" s="89">
        <v>125.36109999999999</v>
      </c>
      <c r="Q114" s="89">
        <v>140.19040000000001</v>
      </c>
      <c r="S114" s="49">
        <v>57.949300000000001</v>
      </c>
      <c r="T114" s="49">
        <v>146.44309999999999</v>
      </c>
      <c r="U114" s="49">
        <v>98.253299999999996</v>
      </c>
      <c r="V114" s="49">
        <v>234.9426</v>
      </c>
      <c r="W114" s="49">
        <v>90.734800000000007</v>
      </c>
      <c r="X114" s="49">
        <v>221.4717</v>
      </c>
      <c r="Y114" s="49">
        <v>128.16640000000001</v>
      </c>
      <c r="Z114" s="49">
        <v>123.8584</v>
      </c>
      <c r="AA114" s="49">
        <v>174.07830000000001</v>
      </c>
      <c r="AB114" s="49">
        <v>188.14359999999999</v>
      </c>
      <c r="AC114" s="47"/>
      <c r="AD114" s="49">
        <v>131.09100000000001</v>
      </c>
      <c r="AE114" s="49">
        <v>266.14389999999997</v>
      </c>
      <c r="AF114" s="49">
        <v>165.8656</v>
      </c>
      <c r="AG114" s="49">
        <v>205.48740000000001</v>
      </c>
      <c r="AH114" s="49">
        <v>218.33799999999999</v>
      </c>
      <c r="AI114" s="49">
        <v>201.05789999999999</v>
      </c>
      <c r="AJ114" s="49">
        <v>211.636</v>
      </c>
      <c r="AK114" s="49">
        <v>277.35759999999999</v>
      </c>
      <c r="AL114" s="49">
        <v>111.9901</v>
      </c>
      <c r="AM114" s="49">
        <v>102.20489999999999</v>
      </c>
      <c r="AO114" s="49">
        <v>305.95409999999998</v>
      </c>
      <c r="AP114" s="49">
        <v>222.1935</v>
      </c>
      <c r="AQ114" s="49">
        <v>278.72770000000003</v>
      </c>
      <c r="AR114" s="49">
        <v>262.34570000000002</v>
      </c>
      <c r="AS114" s="49">
        <v>319.89240000000001</v>
      </c>
      <c r="AT114" s="49">
        <v>130.8545</v>
      </c>
      <c r="AU114" s="49">
        <v>212.8663</v>
      </c>
      <c r="AV114" s="49">
        <v>284.55160000000001</v>
      </c>
      <c r="AW114" s="49">
        <v>124.47069999999999</v>
      </c>
      <c r="AX114" s="49">
        <v>139.3246</v>
      </c>
    </row>
    <row r="115" spans="3:50" ht="16" x14ac:dyDescent="0.2">
      <c r="E115" s="1">
        <f t="shared" si="1"/>
        <v>105</v>
      </c>
      <c r="F115" s="98"/>
      <c r="H115" s="89">
        <v>117.7679</v>
      </c>
      <c r="I115" s="89">
        <v>70.164100000000005</v>
      </c>
      <c r="J115" s="89">
        <v>142.61770000000001</v>
      </c>
      <c r="K115" s="89">
        <v>120.8104</v>
      </c>
      <c r="L115" s="89">
        <v>117.60339999999999</v>
      </c>
      <c r="M115" s="89">
        <v>116.0308</v>
      </c>
      <c r="N115" s="89">
        <v>163.2003</v>
      </c>
      <c r="O115" s="89">
        <v>112.0979</v>
      </c>
      <c r="P115" s="89">
        <v>140.34639999999999</v>
      </c>
      <c r="Q115" s="89">
        <v>111.3943</v>
      </c>
      <c r="S115" s="49">
        <v>133.9452</v>
      </c>
      <c r="T115" s="49">
        <v>64.794399999999996</v>
      </c>
      <c r="U115" s="49">
        <v>229.66480000000001</v>
      </c>
      <c r="V115" s="49">
        <v>152.2159</v>
      </c>
      <c r="W115" s="49">
        <v>118.646</v>
      </c>
      <c r="X115" s="49">
        <v>202.7704</v>
      </c>
      <c r="Y115" s="49">
        <v>163.9726</v>
      </c>
      <c r="Z115" s="49">
        <v>129.7867</v>
      </c>
      <c r="AA115" s="49">
        <v>136.79740000000001</v>
      </c>
      <c r="AB115" s="49">
        <v>198.34309999999999</v>
      </c>
      <c r="AC115" s="47"/>
      <c r="AD115" s="49">
        <v>301.1121</v>
      </c>
      <c r="AE115" s="49">
        <v>128.59399999999999</v>
      </c>
      <c r="AF115" s="49">
        <v>165.3657</v>
      </c>
      <c r="AG115" s="49">
        <v>235.91550000000001</v>
      </c>
      <c r="AH115" s="49">
        <v>216.42</v>
      </c>
      <c r="AI115" s="49">
        <v>225.035</v>
      </c>
      <c r="AJ115" s="49">
        <v>176.26400000000001</v>
      </c>
      <c r="AK115" s="49">
        <v>239.88560000000001</v>
      </c>
      <c r="AL115" s="49">
        <v>197.52869999999999</v>
      </c>
      <c r="AM115" s="49">
        <v>43.529899999999998</v>
      </c>
      <c r="AO115" s="49">
        <v>123.0873</v>
      </c>
      <c r="AP115" s="49">
        <v>60.048999999999999</v>
      </c>
      <c r="AQ115" s="49">
        <v>225.67689999999999</v>
      </c>
      <c r="AR115" s="49">
        <v>272.20170000000002</v>
      </c>
      <c r="AS115" s="49">
        <v>159.29509999999999</v>
      </c>
      <c r="AT115" s="49">
        <v>114.32980000000001</v>
      </c>
      <c r="AU115" s="49">
        <v>196.97110000000001</v>
      </c>
      <c r="AV115" s="49">
        <v>305.0926</v>
      </c>
      <c r="AW115" s="49">
        <v>145.04660000000001</v>
      </c>
      <c r="AX115" s="49">
        <v>110.3026</v>
      </c>
    </row>
    <row r="116" spans="3:50" ht="16" x14ac:dyDescent="0.2">
      <c r="E116" s="1">
        <f t="shared" si="1"/>
        <v>106</v>
      </c>
      <c r="F116" s="98" t="s">
        <v>16</v>
      </c>
      <c r="H116" s="89">
        <v>133.65020000000001</v>
      </c>
      <c r="I116" s="89">
        <v>56.736499999999999</v>
      </c>
      <c r="J116" s="89">
        <v>172.59440000000001</v>
      </c>
      <c r="K116" s="89">
        <v>106.74039999999999</v>
      </c>
      <c r="L116" s="89">
        <v>139.14169999999999</v>
      </c>
      <c r="M116" s="89">
        <v>108.47799999999999</v>
      </c>
      <c r="N116" s="89">
        <v>162.25200000000001</v>
      </c>
      <c r="O116" s="89">
        <v>125.2854</v>
      </c>
      <c r="P116" s="89">
        <v>138.3922</v>
      </c>
      <c r="Q116" s="89">
        <v>152.643</v>
      </c>
      <c r="S116" s="49">
        <v>117.8395</v>
      </c>
      <c r="T116" s="49">
        <v>67.537899999999993</v>
      </c>
      <c r="U116" s="49">
        <v>179.09649999999999</v>
      </c>
      <c r="V116" s="49">
        <v>244.7723</v>
      </c>
      <c r="W116" s="49">
        <v>139.35810000000001</v>
      </c>
      <c r="X116" s="49">
        <v>108.50320000000001</v>
      </c>
      <c r="Y116" s="49">
        <v>177.38480000000001</v>
      </c>
      <c r="Z116" s="49">
        <v>153.72579999999999</v>
      </c>
      <c r="AA116" s="49">
        <v>183.6671</v>
      </c>
      <c r="AB116" s="49">
        <v>177.56569999999999</v>
      </c>
      <c r="AC116" s="47"/>
      <c r="AD116" s="49">
        <v>138.46709999999999</v>
      </c>
      <c r="AE116" s="49">
        <v>302.9665</v>
      </c>
      <c r="AF116" s="49">
        <v>172.40940000000001</v>
      </c>
      <c r="AG116" s="49">
        <v>230.80889999999999</v>
      </c>
      <c r="AH116" s="49">
        <v>184.6267</v>
      </c>
      <c r="AI116" s="49">
        <v>238.93610000000001</v>
      </c>
      <c r="AJ116" s="49">
        <v>156.49270000000001</v>
      </c>
      <c r="AK116" s="49">
        <v>249.62020000000001</v>
      </c>
      <c r="AL116" s="49">
        <v>126.90730000000001</v>
      </c>
      <c r="AM116" s="49">
        <v>126.90300000000001</v>
      </c>
      <c r="AO116" s="49">
        <v>154.00790000000001</v>
      </c>
      <c r="AP116" s="49">
        <v>33.6768</v>
      </c>
      <c r="AQ116" s="49">
        <v>185.0076</v>
      </c>
      <c r="AR116" s="49">
        <v>292.75099999999998</v>
      </c>
      <c r="AS116" s="49">
        <v>56.309899999999999</v>
      </c>
      <c r="AT116" s="49">
        <v>207.2996</v>
      </c>
      <c r="AU116" s="49">
        <v>198.19649999999999</v>
      </c>
      <c r="AV116" s="49">
        <v>232.91419999999999</v>
      </c>
      <c r="AW116" s="49">
        <v>136.7457</v>
      </c>
      <c r="AX116" s="49">
        <v>149.30260000000001</v>
      </c>
    </row>
    <row r="117" spans="3:50" ht="16" x14ac:dyDescent="0.2">
      <c r="C117" s="24" t="s">
        <v>36</v>
      </c>
      <c r="E117" s="1">
        <f t="shared" si="1"/>
        <v>107</v>
      </c>
      <c r="F117" s="98"/>
      <c r="H117" s="89">
        <v>108.7717</v>
      </c>
      <c r="I117" s="89">
        <v>75.4178</v>
      </c>
      <c r="J117" s="89">
        <v>161.98220000000001</v>
      </c>
      <c r="K117" s="89">
        <v>160.51169999999999</v>
      </c>
      <c r="L117" s="89">
        <v>100.02079999999999</v>
      </c>
      <c r="M117" s="89">
        <v>134.03870000000001</v>
      </c>
      <c r="N117" s="89">
        <v>118.2893</v>
      </c>
      <c r="O117" s="89">
        <v>67.959900000000005</v>
      </c>
      <c r="P117" s="89">
        <v>138.77979999999999</v>
      </c>
      <c r="Q117" s="89">
        <v>102.31059999999999</v>
      </c>
      <c r="S117" s="49">
        <v>118.6435</v>
      </c>
      <c r="T117" s="49">
        <v>85.988699999999994</v>
      </c>
      <c r="U117" s="49">
        <v>181.708</v>
      </c>
      <c r="V117" s="49">
        <v>155.5711</v>
      </c>
      <c r="W117" s="49">
        <v>142.41329999999999</v>
      </c>
      <c r="X117" s="49">
        <v>230.92840000000001</v>
      </c>
      <c r="Y117" s="49">
        <v>140.24700000000001</v>
      </c>
      <c r="Z117" s="49">
        <v>142.69659999999999</v>
      </c>
      <c r="AA117" s="49">
        <v>104.99460000000001</v>
      </c>
      <c r="AB117" s="49">
        <v>172.3313</v>
      </c>
      <c r="AC117" s="47"/>
      <c r="AD117" s="49">
        <v>196.87479999999999</v>
      </c>
      <c r="AE117" s="49">
        <v>322.58300000000003</v>
      </c>
      <c r="AF117" s="49">
        <v>198.0513</v>
      </c>
      <c r="AG117" s="49">
        <v>180.00030000000001</v>
      </c>
      <c r="AH117" s="49">
        <v>293.04669999999999</v>
      </c>
      <c r="AI117" s="49">
        <v>185.26689999999999</v>
      </c>
      <c r="AJ117" s="49">
        <v>137.98859999999999</v>
      </c>
      <c r="AK117" s="49">
        <v>295.37759999999997</v>
      </c>
      <c r="AL117" s="49">
        <v>184.76390000000001</v>
      </c>
      <c r="AM117" s="49">
        <v>25.841899999999999</v>
      </c>
      <c r="AO117" s="49">
        <v>108.1482</v>
      </c>
      <c r="AP117" s="49">
        <v>71.986800000000002</v>
      </c>
      <c r="AQ117" s="49">
        <v>174.49369999999999</v>
      </c>
      <c r="AR117" s="49">
        <v>154.83580000000001</v>
      </c>
      <c r="AS117" s="49">
        <v>92.906199999999998</v>
      </c>
      <c r="AT117" s="49">
        <v>132.6808</v>
      </c>
      <c r="AU117" s="49">
        <v>245.4804</v>
      </c>
      <c r="AV117" s="49">
        <v>321.33999999999997</v>
      </c>
      <c r="AW117" s="49">
        <v>221.78469999999999</v>
      </c>
      <c r="AX117" s="49">
        <v>101.4264</v>
      </c>
    </row>
    <row r="118" spans="3:50" ht="16" x14ac:dyDescent="0.2">
      <c r="E118" s="1">
        <f t="shared" si="1"/>
        <v>108</v>
      </c>
      <c r="F118" s="98"/>
      <c r="H118" s="89">
        <v>95.969499999999996</v>
      </c>
      <c r="I118" s="89">
        <v>119.2317</v>
      </c>
      <c r="J118" s="89">
        <v>127.551</v>
      </c>
      <c r="K118" s="89">
        <v>126.3409</v>
      </c>
      <c r="L118" s="89">
        <v>131.27680000000001</v>
      </c>
      <c r="M118" s="89">
        <v>86.485799999999998</v>
      </c>
      <c r="N118" s="89">
        <v>65.903899999999993</v>
      </c>
      <c r="O118" s="89">
        <v>95.926400000000001</v>
      </c>
      <c r="P118" s="89">
        <v>130.9973</v>
      </c>
      <c r="Q118" s="89">
        <v>161.97569999999999</v>
      </c>
      <c r="S118" s="49">
        <v>85.95</v>
      </c>
      <c r="T118" s="49">
        <v>119.0855</v>
      </c>
      <c r="U118" s="49">
        <v>127.09869999999999</v>
      </c>
      <c r="V118" s="49">
        <v>176.453</v>
      </c>
      <c r="W118" s="49">
        <v>142.65430000000001</v>
      </c>
      <c r="X118" s="49">
        <v>304.09359999999998</v>
      </c>
      <c r="Y118" s="49">
        <v>118.0193</v>
      </c>
      <c r="Z118" s="49">
        <v>109.6446</v>
      </c>
      <c r="AA118" s="49">
        <v>134.57759999999999</v>
      </c>
      <c r="AB118" s="49">
        <v>193.364</v>
      </c>
      <c r="AC118" s="47"/>
      <c r="AD118" s="49">
        <v>136.85509999999999</v>
      </c>
      <c r="AE118" s="49">
        <v>161.29679999999999</v>
      </c>
      <c r="AF118" s="49">
        <v>138.6379</v>
      </c>
      <c r="AG118" s="49">
        <v>236.1979</v>
      </c>
      <c r="AH118" s="49">
        <v>251.13079999999999</v>
      </c>
      <c r="AI118" s="49">
        <v>173.88220000000001</v>
      </c>
      <c r="AJ118" s="49">
        <v>65.947199999999995</v>
      </c>
      <c r="AK118" s="49">
        <v>246.29640000000001</v>
      </c>
      <c r="AL118" s="49">
        <v>180.24639999999999</v>
      </c>
      <c r="AM118" s="49">
        <v>136.33969999999999</v>
      </c>
      <c r="AO118" s="49">
        <v>275.16320000000002</v>
      </c>
      <c r="AP118" s="49">
        <v>219.9092</v>
      </c>
      <c r="AQ118" s="49">
        <v>234.54089999999999</v>
      </c>
      <c r="AR118" s="49">
        <v>119.0735</v>
      </c>
      <c r="AS118" s="49">
        <v>142.47489999999999</v>
      </c>
      <c r="AT118" s="49">
        <v>78.698800000000006</v>
      </c>
      <c r="AU118" s="49">
        <v>331.00310000000002</v>
      </c>
      <c r="AV118" s="49">
        <v>303.43869999999998</v>
      </c>
      <c r="AW118" s="49">
        <v>131.0274</v>
      </c>
      <c r="AX118" s="49">
        <v>167.7978</v>
      </c>
    </row>
    <row r="119" spans="3:50" ht="16" x14ac:dyDescent="0.2">
      <c r="E119" s="1">
        <f t="shared" si="1"/>
        <v>109</v>
      </c>
      <c r="F119" s="98"/>
      <c r="H119" s="89">
        <v>106.43389999999999</v>
      </c>
      <c r="I119" s="89">
        <v>93.855699999999999</v>
      </c>
      <c r="J119" s="89">
        <v>163.7236</v>
      </c>
      <c r="K119" s="89">
        <v>122.3302</v>
      </c>
      <c r="L119" s="89">
        <v>125.55500000000001</v>
      </c>
      <c r="M119" s="89">
        <v>92.846800000000002</v>
      </c>
      <c r="N119" s="89">
        <v>151.77420000000001</v>
      </c>
      <c r="O119" s="89">
        <v>87.985600000000005</v>
      </c>
      <c r="P119" s="89">
        <v>163.49600000000001</v>
      </c>
      <c r="Q119" s="89">
        <v>162.2663</v>
      </c>
      <c r="S119" s="49">
        <v>123.556</v>
      </c>
      <c r="T119" s="49">
        <v>94.753</v>
      </c>
      <c r="U119" s="49">
        <v>158.53790000000001</v>
      </c>
      <c r="V119" s="49">
        <v>198.61580000000001</v>
      </c>
      <c r="W119" s="49">
        <v>128.08150000000001</v>
      </c>
      <c r="X119" s="49">
        <v>249.1216</v>
      </c>
      <c r="Y119" s="49">
        <v>115.2565</v>
      </c>
      <c r="Z119" s="49">
        <v>85.960499999999996</v>
      </c>
      <c r="AA119" s="49">
        <v>191.20959999999999</v>
      </c>
      <c r="AB119" s="49">
        <v>190.64269999999999</v>
      </c>
      <c r="AC119" s="47"/>
      <c r="AD119" s="49">
        <v>317.2611</v>
      </c>
      <c r="AE119" s="49">
        <v>215.7782</v>
      </c>
      <c r="AF119" s="49">
        <v>172.6216</v>
      </c>
      <c r="AG119" s="49">
        <v>243.22579999999999</v>
      </c>
      <c r="AH119" s="49">
        <v>152.2235</v>
      </c>
      <c r="AI119" s="49">
        <v>264.19580000000002</v>
      </c>
      <c r="AJ119" s="49">
        <v>186.49619999999999</v>
      </c>
      <c r="AK119" s="49">
        <v>191.8929</v>
      </c>
      <c r="AL119" s="49">
        <v>192.3861</v>
      </c>
      <c r="AM119" s="49">
        <v>190.286</v>
      </c>
      <c r="AO119" s="49">
        <v>111.1099</v>
      </c>
      <c r="AP119" s="49">
        <v>86.633499999999998</v>
      </c>
      <c r="AQ119" s="49">
        <v>164.40469999999999</v>
      </c>
      <c r="AR119" s="49">
        <v>91.157300000000006</v>
      </c>
      <c r="AS119" s="49">
        <v>218.65620000000001</v>
      </c>
      <c r="AT119" s="49">
        <v>86.905299999999997</v>
      </c>
      <c r="AU119" s="49">
        <v>208.0676</v>
      </c>
      <c r="AV119" s="49">
        <v>317.25380000000001</v>
      </c>
      <c r="AW119" s="49">
        <v>194.5078</v>
      </c>
      <c r="AX119" s="49">
        <v>199.4838</v>
      </c>
    </row>
    <row r="120" spans="3:50" ht="16" x14ac:dyDescent="0.2">
      <c r="E120" s="1">
        <f t="shared" si="1"/>
        <v>110</v>
      </c>
      <c r="F120" s="98"/>
      <c r="H120" s="89">
        <v>98.653499999999994</v>
      </c>
      <c r="I120" s="89">
        <v>90.350200000000001</v>
      </c>
      <c r="J120" s="89">
        <v>156.483</v>
      </c>
      <c r="K120" s="89">
        <v>115.5617</v>
      </c>
      <c r="L120" s="89">
        <v>120.6211</v>
      </c>
      <c r="M120" s="89">
        <v>141.346</v>
      </c>
      <c r="N120" s="89">
        <v>158.92959999999999</v>
      </c>
      <c r="O120" s="89">
        <v>109.6433</v>
      </c>
      <c r="P120" s="89">
        <v>124.664</v>
      </c>
      <c r="Q120" s="89">
        <v>120.6118</v>
      </c>
      <c r="S120" s="49">
        <v>91.8078</v>
      </c>
      <c r="T120" s="49">
        <v>96.769000000000005</v>
      </c>
      <c r="U120" s="49">
        <v>143.8878</v>
      </c>
      <c r="V120" s="49">
        <v>183.13030000000001</v>
      </c>
      <c r="W120" s="49">
        <v>126.5899</v>
      </c>
      <c r="X120" s="49">
        <v>206.80240000000001</v>
      </c>
      <c r="Y120" s="49">
        <v>156.05940000000001</v>
      </c>
      <c r="Z120" s="49">
        <v>194.1181</v>
      </c>
      <c r="AA120" s="49">
        <v>59.8001</v>
      </c>
      <c r="AB120" s="49">
        <v>165.8629</v>
      </c>
      <c r="AC120" s="47"/>
      <c r="AD120" s="49">
        <v>169.2748</v>
      </c>
      <c r="AE120" s="49">
        <v>317.41419999999999</v>
      </c>
      <c r="AF120" s="49">
        <v>164.7313</v>
      </c>
      <c r="AG120" s="49">
        <v>248.38939999999999</v>
      </c>
      <c r="AH120" s="49">
        <v>254.42740000000001</v>
      </c>
      <c r="AI120" s="49">
        <v>182.0652</v>
      </c>
      <c r="AJ120" s="49">
        <v>181.3064</v>
      </c>
      <c r="AK120" s="49">
        <v>253.4023</v>
      </c>
      <c r="AL120" s="49">
        <v>181.02510000000001</v>
      </c>
      <c r="AM120" s="49">
        <v>0.57569999999999999</v>
      </c>
      <c r="AO120" s="49">
        <v>263.01310000000001</v>
      </c>
      <c r="AP120" s="49">
        <v>269.5256</v>
      </c>
      <c r="AQ120" s="49">
        <v>200.6602</v>
      </c>
      <c r="AR120" s="49">
        <v>98.130099999999999</v>
      </c>
      <c r="AS120" s="49">
        <v>149.75370000000001</v>
      </c>
      <c r="AT120" s="49">
        <v>140.98759999999999</v>
      </c>
      <c r="AU120" s="49">
        <v>201.13489999999999</v>
      </c>
      <c r="AV120" s="49">
        <v>251.0198</v>
      </c>
      <c r="AW120" s="49">
        <v>236.16489999999999</v>
      </c>
      <c r="AX120" s="49">
        <v>121.42959999999999</v>
      </c>
    </row>
    <row r="121" spans="3:50" ht="16" x14ac:dyDescent="0.2">
      <c r="E121" s="1">
        <f t="shared" si="1"/>
        <v>111</v>
      </c>
      <c r="F121" s="98"/>
      <c r="H121" s="89">
        <v>66.401600000000002</v>
      </c>
      <c r="I121" s="89">
        <v>113.6032</v>
      </c>
      <c r="J121" s="89">
        <v>145.12090000000001</v>
      </c>
      <c r="K121" s="89">
        <v>107.194</v>
      </c>
      <c r="L121" s="89">
        <v>136.53530000000001</v>
      </c>
      <c r="M121" s="89">
        <v>98.578000000000003</v>
      </c>
      <c r="N121" s="89">
        <v>133.18940000000001</v>
      </c>
      <c r="O121" s="89">
        <v>63.004399999999997</v>
      </c>
      <c r="P121" s="89">
        <v>112.48350000000001</v>
      </c>
      <c r="Q121" s="89">
        <v>114.70059999999999</v>
      </c>
      <c r="S121" s="49">
        <v>66.110500000000002</v>
      </c>
      <c r="T121" s="49">
        <v>122.89149999999999</v>
      </c>
      <c r="U121" s="49">
        <v>179.6516</v>
      </c>
      <c r="V121" s="49">
        <v>107.7076</v>
      </c>
      <c r="W121" s="49">
        <v>140.90610000000001</v>
      </c>
      <c r="X121" s="49">
        <v>291.92959999999999</v>
      </c>
      <c r="Y121" s="49">
        <v>71.017899999999997</v>
      </c>
      <c r="Z121" s="49">
        <v>64.037800000000004</v>
      </c>
      <c r="AA121" s="49">
        <v>264.7099</v>
      </c>
      <c r="AB121" s="49">
        <v>75.287199999999999</v>
      </c>
      <c r="AC121" s="47"/>
      <c r="AD121" s="49">
        <v>230.7928</v>
      </c>
      <c r="AE121" s="49">
        <v>283.92410000000001</v>
      </c>
      <c r="AF121" s="49">
        <v>143.81489999999999</v>
      </c>
      <c r="AG121" s="49">
        <v>224.3013</v>
      </c>
      <c r="AH121" s="49">
        <v>249.46870000000001</v>
      </c>
      <c r="AI121" s="49">
        <v>205.03540000000001</v>
      </c>
      <c r="AJ121" s="49">
        <v>176.92089999999999</v>
      </c>
      <c r="AK121" s="49">
        <v>244.1336</v>
      </c>
      <c r="AL121" s="49">
        <v>195.49930000000001</v>
      </c>
      <c r="AM121" s="49">
        <v>204.80430000000001</v>
      </c>
      <c r="AO121" s="49">
        <v>331.21100000000001</v>
      </c>
      <c r="AP121" s="49">
        <v>230.20240000000001</v>
      </c>
      <c r="AQ121" s="49">
        <v>217.2191</v>
      </c>
      <c r="AR121" s="49">
        <v>279.14019999999999</v>
      </c>
      <c r="AS121" s="49">
        <v>157.01660000000001</v>
      </c>
      <c r="AT121" s="49">
        <v>97.892300000000006</v>
      </c>
      <c r="AU121" s="49">
        <v>132.84729999999999</v>
      </c>
      <c r="AV121" s="49">
        <v>348.27089999999998</v>
      </c>
      <c r="AW121" s="49">
        <v>251.77119999999999</v>
      </c>
      <c r="AX121" s="49">
        <v>242.53</v>
      </c>
    </row>
    <row r="122" spans="3:50" ht="16" x14ac:dyDescent="0.2">
      <c r="E122" s="1">
        <f t="shared" si="1"/>
        <v>112</v>
      </c>
      <c r="F122" s="98"/>
      <c r="H122" s="89">
        <v>120.6621</v>
      </c>
      <c r="I122" s="89">
        <v>118.4044</v>
      </c>
      <c r="J122" s="89">
        <v>169.23740000000001</v>
      </c>
      <c r="K122" s="89">
        <v>135.56379999999999</v>
      </c>
      <c r="L122" s="89">
        <v>99.790800000000004</v>
      </c>
      <c r="M122" s="89">
        <v>111.2899</v>
      </c>
      <c r="N122" s="89">
        <v>128.87299999999999</v>
      </c>
      <c r="O122" s="89">
        <v>111.4299</v>
      </c>
      <c r="P122" s="89">
        <v>111.82040000000001</v>
      </c>
      <c r="Q122" s="89">
        <v>142.41</v>
      </c>
      <c r="S122" s="49">
        <v>106.3368</v>
      </c>
      <c r="T122" s="49">
        <v>107.21080000000001</v>
      </c>
      <c r="U122" s="49">
        <v>174.2627</v>
      </c>
      <c r="V122" s="49">
        <v>187.75479999999999</v>
      </c>
      <c r="W122" s="49">
        <v>100.2465</v>
      </c>
      <c r="X122" s="49">
        <v>217.1711</v>
      </c>
      <c r="Y122" s="49">
        <v>168.30709999999999</v>
      </c>
      <c r="Z122" s="49">
        <v>116.98869999999999</v>
      </c>
      <c r="AA122" s="49">
        <v>217.7878</v>
      </c>
      <c r="AB122" s="49">
        <v>141.95310000000001</v>
      </c>
      <c r="AC122" s="47"/>
      <c r="AD122" s="49">
        <v>138.94200000000001</v>
      </c>
      <c r="AE122" s="49">
        <v>139.41589999999999</v>
      </c>
      <c r="AF122" s="49">
        <v>170.01150000000001</v>
      </c>
      <c r="AG122" s="49">
        <v>224.0684</v>
      </c>
      <c r="AH122" s="49">
        <v>118.8156</v>
      </c>
      <c r="AI122" s="49">
        <v>288.15800000000002</v>
      </c>
      <c r="AJ122" s="49">
        <v>114.9115</v>
      </c>
      <c r="AK122" s="49">
        <v>239.12129999999999</v>
      </c>
      <c r="AL122" s="49">
        <v>96.099599999999995</v>
      </c>
      <c r="AM122" s="49">
        <v>139.1259</v>
      </c>
      <c r="AO122" s="49">
        <v>133.95160000000001</v>
      </c>
      <c r="AP122" s="49">
        <v>229.05969999999999</v>
      </c>
      <c r="AQ122" s="49">
        <v>174.40479999999999</v>
      </c>
      <c r="AR122" s="49">
        <v>254.4759</v>
      </c>
      <c r="AS122" s="49">
        <v>316.92360000000002</v>
      </c>
      <c r="AT122" s="49">
        <v>108.4241</v>
      </c>
      <c r="AU122" s="49">
        <v>244.77119999999999</v>
      </c>
      <c r="AV122" s="49">
        <v>239.62970000000001</v>
      </c>
      <c r="AW122" s="49">
        <v>98.907399999999996</v>
      </c>
      <c r="AX122" s="49">
        <v>176.33369999999999</v>
      </c>
    </row>
    <row r="123" spans="3:50" ht="16" x14ac:dyDescent="0.2">
      <c r="C123" s="24" t="s">
        <v>36</v>
      </c>
      <c r="E123" s="1">
        <f t="shared" si="1"/>
        <v>113</v>
      </c>
      <c r="F123" s="98"/>
      <c r="H123" s="89">
        <v>118.953</v>
      </c>
      <c r="I123" s="89">
        <v>88.275599999999997</v>
      </c>
      <c r="J123" s="89">
        <v>169.4546</v>
      </c>
      <c r="K123" s="89">
        <v>152.4727</v>
      </c>
      <c r="L123" s="89">
        <v>81.108800000000002</v>
      </c>
      <c r="M123" s="89">
        <v>88.495900000000006</v>
      </c>
      <c r="N123" s="89">
        <v>74.0107</v>
      </c>
      <c r="O123" s="89">
        <v>104.952</v>
      </c>
      <c r="P123" s="89">
        <v>121.30840000000001</v>
      </c>
      <c r="Q123" s="89">
        <v>75.2059</v>
      </c>
      <c r="S123" s="49">
        <v>108.3051</v>
      </c>
      <c r="T123" s="49">
        <v>96.534199999999998</v>
      </c>
      <c r="U123" s="49">
        <v>187.9419</v>
      </c>
      <c r="V123" s="49">
        <v>183.9838</v>
      </c>
      <c r="W123" s="49">
        <v>86.627600000000001</v>
      </c>
      <c r="X123" s="49">
        <v>294.0514</v>
      </c>
      <c r="Y123" s="49">
        <v>85.569299999999998</v>
      </c>
      <c r="Z123" s="49">
        <v>192.43700000000001</v>
      </c>
      <c r="AA123" s="49">
        <v>95.152500000000003</v>
      </c>
      <c r="AB123" s="49">
        <v>224.8432</v>
      </c>
      <c r="AC123" s="47"/>
      <c r="AD123" s="49">
        <v>145.65440000000001</v>
      </c>
      <c r="AE123" s="49">
        <v>273.93549999999999</v>
      </c>
      <c r="AF123" s="49">
        <v>171.37370000000001</v>
      </c>
      <c r="AG123" s="49">
        <v>207.23840000000001</v>
      </c>
      <c r="AH123" s="49">
        <v>277.3372</v>
      </c>
      <c r="AI123" s="49">
        <v>150.245</v>
      </c>
      <c r="AJ123" s="49">
        <v>90.823499999999996</v>
      </c>
      <c r="AK123" s="49">
        <v>254.55850000000001</v>
      </c>
      <c r="AL123" s="49">
        <v>198.90430000000001</v>
      </c>
      <c r="AM123" s="49">
        <v>36.735500000000002</v>
      </c>
      <c r="AO123" s="49">
        <v>127.5849</v>
      </c>
      <c r="AP123" s="49">
        <v>77.234300000000005</v>
      </c>
      <c r="AQ123" s="49">
        <v>189.57660000000001</v>
      </c>
      <c r="AR123" s="49">
        <v>161.94560000000001</v>
      </c>
      <c r="AS123" s="49">
        <v>310.68849999999998</v>
      </c>
      <c r="AT123" s="49">
        <v>85.318399999999997</v>
      </c>
      <c r="AU123" s="49">
        <v>46.185299999999998</v>
      </c>
      <c r="AV123" s="49">
        <v>342.274</v>
      </c>
      <c r="AW123" s="49">
        <v>237.97380000000001</v>
      </c>
      <c r="AX123" s="49">
        <v>70.333600000000004</v>
      </c>
    </row>
    <row r="124" spans="3:50" ht="16" x14ac:dyDescent="0.2">
      <c r="C124" s="24" t="s">
        <v>36</v>
      </c>
      <c r="E124" s="1">
        <f t="shared" si="1"/>
        <v>114</v>
      </c>
      <c r="F124" s="98"/>
      <c r="H124" s="89">
        <v>69.794300000000007</v>
      </c>
      <c r="I124" s="89">
        <v>74.118200000000002</v>
      </c>
      <c r="J124" s="89">
        <v>148.1628</v>
      </c>
      <c r="K124" s="89">
        <v>101.5108</v>
      </c>
      <c r="L124" s="89">
        <v>94.376400000000004</v>
      </c>
      <c r="M124" s="89">
        <v>132.7903</v>
      </c>
      <c r="N124" s="89">
        <v>169.29429999999999</v>
      </c>
      <c r="O124" s="89">
        <v>105.63039999999999</v>
      </c>
      <c r="P124" s="89">
        <v>174.53469999999999</v>
      </c>
      <c r="Q124" s="89">
        <v>125.142</v>
      </c>
      <c r="S124" s="49">
        <v>88.149299999999997</v>
      </c>
      <c r="T124" s="49">
        <v>117.8001</v>
      </c>
      <c r="U124" s="49">
        <v>118.5266</v>
      </c>
      <c r="V124" s="49">
        <v>226.88820000000001</v>
      </c>
      <c r="W124" s="49">
        <v>89.861599999999996</v>
      </c>
      <c r="X124" s="49">
        <v>192.048</v>
      </c>
      <c r="Y124" s="49">
        <v>168.5907</v>
      </c>
      <c r="Z124" s="49">
        <v>97.217399999999998</v>
      </c>
      <c r="AA124" s="49">
        <v>186.15600000000001</v>
      </c>
      <c r="AB124" s="49">
        <v>165.31809999999999</v>
      </c>
      <c r="AC124" s="47"/>
      <c r="AD124" s="49">
        <v>330.27289999999999</v>
      </c>
      <c r="AE124" s="49">
        <v>337.14490000000001</v>
      </c>
      <c r="AF124" s="49">
        <v>186.72059999999999</v>
      </c>
      <c r="AG124" s="49">
        <v>256.36590000000001</v>
      </c>
      <c r="AH124" s="49">
        <v>250.3818</v>
      </c>
      <c r="AI124" s="49">
        <v>179.00839999999999</v>
      </c>
      <c r="AJ124" s="49">
        <v>184.68960000000001</v>
      </c>
      <c r="AK124" s="49">
        <v>251.67150000000001</v>
      </c>
      <c r="AL124" s="49">
        <v>176.57810000000001</v>
      </c>
      <c r="AM124" s="49">
        <v>235.80439999999999</v>
      </c>
      <c r="AO124" s="49">
        <v>293.16120000000001</v>
      </c>
      <c r="AP124" s="49">
        <v>287.39909999999998</v>
      </c>
      <c r="AQ124" s="49">
        <v>214.41980000000001</v>
      </c>
      <c r="AR124" s="49">
        <v>20.265000000000001</v>
      </c>
      <c r="AS124" s="49">
        <v>101.0008</v>
      </c>
      <c r="AT124" s="49">
        <v>132.8494</v>
      </c>
      <c r="AU124" s="49">
        <v>189.77379999999999</v>
      </c>
      <c r="AV124" s="49">
        <v>150.05520000000001</v>
      </c>
      <c r="AW124" s="49">
        <v>184.54169999999999</v>
      </c>
      <c r="AX124" s="49">
        <v>125.8922</v>
      </c>
    </row>
    <row r="125" spans="3:50" ht="16" x14ac:dyDescent="0.2">
      <c r="C125" s="24" t="s">
        <v>36</v>
      </c>
      <c r="E125" s="1">
        <f t="shared" si="1"/>
        <v>115</v>
      </c>
      <c r="F125" s="98"/>
      <c r="H125" s="89">
        <v>108.3476</v>
      </c>
      <c r="I125" s="89">
        <v>99.816199999999995</v>
      </c>
      <c r="J125" s="89">
        <v>151.85929999999999</v>
      </c>
      <c r="K125" s="89">
        <v>165.4897</v>
      </c>
      <c r="L125" s="89">
        <v>104.2597</v>
      </c>
      <c r="M125" s="89">
        <v>168.5635</v>
      </c>
      <c r="N125" s="89">
        <v>125.0701</v>
      </c>
      <c r="O125" s="89">
        <v>92.742900000000006</v>
      </c>
      <c r="P125" s="89">
        <v>170.87090000000001</v>
      </c>
      <c r="Q125" s="89">
        <v>144.6223</v>
      </c>
      <c r="S125" s="49">
        <v>96.409400000000005</v>
      </c>
      <c r="T125" s="49">
        <v>101.9239</v>
      </c>
      <c r="U125" s="49">
        <v>149.8399</v>
      </c>
      <c r="V125" s="49">
        <v>195.53020000000001</v>
      </c>
      <c r="W125" s="49">
        <v>127.8081</v>
      </c>
      <c r="X125" s="49">
        <v>188.82470000000001</v>
      </c>
      <c r="Y125" s="49">
        <v>165.8218</v>
      </c>
      <c r="Z125" s="49">
        <v>116.22280000000001</v>
      </c>
      <c r="AA125" s="49">
        <v>188.82409999999999</v>
      </c>
      <c r="AB125" s="49">
        <v>150.4299</v>
      </c>
      <c r="AC125" s="47"/>
      <c r="AD125" s="49">
        <v>136.67169999999999</v>
      </c>
      <c r="AE125" s="49">
        <v>229.26509999999999</v>
      </c>
      <c r="AF125" s="49">
        <v>185.1739</v>
      </c>
      <c r="AG125" s="49">
        <v>179.35820000000001</v>
      </c>
      <c r="AH125" s="49">
        <v>259.75</v>
      </c>
      <c r="AI125" s="49">
        <v>181.93950000000001</v>
      </c>
      <c r="AJ125" s="49">
        <v>94.087999999999994</v>
      </c>
      <c r="AK125" s="49">
        <v>258.55689999999998</v>
      </c>
      <c r="AL125" s="49">
        <v>181.42349999999999</v>
      </c>
      <c r="AM125" s="49">
        <v>177.20660000000001</v>
      </c>
      <c r="AO125" s="49">
        <v>115.01690000000001</v>
      </c>
      <c r="AP125" s="49">
        <v>257.81040000000002</v>
      </c>
      <c r="AQ125" s="49">
        <v>234.7698</v>
      </c>
      <c r="AR125" s="49">
        <v>205.31639999999999</v>
      </c>
      <c r="AS125" s="49">
        <v>77.012</v>
      </c>
      <c r="AT125" s="49">
        <v>168.05080000000001</v>
      </c>
      <c r="AU125" s="49">
        <v>240.1164</v>
      </c>
      <c r="AV125" s="49">
        <v>20.860700000000001</v>
      </c>
      <c r="AW125" s="49">
        <v>190.12469999999999</v>
      </c>
      <c r="AX125" s="49">
        <v>144.79490000000001</v>
      </c>
    </row>
    <row r="126" spans="3:50" ht="16" x14ac:dyDescent="0.2">
      <c r="E126" s="1">
        <f t="shared" si="1"/>
        <v>116</v>
      </c>
      <c r="F126" s="98"/>
      <c r="H126" s="89">
        <v>99.8078</v>
      </c>
      <c r="I126" s="89">
        <v>133.9469</v>
      </c>
      <c r="J126" s="89">
        <v>151.3296</v>
      </c>
      <c r="K126" s="89">
        <v>89.267099999999999</v>
      </c>
      <c r="L126" s="89">
        <v>127.36069999999999</v>
      </c>
      <c r="M126" s="89">
        <v>102.4083</v>
      </c>
      <c r="N126" s="89">
        <v>146.86600000000001</v>
      </c>
      <c r="O126" s="89">
        <v>49.819299999999998</v>
      </c>
      <c r="P126" s="89">
        <v>132.92150000000001</v>
      </c>
      <c r="Q126" s="89">
        <v>161.88390000000001</v>
      </c>
      <c r="S126" s="49">
        <v>63.015099999999997</v>
      </c>
      <c r="T126" s="49">
        <v>128.98679999999999</v>
      </c>
      <c r="U126" s="49">
        <v>209.82140000000001</v>
      </c>
      <c r="V126" s="49">
        <v>71.493600000000001</v>
      </c>
      <c r="W126" s="49">
        <v>147.6112</v>
      </c>
      <c r="X126" s="49">
        <v>261.52260000000001</v>
      </c>
      <c r="Y126" s="49">
        <v>160.9914</v>
      </c>
      <c r="Z126" s="49">
        <v>65.260099999999994</v>
      </c>
      <c r="AA126" s="49">
        <v>177.0967</v>
      </c>
      <c r="AB126" s="49">
        <v>190.7851</v>
      </c>
      <c r="AC126" s="47"/>
      <c r="AD126" s="49">
        <v>131.249</v>
      </c>
      <c r="AE126" s="49">
        <v>138.05459999999999</v>
      </c>
      <c r="AF126" s="49">
        <v>178.6293</v>
      </c>
      <c r="AG126" s="49">
        <v>179.74420000000001</v>
      </c>
      <c r="AH126" s="49">
        <v>264.42759999999998</v>
      </c>
      <c r="AI126" s="49">
        <v>191.52770000000001</v>
      </c>
      <c r="AJ126" s="49">
        <v>151.1302</v>
      </c>
      <c r="AK126" s="49">
        <v>295.76350000000002</v>
      </c>
      <c r="AL126" s="49">
        <v>112.9288</v>
      </c>
      <c r="AM126" s="49">
        <v>150.29470000000001</v>
      </c>
      <c r="AO126" s="49">
        <v>256.15839999999997</v>
      </c>
      <c r="AP126" s="49">
        <v>209.1129</v>
      </c>
      <c r="AQ126" s="49">
        <v>151.54769999999999</v>
      </c>
      <c r="AR126" s="49">
        <v>290.44310000000002</v>
      </c>
      <c r="AS126" s="49">
        <v>128.3348</v>
      </c>
      <c r="AT126" s="49">
        <v>97.400800000000004</v>
      </c>
      <c r="AU126" s="49">
        <v>143.09880000000001</v>
      </c>
      <c r="AV126" s="49">
        <v>351.69569999999999</v>
      </c>
      <c r="AW126" s="49">
        <v>130.94649999999999</v>
      </c>
      <c r="AX126" s="49">
        <v>163.37559999999999</v>
      </c>
    </row>
    <row r="127" spans="3:50" ht="16" x14ac:dyDescent="0.2">
      <c r="C127" s="24" t="s">
        <v>36</v>
      </c>
      <c r="D127" s="24" t="s">
        <v>36</v>
      </c>
      <c r="E127" s="1">
        <f t="shared" si="1"/>
        <v>117</v>
      </c>
      <c r="F127" s="98"/>
      <c r="H127" s="89">
        <v>94.003</v>
      </c>
      <c r="I127" s="89">
        <v>121.6915</v>
      </c>
      <c r="J127" s="89">
        <v>161.82050000000001</v>
      </c>
      <c r="K127" s="89">
        <v>84.594200000000001</v>
      </c>
      <c r="L127" s="89">
        <v>135.67740000000001</v>
      </c>
      <c r="M127" s="89">
        <v>106.0707</v>
      </c>
      <c r="N127" s="89">
        <v>118.22799999999999</v>
      </c>
      <c r="O127" s="89">
        <v>70.885000000000005</v>
      </c>
      <c r="P127" s="89">
        <v>146.40479999999999</v>
      </c>
      <c r="Q127" s="89">
        <v>139.28550000000001</v>
      </c>
      <c r="S127" s="49">
        <v>63.881999999999998</v>
      </c>
      <c r="T127" s="49">
        <v>142.61179999999999</v>
      </c>
      <c r="U127" s="49">
        <v>181.5085</v>
      </c>
      <c r="V127" s="49">
        <v>76.813199999999995</v>
      </c>
      <c r="W127" s="49">
        <v>156.88489999999999</v>
      </c>
      <c r="X127" s="49">
        <v>323.0163</v>
      </c>
      <c r="Y127" s="49">
        <v>63.517099999999999</v>
      </c>
      <c r="Z127" s="49">
        <v>58.619599999999998</v>
      </c>
      <c r="AA127" s="49">
        <v>148.8699</v>
      </c>
      <c r="AB127" s="49">
        <v>177.54130000000001</v>
      </c>
      <c r="AC127" s="47"/>
      <c r="AD127" s="49">
        <v>151.2354</v>
      </c>
      <c r="AE127" s="49">
        <v>293.11799999999999</v>
      </c>
      <c r="AF127" s="49">
        <v>163.328</v>
      </c>
      <c r="AG127" s="49">
        <v>248.0624</v>
      </c>
      <c r="AH127" s="49">
        <v>264.22039999999998</v>
      </c>
      <c r="AI127" s="49">
        <v>172.50579999999999</v>
      </c>
      <c r="AJ127" s="49">
        <v>165.24279999999999</v>
      </c>
      <c r="AK127" s="49">
        <v>250.02690000000001</v>
      </c>
      <c r="AL127" s="49">
        <v>203.44139999999999</v>
      </c>
      <c r="AM127" s="49">
        <v>356.68790000000001</v>
      </c>
      <c r="AO127" s="49">
        <v>267.25229999999999</v>
      </c>
      <c r="AP127" s="49">
        <v>235.17099999999999</v>
      </c>
      <c r="AQ127" s="49">
        <v>194.27780000000001</v>
      </c>
      <c r="AR127" s="49">
        <v>288.0591</v>
      </c>
      <c r="AS127" s="49">
        <v>140.90260000000001</v>
      </c>
      <c r="AT127" s="49">
        <v>105.4991</v>
      </c>
      <c r="AU127" s="49">
        <v>115.30759999999999</v>
      </c>
      <c r="AV127" s="49">
        <v>304.60980000000001</v>
      </c>
      <c r="AW127" s="49">
        <v>151.76769999999999</v>
      </c>
      <c r="AX127" s="49">
        <v>139.34710000000001</v>
      </c>
    </row>
    <row r="128" spans="3:50" ht="16" x14ac:dyDescent="0.2">
      <c r="E128" s="1">
        <f t="shared" si="1"/>
        <v>118</v>
      </c>
      <c r="F128" s="98"/>
      <c r="H128" s="89">
        <v>123.01009999999999</v>
      </c>
      <c r="I128" s="89">
        <v>99.924099999999996</v>
      </c>
      <c r="J128" s="89">
        <v>171.50530000000001</v>
      </c>
      <c r="K128" s="89">
        <v>144.06190000000001</v>
      </c>
      <c r="L128" s="89">
        <v>136.91239999999999</v>
      </c>
      <c r="M128" s="89">
        <v>98.672799999999995</v>
      </c>
      <c r="N128" s="89">
        <v>112.5611</v>
      </c>
      <c r="O128" s="89">
        <v>139.8974</v>
      </c>
      <c r="P128" s="89">
        <v>96.389399999999995</v>
      </c>
      <c r="Q128" s="89">
        <v>166.76320000000001</v>
      </c>
      <c r="S128" s="49">
        <v>116.71729999999999</v>
      </c>
      <c r="T128" s="49">
        <v>99.620999999999995</v>
      </c>
      <c r="U128" s="49">
        <v>185.6756</v>
      </c>
      <c r="V128" s="49">
        <v>141.0051</v>
      </c>
      <c r="W128" s="49">
        <v>139.48140000000001</v>
      </c>
      <c r="X128" s="49">
        <v>251.7466</v>
      </c>
      <c r="Y128" s="49">
        <v>122.3296</v>
      </c>
      <c r="Z128" s="49">
        <v>138.69139999999999</v>
      </c>
      <c r="AA128" s="49">
        <v>114.8552</v>
      </c>
      <c r="AB128" s="49">
        <v>173.79429999999999</v>
      </c>
      <c r="AC128" s="47"/>
      <c r="AD128" s="49">
        <v>128.47900000000001</v>
      </c>
      <c r="AE128" s="49">
        <v>179.60910000000001</v>
      </c>
      <c r="AF128" s="49">
        <v>173.46850000000001</v>
      </c>
      <c r="AG128" s="49">
        <v>178.61099999999999</v>
      </c>
      <c r="AH128" s="49">
        <v>183.2928</v>
      </c>
      <c r="AI128" s="49">
        <v>254.77500000000001</v>
      </c>
      <c r="AJ128" s="49">
        <v>137.61449999999999</v>
      </c>
      <c r="AK128" s="49">
        <v>193.92019999999999</v>
      </c>
      <c r="AL128" s="49">
        <v>261.84309999999999</v>
      </c>
      <c r="AM128" s="49">
        <v>176.52930000000001</v>
      </c>
      <c r="AO128" s="49">
        <v>156.57300000000001</v>
      </c>
      <c r="AP128" s="49">
        <v>263.11169999999998</v>
      </c>
      <c r="AQ128" s="49">
        <v>197.0378</v>
      </c>
      <c r="AR128" s="49">
        <v>125.14279999999999</v>
      </c>
      <c r="AS128" s="49">
        <v>153.2731</v>
      </c>
      <c r="AT128" s="49">
        <v>94.594099999999997</v>
      </c>
      <c r="AU128" s="49">
        <v>258.28539999999998</v>
      </c>
      <c r="AV128" s="49">
        <v>120.37909999999999</v>
      </c>
      <c r="AW128" s="49">
        <v>40.3645</v>
      </c>
      <c r="AX128" s="49">
        <v>166.3066</v>
      </c>
    </row>
    <row r="129" spans="2:50" ht="16" x14ac:dyDescent="0.2">
      <c r="E129" s="1">
        <f t="shared" si="1"/>
        <v>119</v>
      </c>
      <c r="F129" s="98"/>
      <c r="H129" s="89">
        <v>107.0668</v>
      </c>
      <c r="I129" s="89">
        <v>55.608199999999997</v>
      </c>
      <c r="J129" s="89">
        <v>155.07820000000001</v>
      </c>
      <c r="K129" s="89">
        <v>82.858500000000006</v>
      </c>
      <c r="L129" s="89">
        <v>75.812700000000007</v>
      </c>
      <c r="M129" s="89">
        <v>148.2466</v>
      </c>
      <c r="N129" s="89">
        <v>123.25920000000001</v>
      </c>
      <c r="O129" s="89">
        <v>137.69640000000001</v>
      </c>
      <c r="P129" s="89">
        <v>133.5488</v>
      </c>
      <c r="Q129" s="89">
        <v>153.1318</v>
      </c>
      <c r="S129" s="49">
        <v>132.53280000000001</v>
      </c>
      <c r="T129" s="49">
        <v>51.392400000000002</v>
      </c>
      <c r="U129" s="49">
        <v>173.8948</v>
      </c>
      <c r="V129" s="49">
        <v>274.96550000000002</v>
      </c>
      <c r="W129" s="49">
        <v>71.487200000000001</v>
      </c>
      <c r="X129" s="49">
        <v>155.51759999999999</v>
      </c>
      <c r="Y129" s="49">
        <v>175.23249999999999</v>
      </c>
      <c r="Z129" s="49">
        <v>148.59719999999999</v>
      </c>
      <c r="AA129" s="49">
        <v>244.5342</v>
      </c>
      <c r="AB129" s="49">
        <v>135.93379999999999</v>
      </c>
      <c r="AC129" s="47"/>
      <c r="AD129" s="49">
        <v>307.9092</v>
      </c>
      <c r="AE129" s="49">
        <v>306.59280000000001</v>
      </c>
      <c r="AF129" s="49">
        <v>203.84729999999999</v>
      </c>
      <c r="AG129" s="49">
        <v>220.0341</v>
      </c>
      <c r="AH129" s="49">
        <v>208.6345</v>
      </c>
      <c r="AI129" s="49">
        <v>225.3955</v>
      </c>
      <c r="AJ129" s="49">
        <v>12.5558</v>
      </c>
      <c r="AK129" s="49">
        <v>247.4768</v>
      </c>
      <c r="AL129" s="49">
        <v>176.7688</v>
      </c>
      <c r="AM129" s="49">
        <v>175.0445</v>
      </c>
      <c r="AO129" s="49">
        <v>107.6692</v>
      </c>
      <c r="AP129" s="49">
        <v>44.477600000000002</v>
      </c>
      <c r="AQ129" s="49">
        <v>150.53649999999999</v>
      </c>
      <c r="AR129" s="49">
        <v>340.60059999999999</v>
      </c>
      <c r="AS129" s="49">
        <v>34.771000000000001</v>
      </c>
      <c r="AT129" s="49">
        <v>158.03380000000001</v>
      </c>
      <c r="AU129" s="49">
        <v>236.7371</v>
      </c>
      <c r="AV129" s="49">
        <v>209.55449999999999</v>
      </c>
      <c r="AW129" s="49">
        <v>226.83580000000001</v>
      </c>
      <c r="AX129" s="49">
        <v>152.07910000000001</v>
      </c>
    </row>
    <row r="130" spans="2:50" ht="16" x14ac:dyDescent="0.2">
      <c r="E130" s="1">
        <f t="shared" si="1"/>
        <v>120</v>
      </c>
      <c r="F130" s="1" t="s">
        <v>17</v>
      </c>
      <c r="H130" s="89">
        <v>135.13239999999999</v>
      </c>
      <c r="I130" s="89">
        <v>154.96129999999999</v>
      </c>
      <c r="J130" s="89">
        <v>112.9297</v>
      </c>
      <c r="K130" s="89">
        <v>93.781999999999996</v>
      </c>
      <c r="L130" s="89">
        <v>142.4777</v>
      </c>
      <c r="M130" s="89">
        <v>148.4375</v>
      </c>
      <c r="N130" s="89">
        <v>88.863</v>
      </c>
      <c r="O130" s="89">
        <v>56.695500000000003</v>
      </c>
      <c r="P130" s="89">
        <v>157.96250000000001</v>
      </c>
      <c r="Q130" s="89">
        <v>113.72</v>
      </c>
      <c r="S130" s="49">
        <v>124.7717</v>
      </c>
      <c r="T130" s="49">
        <v>155.33969999999999</v>
      </c>
      <c r="U130" s="49">
        <v>86.600899999999996</v>
      </c>
      <c r="V130" s="49">
        <v>175.447</v>
      </c>
      <c r="W130" s="49">
        <v>158.30629999999999</v>
      </c>
      <c r="X130" s="49">
        <v>199.959</v>
      </c>
      <c r="Y130" s="49">
        <v>167.82339999999999</v>
      </c>
      <c r="Z130" s="49">
        <v>35.866500000000002</v>
      </c>
      <c r="AA130" s="49">
        <v>199.78829999999999</v>
      </c>
      <c r="AB130" s="49">
        <v>163.6738</v>
      </c>
      <c r="AC130" s="47"/>
      <c r="AD130" s="49">
        <v>134.93180000000001</v>
      </c>
      <c r="AE130" s="49">
        <v>148.1825</v>
      </c>
      <c r="AF130" s="49">
        <v>129.89099999999999</v>
      </c>
      <c r="AG130" s="49">
        <v>282.89699999999999</v>
      </c>
      <c r="AH130" s="49">
        <v>238.60910000000001</v>
      </c>
      <c r="AI130" s="49">
        <v>181.6705</v>
      </c>
      <c r="AJ130" s="49">
        <v>52.848599999999998</v>
      </c>
      <c r="AK130" s="49">
        <v>240.43780000000001</v>
      </c>
      <c r="AL130" s="49">
        <v>168.11879999999999</v>
      </c>
      <c r="AM130" s="49">
        <v>48.592199999999998</v>
      </c>
      <c r="AO130" s="49">
        <v>165.01009999999999</v>
      </c>
      <c r="AP130" s="49">
        <v>188.4538</v>
      </c>
      <c r="AQ130" s="49">
        <v>246.4358</v>
      </c>
      <c r="AR130" s="49">
        <v>89.162499999999994</v>
      </c>
      <c r="AS130" s="49">
        <v>148.93440000000001</v>
      </c>
      <c r="AT130" s="49">
        <v>148.20599999999999</v>
      </c>
      <c r="AU130" s="49">
        <v>273.37560000000002</v>
      </c>
      <c r="AV130" s="49">
        <v>312.7627</v>
      </c>
      <c r="AW130" s="49">
        <v>199.1422</v>
      </c>
      <c r="AX130" s="49">
        <v>112.4517</v>
      </c>
    </row>
    <row r="131" spans="2:50" ht="16" x14ac:dyDescent="0.2">
      <c r="D131" s="24" t="s">
        <v>36</v>
      </c>
      <c r="E131" s="1">
        <f t="shared" si="1"/>
        <v>121</v>
      </c>
      <c r="F131" s="98" t="s">
        <v>18</v>
      </c>
      <c r="H131" s="89">
        <v>123.932</v>
      </c>
      <c r="I131" s="89">
        <v>77.305499999999995</v>
      </c>
      <c r="J131" s="89">
        <v>161.11750000000001</v>
      </c>
      <c r="K131" s="89">
        <v>81.353499999999997</v>
      </c>
      <c r="L131" s="89">
        <v>42.988799999999998</v>
      </c>
      <c r="M131" s="89">
        <v>70.876599999999996</v>
      </c>
      <c r="N131" s="89">
        <v>144.62729999999999</v>
      </c>
      <c r="O131" s="89">
        <v>54.073399999999999</v>
      </c>
      <c r="P131" s="89">
        <v>46.803199999999997</v>
      </c>
      <c r="Q131" s="89">
        <v>173.4195</v>
      </c>
      <c r="S131" s="49">
        <v>138.96530000000001</v>
      </c>
      <c r="T131" s="49">
        <v>48.517499999999998</v>
      </c>
      <c r="U131" s="49">
        <v>162.5488</v>
      </c>
      <c r="V131" s="49">
        <v>293.72550000000001</v>
      </c>
      <c r="W131" s="49">
        <v>42.211399999999998</v>
      </c>
      <c r="X131" s="49">
        <v>335.24630000000002</v>
      </c>
      <c r="Y131" s="49">
        <v>98.407799999999995</v>
      </c>
      <c r="Z131" s="49">
        <v>308.7878</v>
      </c>
      <c r="AA131" s="49">
        <v>15.8497</v>
      </c>
      <c r="AB131" s="49">
        <v>186.5146</v>
      </c>
      <c r="AC131" s="47"/>
      <c r="AD131" s="49">
        <v>169.4778</v>
      </c>
      <c r="AE131" s="49">
        <v>169.05080000000001</v>
      </c>
      <c r="AF131" s="49">
        <v>183.6634</v>
      </c>
      <c r="AG131" s="49">
        <v>230.43530000000001</v>
      </c>
      <c r="AH131" s="49">
        <v>203.9853</v>
      </c>
      <c r="AI131" s="49">
        <v>253.434</v>
      </c>
      <c r="AJ131" s="49">
        <v>156.62979999999999</v>
      </c>
      <c r="AK131" s="49">
        <v>270.26339999999999</v>
      </c>
      <c r="AL131" s="49">
        <v>165.96119999999999</v>
      </c>
      <c r="AM131" s="49">
        <v>154.0196</v>
      </c>
      <c r="AO131" s="49">
        <v>124.9479</v>
      </c>
      <c r="AP131" s="49">
        <v>75.732799999999997</v>
      </c>
      <c r="AQ131" s="49">
        <v>160.02170000000001</v>
      </c>
      <c r="AR131" s="49">
        <v>297.69049999999999</v>
      </c>
      <c r="AS131" s="49">
        <v>348.12490000000003</v>
      </c>
      <c r="AT131" s="49">
        <v>70.114900000000006</v>
      </c>
      <c r="AU131" s="49">
        <v>151.78530000000001</v>
      </c>
      <c r="AV131" s="49">
        <v>332.69740000000002</v>
      </c>
      <c r="AW131" s="49">
        <v>314.83890000000002</v>
      </c>
      <c r="AX131" s="49">
        <v>181.2355</v>
      </c>
    </row>
    <row r="132" spans="2:50" ht="16" x14ac:dyDescent="0.2">
      <c r="E132" s="1">
        <f t="shared" si="1"/>
        <v>122</v>
      </c>
      <c r="F132" s="98"/>
      <c r="H132" s="89">
        <v>114.04470000000001</v>
      </c>
      <c r="I132" s="89">
        <v>89.691400000000002</v>
      </c>
      <c r="J132" s="89">
        <v>167.3655</v>
      </c>
      <c r="K132" s="89">
        <v>131.80369999999999</v>
      </c>
      <c r="L132" s="89">
        <v>53.703499999999998</v>
      </c>
      <c r="M132" s="89">
        <v>147.63470000000001</v>
      </c>
      <c r="N132" s="89">
        <v>111.11660000000001</v>
      </c>
      <c r="O132" s="89">
        <v>97.968100000000007</v>
      </c>
      <c r="P132" s="89">
        <v>158.06700000000001</v>
      </c>
      <c r="Q132" s="89">
        <v>158.6447</v>
      </c>
      <c r="S132" s="49">
        <v>132.50360000000001</v>
      </c>
      <c r="T132" s="49">
        <v>86.290099999999995</v>
      </c>
      <c r="U132" s="49">
        <v>177.7165</v>
      </c>
      <c r="V132" s="49">
        <v>244.40280000000001</v>
      </c>
      <c r="W132" s="49">
        <v>66.801500000000004</v>
      </c>
      <c r="X132" s="49">
        <v>199.01329999999999</v>
      </c>
      <c r="Y132" s="49">
        <v>163.5188</v>
      </c>
      <c r="Z132" s="49">
        <v>142.08359999999999</v>
      </c>
      <c r="AA132" s="49">
        <v>205.22720000000001</v>
      </c>
      <c r="AB132" s="49">
        <v>162.14789999999999</v>
      </c>
      <c r="AC132" s="47"/>
      <c r="AD132" s="49">
        <v>203.01089999999999</v>
      </c>
      <c r="AE132" s="49">
        <v>233.10249999999999</v>
      </c>
      <c r="AF132" s="49">
        <v>191.34829999999999</v>
      </c>
      <c r="AG132" s="49">
        <v>192.74260000000001</v>
      </c>
      <c r="AH132" s="49">
        <v>294.94630000000001</v>
      </c>
      <c r="AI132" s="49">
        <v>182.25110000000001</v>
      </c>
      <c r="AJ132" s="49">
        <v>90.684100000000001</v>
      </c>
      <c r="AK132" s="49">
        <v>289.6653</v>
      </c>
      <c r="AL132" s="49">
        <v>172.99340000000001</v>
      </c>
      <c r="AM132" s="49">
        <v>176.601</v>
      </c>
      <c r="AO132" s="49">
        <v>114.3105</v>
      </c>
      <c r="AP132" s="49">
        <v>86.047499999999999</v>
      </c>
      <c r="AQ132" s="49">
        <v>170.62010000000001</v>
      </c>
      <c r="AR132" s="49">
        <v>242.1335</v>
      </c>
      <c r="AS132" s="49">
        <v>343.64710000000002</v>
      </c>
      <c r="AT132" s="49">
        <v>147.21109999999999</v>
      </c>
      <c r="AU132" s="49">
        <v>250.9213</v>
      </c>
      <c r="AV132" s="49">
        <v>271.81869999999998</v>
      </c>
      <c r="AW132" s="49">
        <v>200.2423</v>
      </c>
      <c r="AX132" s="49">
        <v>157.31200000000001</v>
      </c>
    </row>
    <row r="133" spans="2:50" ht="16" x14ac:dyDescent="0.2">
      <c r="B133" s="24" t="s">
        <v>36</v>
      </c>
      <c r="E133" s="1">
        <f t="shared" si="1"/>
        <v>123</v>
      </c>
      <c r="F133" s="98"/>
      <c r="H133" s="89">
        <v>94.274699999999996</v>
      </c>
      <c r="I133" s="89">
        <v>89.734800000000007</v>
      </c>
      <c r="J133" s="89">
        <v>162.05369999999999</v>
      </c>
      <c r="K133" s="89">
        <v>145.47749999999999</v>
      </c>
      <c r="L133" s="89">
        <v>104.9678</v>
      </c>
      <c r="M133" s="89">
        <v>150.74529999999999</v>
      </c>
      <c r="N133" s="89">
        <v>45.186199999999999</v>
      </c>
      <c r="O133" s="89">
        <v>47.190399999999997</v>
      </c>
      <c r="P133" s="89">
        <v>152.18770000000001</v>
      </c>
      <c r="Q133" s="89">
        <v>132.43770000000001</v>
      </c>
      <c r="S133" s="49">
        <v>103.5188</v>
      </c>
      <c r="T133" s="49">
        <v>105.4803</v>
      </c>
      <c r="U133" s="49">
        <v>165.57589999999999</v>
      </c>
      <c r="V133" s="49">
        <v>143.94569999999999</v>
      </c>
      <c r="W133" s="49">
        <v>177.88069999999999</v>
      </c>
      <c r="X133" s="49">
        <v>246.24379999999999</v>
      </c>
      <c r="Y133" s="49">
        <v>78.990200000000002</v>
      </c>
      <c r="Z133" s="49">
        <v>49.5045</v>
      </c>
      <c r="AA133" s="49">
        <v>213.4675</v>
      </c>
      <c r="AB133" s="49">
        <v>175.43719999999999</v>
      </c>
      <c r="AC133" s="47"/>
      <c r="AD133" s="49">
        <v>301.30540000000002</v>
      </c>
      <c r="AE133" s="49">
        <v>308.3544</v>
      </c>
      <c r="AF133" s="49">
        <v>192.8783</v>
      </c>
      <c r="AG133" s="49">
        <v>181.7491</v>
      </c>
      <c r="AH133" s="49">
        <v>271.57040000000001</v>
      </c>
      <c r="AI133" s="49">
        <v>185.19380000000001</v>
      </c>
      <c r="AJ133" s="49">
        <v>23.934699999999999</v>
      </c>
      <c r="AK133" s="49">
        <v>284.87720000000002</v>
      </c>
      <c r="AL133" s="49">
        <v>145.20089999999999</v>
      </c>
      <c r="AM133" s="49">
        <v>110.5701</v>
      </c>
      <c r="AO133" s="49">
        <v>95.082400000000007</v>
      </c>
      <c r="AP133" s="49">
        <v>270.4128</v>
      </c>
      <c r="AQ133" s="49">
        <v>205.9366</v>
      </c>
      <c r="AR133" s="49">
        <v>133.89230000000001</v>
      </c>
      <c r="AS133" s="49">
        <v>92.29</v>
      </c>
      <c r="AT133" s="49">
        <v>149.249</v>
      </c>
      <c r="AU133" s="49">
        <v>40.052399999999999</v>
      </c>
      <c r="AV133" s="49">
        <v>349.34379999999999</v>
      </c>
      <c r="AW133" s="49">
        <v>187.09030000000001</v>
      </c>
      <c r="AX133" s="49">
        <v>122.6003</v>
      </c>
    </row>
    <row r="134" spans="2:50" ht="16" x14ac:dyDescent="0.2">
      <c r="D134" s="24" t="s">
        <v>36</v>
      </c>
      <c r="E134" s="1">
        <f t="shared" si="1"/>
        <v>124</v>
      </c>
      <c r="F134" s="98"/>
      <c r="H134" s="89">
        <v>116.0582</v>
      </c>
      <c r="I134" s="89">
        <v>44.247999999999998</v>
      </c>
      <c r="J134" s="89">
        <v>163.047</v>
      </c>
      <c r="K134" s="89">
        <v>57.319800000000001</v>
      </c>
      <c r="L134" s="89">
        <v>52.155000000000001</v>
      </c>
      <c r="M134" s="89">
        <v>134.07130000000001</v>
      </c>
      <c r="N134" s="89">
        <v>172.79669999999999</v>
      </c>
      <c r="O134" s="89">
        <v>143.7337</v>
      </c>
      <c r="P134" s="89">
        <v>160.57060000000001</v>
      </c>
      <c r="Q134" s="89">
        <v>141.89269999999999</v>
      </c>
      <c r="S134" s="49">
        <v>139.80179999999999</v>
      </c>
      <c r="T134" s="49">
        <v>45.491399999999999</v>
      </c>
      <c r="U134" s="49">
        <v>161.3852</v>
      </c>
      <c r="V134" s="49">
        <v>299.12310000000002</v>
      </c>
      <c r="W134" s="49">
        <v>53.244199999999999</v>
      </c>
      <c r="X134" s="49">
        <v>170.7226</v>
      </c>
      <c r="Y134" s="49">
        <v>187.01410000000001</v>
      </c>
      <c r="Z134" s="49">
        <v>153.392</v>
      </c>
      <c r="AA134" s="49">
        <v>185.6593</v>
      </c>
      <c r="AB134" s="49">
        <v>179.22970000000001</v>
      </c>
      <c r="AC134" s="47"/>
      <c r="AD134" s="49">
        <v>316.6927</v>
      </c>
      <c r="AE134" s="49">
        <v>318.3766</v>
      </c>
      <c r="AF134" s="49">
        <v>175.42670000000001</v>
      </c>
      <c r="AG134" s="49">
        <v>264.8356</v>
      </c>
      <c r="AH134" s="49">
        <v>123.8498</v>
      </c>
      <c r="AI134" s="49">
        <v>290.17320000000001</v>
      </c>
      <c r="AJ134" s="49">
        <v>173.7782</v>
      </c>
      <c r="AK134" s="49">
        <v>234.57429999999999</v>
      </c>
      <c r="AL134" s="49">
        <v>160.5685</v>
      </c>
      <c r="AM134" s="49">
        <v>77.724199999999996</v>
      </c>
      <c r="AO134" s="49">
        <v>118.7764</v>
      </c>
      <c r="AP134" s="49">
        <v>31.570699999999999</v>
      </c>
      <c r="AQ134" s="49">
        <v>164.56489999999999</v>
      </c>
      <c r="AR134" s="49">
        <v>341.90969999999999</v>
      </c>
      <c r="AS134" s="49">
        <v>9.2378</v>
      </c>
      <c r="AT134" s="49">
        <v>134.255</v>
      </c>
      <c r="AU134" s="49">
        <v>174.7184</v>
      </c>
      <c r="AV134" s="49">
        <v>205.29140000000001</v>
      </c>
      <c r="AW134" s="49">
        <v>161.52789999999999</v>
      </c>
      <c r="AX134" s="49">
        <v>140.65459999999999</v>
      </c>
    </row>
    <row r="135" spans="2:50" ht="16" x14ac:dyDescent="0.2">
      <c r="E135" s="1">
        <f t="shared" si="1"/>
        <v>125</v>
      </c>
      <c r="F135" s="98"/>
      <c r="H135" s="89">
        <v>120.837</v>
      </c>
      <c r="I135" s="89">
        <v>74.674199999999999</v>
      </c>
      <c r="J135" s="89">
        <v>110.72750000000001</v>
      </c>
      <c r="K135" s="89">
        <v>88.398200000000003</v>
      </c>
      <c r="L135" s="89">
        <v>123.0534</v>
      </c>
      <c r="M135" s="89">
        <v>156.2552</v>
      </c>
      <c r="N135" s="89">
        <v>158.0112</v>
      </c>
      <c r="O135" s="89">
        <v>61.855600000000003</v>
      </c>
      <c r="P135" s="89">
        <v>163.11439999999999</v>
      </c>
      <c r="Q135" s="89">
        <v>138.15620000000001</v>
      </c>
      <c r="S135" s="49">
        <v>128.4676</v>
      </c>
      <c r="T135" s="49">
        <v>82.201599999999999</v>
      </c>
      <c r="U135" s="49">
        <v>264.40460000000002</v>
      </c>
      <c r="V135" s="49">
        <v>76.702100000000002</v>
      </c>
      <c r="W135" s="49">
        <v>142.28210000000001</v>
      </c>
      <c r="X135" s="49">
        <v>187.28749999999999</v>
      </c>
      <c r="Y135" s="49">
        <v>173.55369999999999</v>
      </c>
      <c r="Z135" s="49">
        <v>67.569500000000005</v>
      </c>
      <c r="AA135" s="49">
        <v>205.75800000000001</v>
      </c>
      <c r="AB135" s="49">
        <v>147.3964</v>
      </c>
      <c r="AC135" s="47"/>
      <c r="AD135" s="49">
        <v>198.93870000000001</v>
      </c>
      <c r="AE135" s="49">
        <v>294.53750000000002</v>
      </c>
      <c r="AF135" s="49">
        <v>159.05789999999999</v>
      </c>
      <c r="AG135" s="49">
        <v>213.53749999999999</v>
      </c>
      <c r="AH135" s="49">
        <v>264.07150000000001</v>
      </c>
      <c r="AI135" s="49">
        <v>189.81809999999999</v>
      </c>
      <c r="AJ135" s="49">
        <v>170.6096</v>
      </c>
      <c r="AK135" s="49">
        <v>279.4889</v>
      </c>
      <c r="AL135" s="49">
        <v>167.91810000000001</v>
      </c>
      <c r="AM135" s="49">
        <v>184.33369999999999</v>
      </c>
      <c r="AO135" s="49">
        <v>124.331</v>
      </c>
      <c r="AP135" s="49">
        <v>52.097900000000003</v>
      </c>
      <c r="AQ135" s="49">
        <v>262.3021</v>
      </c>
      <c r="AR135" s="49">
        <v>298.45060000000001</v>
      </c>
      <c r="AS135" s="49">
        <v>125.5514</v>
      </c>
      <c r="AT135" s="49">
        <v>155.55240000000001</v>
      </c>
      <c r="AU135" s="49">
        <v>202.68209999999999</v>
      </c>
      <c r="AV135" s="49">
        <v>338.37799999999999</v>
      </c>
      <c r="AW135" s="49">
        <v>191.97829999999999</v>
      </c>
      <c r="AX135" s="49">
        <v>139.21379999999999</v>
      </c>
    </row>
    <row r="136" spans="2:50" ht="16" x14ac:dyDescent="0.2">
      <c r="C136" s="24" t="s">
        <v>36</v>
      </c>
      <c r="E136" s="1">
        <f t="shared" si="1"/>
        <v>126</v>
      </c>
      <c r="F136" s="98"/>
      <c r="H136" s="89">
        <v>87.762699999999995</v>
      </c>
      <c r="I136" s="89">
        <v>116.857</v>
      </c>
      <c r="J136" s="89">
        <v>154.3631</v>
      </c>
      <c r="K136" s="89">
        <v>87.956999999999994</v>
      </c>
      <c r="L136" s="89">
        <v>113.9849</v>
      </c>
      <c r="M136" s="89">
        <v>145.24209999999999</v>
      </c>
      <c r="N136" s="89">
        <v>70.980999999999995</v>
      </c>
      <c r="O136" s="89">
        <v>68.121700000000004</v>
      </c>
      <c r="P136" s="89">
        <v>170.93049999999999</v>
      </c>
      <c r="Q136" s="89">
        <v>69.819599999999994</v>
      </c>
      <c r="S136" s="49">
        <v>48.995399999999997</v>
      </c>
      <c r="T136" s="49">
        <v>136.98480000000001</v>
      </c>
      <c r="U136" s="49">
        <v>205.6104</v>
      </c>
      <c r="V136" s="49">
        <v>76.192800000000005</v>
      </c>
      <c r="W136" s="49">
        <v>191.31729999999999</v>
      </c>
      <c r="X136" s="49">
        <v>148.1386</v>
      </c>
      <c r="Y136" s="49">
        <v>152.1157</v>
      </c>
      <c r="Z136" s="49">
        <v>79.334800000000001</v>
      </c>
      <c r="AA136" s="49">
        <v>168.61340000000001</v>
      </c>
      <c r="AB136" s="49">
        <v>243.51730000000001</v>
      </c>
      <c r="AC136" s="47"/>
      <c r="AD136" s="49">
        <v>138.41399999999999</v>
      </c>
      <c r="AE136" s="49">
        <v>335.52370000000002</v>
      </c>
      <c r="AF136" s="49">
        <v>173.10489999999999</v>
      </c>
      <c r="AG136" s="49">
        <v>209.51140000000001</v>
      </c>
      <c r="AH136" s="49">
        <v>250.6696</v>
      </c>
      <c r="AI136" s="49">
        <v>215.78110000000001</v>
      </c>
      <c r="AJ136" s="49">
        <v>24.074100000000001</v>
      </c>
      <c r="AK136" s="49">
        <v>271.19529999999997</v>
      </c>
      <c r="AL136" s="49">
        <v>192.40129999999999</v>
      </c>
      <c r="AM136" s="49">
        <v>41.7318</v>
      </c>
      <c r="AO136" s="49">
        <v>274.20330000000001</v>
      </c>
      <c r="AP136" s="49">
        <v>237.36349999999999</v>
      </c>
      <c r="AQ136" s="49">
        <v>158.05930000000001</v>
      </c>
      <c r="AR136" s="49">
        <v>295.40750000000003</v>
      </c>
      <c r="AS136" s="49">
        <v>72.661299999999997</v>
      </c>
      <c r="AT136" s="49">
        <v>171.78819999999999</v>
      </c>
      <c r="AU136" s="49">
        <v>290.98070000000001</v>
      </c>
      <c r="AV136" s="49">
        <v>359.02949999999998</v>
      </c>
      <c r="AW136" s="49">
        <v>177.87889999999999</v>
      </c>
      <c r="AX136" s="49">
        <v>61.834000000000003</v>
      </c>
    </row>
    <row r="137" spans="2:50" ht="16" x14ac:dyDescent="0.2">
      <c r="E137" s="1">
        <f t="shared" si="1"/>
        <v>127</v>
      </c>
      <c r="F137" s="98" t="s">
        <v>19</v>
      </c>
      <c r="H137" s="89">
        <v>92.167400000000001</v>
      </c>
      <c r="I137" s="89">
        <v>126.80289999999999</v>
      </c>
      <c r="J137" s="89">
        <v>145.7576</v>
      </c>
      <c r="K137" s="89">
        <v>151.19980000000001</v>
      </c>
      <c r="L137" s="89">
        <v>96.188699999999997</v>
      </c>
      <c r="M137" s="89">
        <v>133.60769999999999</v>
      </c>
      <c r="N137" s="89">
        <v>59.183999999999997</v>
      </c>
      <c r="O137" s="89">
        <v>56.463799999999999</v>
      </c>
      <c r="P137" s="89">
        <v>167.07230000000001</v>
      </c>
      <c r="Q137" s="89">
        <v>115.3374</v>
      </c>
      <c r="S137" s="49">
        <v>64.993799999999993</v>
      </c>
      <c r="T137" s="49">
        <v>128.3415</v>
      </c>
      <c r="U137" s="49">
        <v>149.9502</v>
      </c>
      <c r="V137" s="49">
        <v>143.27619999999999</v>
      </c>
      <c r="W137" s="49">
        <v>161.4888</v>
      </c>
      <c r="X137" s="49">
        <v>259.07100000000003</v>
      </c>
      <c r="Y137" s="49">
        <v>73.906199999999998</v>
      </c>
      <c r="Z137" s="49">
        <v>69.669899999999998</v>
      </c>
      <c r="AA137" s="49">
        <v>171.55760000000001</v>
      </c>
      <c r="AB137" s="49">
        <v>183.8443</v>
      </c>
      <c r="AC137" s="47"/>
      <c r="AD137" s="49">
        <v>140.2107</v>
      </c>
      <c r="AE137" s="49">
        <v>167.9607</v>
      </c>
      <c r="AF137" s="49">
        <v>157.76689999999999</v>
      </c>
      <c r="AG137" s="49">
        <v>190.19</v>
      </c>
      <c r="AH137" s="49">
        <v>281.2627</v>
      </c>
      <c r="AI137" s="49">
        <v>202.2773</v>
      </c>
      <c r="AJ137" s="49">
        <v>30.398900000000001</v>
      </c>
      <c r="AK137" s="49">
        <v>293.0215</v>
      </c>
      <c r="AL137" s="49">
        <v>196.0889</v>
      </c>
      <c r="AM137" s="49">
        <v>25.678000000000001</v>
      </c>
      <c r="AO137" s="49">
        <v>272.98430000000002</v>
      </c>
      <c r="AP137" s="49">
        <v>213.02440000000001</v>
      </c>
      <c r="AQ137" s="49">
        <v>223.02510000000001</v>
      </c>
      <c r="AR137" s="49">
        <v>215.93770000000001</v>
      </c>
      <c r="AS137" s="49">
        <v>74.818100000000001</v>
      </c>
      <c r="AT137" s="49">
        <v>133.37029999999999</v>
      </c>
      <c r="AU137" s="49">
        <v>55.782699999999998</v>
      </c>
      <c r="AV137" s="49">
        <v>25.073499999999999</v>
      </c>
      <c r="AW137" s="49">
        <v>190.38399999999999</v>
      </c>
      <c r="AX137" s="49">
        <v>115.0652</v>
      </c>
    </row>
    <row r="138" spans="2:50" ht="16" x14ac:dyDescent="0.2">
      <c r="E138" s="1">
        <f t="shared" si="1"/>
        <v>128</v>
      </c>
      <c r="F138" s="98"/>
      <c r="H138" s="89">
        <v>65.648200000000003</v>
      </c>
      <c r="I138" s="89">
        <v>125.4239</v>
      </c>
      <c r="J138" s="89">
        <v>168.33869999999999</v>
      </c>
      <c r="K138" s="89">
        <v>78.432500000000005</v>
      </c>
      <c r="L138" s="89">
        <v>141.9502</v>
      </c>
      <c r="M138" s="89">
        <v>115.61790000000001</v>
      </c>
      <c r="N138" s="89">
        <v>61.776400000000002</v>
      </c>
      <c r="O138" s="89">
        <v>72.121600000000001</v>
      </c>
      <c r="P138" s="89">
        <v>157.4607</v>
      </c>
      <c r="Q138" s="89">
        <v>86.049300000000002</v>
      </c>
      <c r="S138" s="49">
        <v>58.4071</v>
      </c>
      <c r="T138" s="49">
        <v>129.4153</v>
      </c>
      <c r="U138" s="49">
        <v>192.72829999999999</v>
      </c>
      <c r="V138" s="49">
        <v>83.6233</v>
      </c>
      <c r="W138" s="49">
        <v>146.5067</v>
      </c>
      <c r="X138" s="49">
        <v>299.07920000000001</v>
      </c>
      <c r="Y138" s="49">
        <v>96.705600000000004</v>
      </c>
      <c r="Z138" s="49">
        <v>54.270499999999998</v>
      </c>
      <c r="AA138" s="49">
        <v>199.1849</v>
      </c>
      <c r="AB138" s="49">
        <v>196.97620000000001</v>
      </c>
      <c r="AC138" s="47"/>
      <c r="AD138" s="49">
        <v>317.7484</v>
      </c>
      <c r="AE138" s="49">
        <v>133.87799999999999</v>
      </c>
      <c r="AF138" s="49">
        <v>181.46539999999999</v>
      </c>
      <c r="AG138" s="49">
        <v>250.7467</v>
      </c>
      <c r="AH138" s="49">
        <v>238.69649999999999</v>
      </c>
      <c r="AI138" s="49">
        <v>187.26320000000001</v>
      </c>
      <c r="AJ138" s="49">
        <v>60.921100000000003</v>
      </c>
      <c r="AK138" s="49">
        <v>245.36660000000001</v>
      </c>
      <c r="AL138" s="49">
        <v>175.83009999999999</v>
      </c>
      <c r="AM138" s="49">
        <v>64.241100000000003</v>
      </c>
      <c r="AO138" s="49">
        <v>299.19240000000002</v>
      </c>
      <c r="AP138" s="49">
        <v>226.02109999999999</v>
      </c>
      <c r="AQ138" s="49">
        <v>166.99260000000001</v>
      </c>
      <c r="AR138" s="49">
        <v>323.49979999999999</v>
      </c>
      <c r="AS138" s="49">
        <v>161.2252</v>
      </c>
      <c r="AT138" s="49">
        <v>114.5996</v>
      </c>
      <c r="AU138" s="49">
        <v>40.879199999999997</v>
      </c>
      <c r="AV138" s="49">
        <v>303.21120000000002</v>
      </c>
      <c r="AW138" s="49">
        <v>202.0496</v>
      </c>
      <c r="AX138" s="49">
        <v>74.282899999999998</v>
      </c>
    </row>
    <row r="139" spans="2:50" ht="16" x14ac:dyDescent="0.2">
      <c r="E139" s="1">
        <f t="shared" si="1"/>
        <v>129</v>
      </c>
      <c r="F139" s="98"/>
      <c r="H139" s="89">
        <v>113.5168</v>
      </c>
      <c r="I139" s="89">
        <v>91.909499999999994</v>
      </c>
      <c r="J139" s="89">
        <v>172.45359999999999</v>
      </c>
      <c r="K139" s="89">
        <v>141.82560000000001</v>
      </c>
      <c r="L139" s="89">
        <v>122.702</v>
      </c>
      <c r="M139" s="89">
        <v>148.1626</v>
      </c>
      <c r="N139" s="89">
        <v>64.542299999999997</v>
      </c>
      <c r="O139" s="89">
        <v>65.325199999999995</v>
      </c>
      <c r="P139" s="89">
        <v>131.52330000000001</v>
      </c>
      <c r="Q139" s="89">
        <v>108.80759999999999</v>
      </c>
      <c r="S139" s="49">
        <v>111.8931</v>
      </c>
      <c r="T139" s="49">
        <v>97.764499999999998</v>
      </c>
      <c r="U139" s="49">
        <v>187.8338</v>
      </c>
      <c r="V139" s="49">
        <v>137.51300000000001</v>
      </c>
      <c r="W139" s="49">
        <v>193.2389</v>
      </c>
      <c r="X139" s="49">
        <v>215.1728</v>
      </c>
      <c r="Y139" s="49">
        <v>101.28319999999999</v>
      </c>
      <c r="Z139" s="49">
        <v>72.077399999999997</v>
      </c>
      <c r="AA139" s="49">
        <v>233.23699999999999</v>
      </c>
      <c r="AB139" s="49">
        <v>123.6671</v>
      </c>
      <c r="AC139" s="47"/>
      <c r="AD139" s="49">
        <v>159.5839</v>
      </c>
      <c r="AE139" s="49">
        <v>261.68419999999998</v>
      </c>
      <c r="AF139" s="49">
        <v>177.8357</v>
      </c>
      <c r="AG139" s="49">
        <v>170.85480000000001</v>
      </c>
      <c r="AH139" s="49">
        <v>246.50149999999999</v>
      </c>
      <c r="AI139" s="49">
        <v>192.8152</v>
      </c>
      <c r="AJ139" s="49">
        <v>60.238799999999998</v>
      </c>
      <c r="AK139" s="49">
        <v>257.31799999999998</v>
      </c>
      <c r="AL139" s="49">
        <v>166.49369999999999</v>
      </c>
      <c r="AM139" s="49">
        <v>110.0018</v>
      </c>
      <c r="AO139" s="49">
        <v>124.0834</v>
      </c>
      <c r="AP139" s="49">
        <v>69.337100000000007</v>
      </c>
      <c r="AQ139" s="49">
        <v>198.2936</v>
      </c>
      <c r="AR139" s="49">
        <v>234.47540000000001</v>
      </c>
      <c r="AS139" s="49">
        <v>93.688400000000001</v>
      </c>
      <c r="AT139" s="49">
        <v>133.10310000000001</v>
      </c>
      <c r="AU139" s="49">
        <v>34.775100000000002</v>
      </c>
      <c r="AV139" s="49">
        <v>13.951000000000001</v>
      </c>
      <c r="AW139" s="49">
        <v>225.65190000000001</v>
      </c>
      <c r="AX139" s="49">
        <v>93.717500000000001</v>
      </c>
    </row>
    <row r="140" spans="2:50" ht="16" x14ac:dyDescent="0.2">
      <c r="E140" s="1">
        <f t="shared" si="1"/>
        <v>130</v>
      </c>
      <c r="F140" s="98"/>
      <c r="H140" s="89">
        <v>89.388000000000005</v>
      </c>
      <c r="I140" s="89">
        <v>103.8699</v>
      </c>
      <c r="J140" s="89">
        <v>170.5257</v>
      </c>
      <c r="K140" s="89">
        <v>101.5094</v>
      </c>
      <c r="L140" s="89">
        <v>114.2466</v>
      </c>
      <c r="M140" s="89">
        <v>111.68770000000001</v>
      </c>
      <c r="N140" s="89">
        <v>90.887100000000004</v>
      </c>
      <c r="O140" s="89">
        <v>100.44750000000001</v>
      </c>
      <c r="P140" s="89">
        <v>171.7843</v>
      </c>
      <c r="Q140" s="89">
        <v>171.2107</v>
      </c>
      <c r="S140" s="49">
        <v>68.092500000000001</v>
      </c>
      <c r="T140" s="49">
        <v>125.0449</v>
      </c>
      <c r="U140" s="49">
        <v>186.56319999999999</v>
      </c>
      <c r="V140" s="49">
        <v>134.86160000000001</v>
      </c>
      <c r="W140" s="49">
        <v>113.52589999999999</v>
      </c>
      <c r="X140" s="49">
        <v>204.43299999999999</v>
      </c>
      <c r="Y140" s="49">
        <v>182.04679999999999</v>
      </c>
      <c r="Z140" s="49">
        <v>94.438699999999997</v>
      </c>
      <c r="AA140" s="49">
        <v>183.81229999999999</v>
      </c>
      <c r="AB140" s="49">
        <v>175.5359</v>
      </c>
      <c r="AC140" s="47"/>
      <c r="AD140" s="49">
        <v>149.6422</v>
      </c>
      <c r="AE140" s="49">
        <v>320.51909999999998</v>
      </c>
      <c r="AF140" s="49">
        <v>169.96789999999999</v>
      </c>
      <c r="AG140" s="49">
        <v>254.50749999999999</v>
      </c>
      <c r="AH140" s="49">
        <v>190.3844</v>
      </c>
      <c r="AI140" s="49">
        <v>235.79679999999999</v>
      </c>
      <c r="AJ140" s="49">
        <v>77.008300000000006</v>
      </c>
      <c r="AK140" s="49">
        <v>237.11009999999999</v>
      </c>
      <c r="AL140" s="49">
        <v>167.5531</v>
      </c>
      <c r="AM140" s="49">
        <v>176.96119999999999</v>
      </c>
      <c r="AO140" s="49">
        <v>272.20159999999998</v>
      </c>
      <c r="AP140" s="49">
        <v>252.87540000000001</v>
      </c>
      <c r="AQ140" s="49">
        <v>182.70230000000001</v>
      </c>
      <c r="AR140" s="49">
        <v>346.65230000000003</v>
      </c>
      <c r="AS140" s="49">
        <v>228.83529999999999</v>
      </c>
      <c r="AT140" s="49">
        <v>109.85680000000001</v>
      </c>
      <c r="AU140" s="49">
        <v>277.6447</v>
      </c>
      <c r="AV140" s="49">
        <v>271.65809999999999</v>
      </c>
      <c r="AW140" s="49">
        <v>172.79239999999999</v>
      </c>
      <c r="AX140" s="49">
        <v>171.64590000000001</v>
      </c>
    </row>
    <row r="141" spans="2:50" ht="16" x14ac:dyDescent="0.2">
      <c r="E141" s="1">
        <f t="shared" ref="E141:E204" si="2">E140+1</f>
        <v>131</v>
      </c>
      <c r="F141" s="98"/>
      <c r="H141" s="89">
        <v>119.21</v>
      </c>
      <c r="I141" s="89">
        <v>58.752899999999997</v>
      </c>
      <c r="J141" s="89">
        <v>167.95009999999999</v>
      </c>
      <c r="K141" s="89">
        <v>90.361599999999996</v>
      </c>
      <c r="L141" s="89">
        <v>68.267200000000003</v>
      </c>
      <c r="M141" s="89">
        <v>173.21</v>
      </c>
      <c r="N141" s="89">
        <v>142.3312</v>
      </c>
      <c r="O141" s="89">
        <v>136.36510000000001</v>
      </c>
      <c r="P141" s="89">
        <v>168.38740000000001</v>
      </c>
      <c r="Q141" s="89">
        <v>106.3325</v>
      </c>
      <c r="S141" s="49">
        <v>121.9455</v>
      </c>
      <c r="T141" s="49">
        <v>70.257099999999994</v>
      </c>
      <c r="U141" s="49">
        <v>164.72020000000001</v>
      </c>
      <c r="V141" s="49">
        <v>267.88760000000002</v>
      </c>
      <c r="W141" s="49">
        <v>61.843899999999998</v>
      </c>
      <c r="X141" s="49">
        <v>181.06379999999999</v>
      </c>
      <c r="Y141" s="49">
        <v>180.40520000000001</v>
      </c>
      <c r="Z141" s="49">
        <v>156.01220000000001</v>
      </c>
      <c r="AA141" s="49">
        <v>194.9864</v>
      </c>
      <c r="AB141" s="49">
        <v>165.14519999999999</v>
      </c>
      <c r="AC141" s="47"/>
      <c r="AD141" s="49">
        <v>164.7962</v>
      </c>
      <c r="AE141" s="49">
        <v>314.35219999999998</v>
      </c>
      <c r="AF141" s="49">
        <v>169.2081</v>
      </c>
      <c r="AG141" s="49">
        <v>240.28380000000001</v>
      </c>
      <c r="AH141" s="49">
        <v>241.80009999999999</v>
      </c>
      <c r="AI141" s="49">
        <v>172.38249999999999</v>
      </c>
      <c r="AJ141" s="49">
        <v>102.3938</v>
      </c>
      <c r="AK141" s="49">
        <v>248.36869999999999</v>
      </c>
      <c r="AL141" s="49">
        <v>167.90600000000001</v>
      </c>
      <c r="AM141" s="49">
        <v>56.970199999999998</v>
      </c>
      <c r="AO141" s="49">
        <v>123.9358</v>
      </c>
      <c r="AP141" s="49">
        <v>44.796999999999997</v>
      </c>
      <c r="AQ141" s="49">
        <v>175.3561</v>
      </c>
      <c r="AR141" s="49">
        <v>297.84980000000002</v>
      </c>
      <c r="AS141" s="49">
        <v>39.285400000000003</v>
      </c>
      <c r="AT141" s="49">
        <v>186.73050000000001</v>
      </c>
      <c r="AU141" s="49">
        <v>220.2364</v>
      </c>
      <c r="AV141" s="49">
        <v>218.58199999999999</v>
      </c>
      <c r="AW141" s="49">
        <v>184.82689999999999</v>
      </c>
      <c r="AX141" s="49">
        <v>101.79340000000001</v>
      </c>
    </row>
    <row r="142" spans="2:50" ht="16" x14ac:dyDescent="0.2">
      <c r="E142" s="1">
        <f t="shared" si="2"/>
        <v>132</v>
      </c>
      <c r="F142" s="98"/>
      <c r="H142" s="89">
        <v>76.620199999999997</v>
      </c>
      <c r="I142" s="89">
        <v>85.472800000000007</v>
      </c>
      <c r="J142" s="89">
        <v>129.2337</v>
      </c>
      <c r="K142" s="89">
        <v>131.40700000000001</v>
      </c>
      <c r="L142" s="89">
        <v>141.119</v>
      </c>
      <c r="M142" s="89">
        <v>111.64879999999999</v>
      </c>
      <c r="N142" s="89">
        <v>86.225099999999998</v>
      </c>
      <c r="O142" s="89">
        <v>109.63760000000001</v>
      </c>
      <c r="P142" s="89">
        <v>128.20820000000001</v>
      </c>
      <c r="Q142" s="89">
        <v>150.18729999999999</v>
      </c>
      <c r="S142" s="49">
        <v>85.757300000000001</v>
      </c>
      <c r="T142" s="49">
        <v>100.9485</v>
      </c>
      <c r="U142" s="49">
        <v>122.32080000000001</v>
      </c>
      <c r="V142" s="49">
        <v>213.0744</v>
      </c>
      <c r="W142" s="49">
        <v>143.35659999999999</v>
      </c>
      <c r="X142" s="49">
        <v>277.85750000000002</v>
      </c>
      <c r="Y142" s="49">
        <v>65.331299999999999</v>
      </c>
      <c r="Z142" s="49">
        <v>108.5445</v>
      </c>
      <c r="AA142" s="49">
        <v>155.7276</v>
      </c>
      <c r="AB142" s="49">
        <v>197.39769999999999</v>
      </c>
      <c r="AC142" s="47"/>
      <c r="AD142" s="49">
        <v>326.02</v>
      </c>
      <c r="AE142" s="49">
        <v>330.23399999999998</v>
      </c>
      <c r="AF142" s="49">
        <v>198.76439999999999</v>
      </c>
      <c r="AG142" s="49">
        <v>227.79</v>
      </c>
      <c r="AH142" s="49">
        <v>211.83789999999999</v>
      </c>
      <c r="AI142" s="49">
        <v>205.9119</v>
      </c>
      <c r="AJ142" s="49">
        <v>135.2424</v>
      </c>
      <c r="AK142" s="49">
        <v>235.0847</v>
      </c>
      <c r="AL142" s="49">
        <v>137.11439999999999</v>
      </c>
      <c r="AM142" s="49">
        <v>119.4542</v>
      </c>
      <c r="AO142" s="49">
        <v>286.19749999999999</v>
      </c>
      <c r="AP142" s="49">
        <v>274.67720000000003</v>
      </c>
      <c r="AQ142" s="49">
        <v>243.08879999999999</v>
      </c>
      <c r="AR142" s="49">
        <v>114.2971</v>
      </c>
      <c r="AS142" s="49">
        <v>178.4539</v>
      </c>
      <c r="AT142" s="49">
        <v>103.7403</v>
      </c>
      <c r="AU142" s="49">
        <v>78.173500000000004</v>
      </c>
      <c r="AV142" s="49">
        <v>269.04390000000001</v>
      </c>
      <c r="AW142" s="49">
        <v>126.9498</v>
      </c>
      <c r="AX142" s="49">
        <v>153.07679999999999</v>
      </c>
    </row>
    <row r="143" spans="2:50" ht="16" x14ac:dyDescent="0.2">
      <c r="C143" s="24" t="s">
        <v>36</v>
      </c>
      <c r="D143" s="13"/>
      <c r="E143" s="1">
        <f t="shared" si="2"/>
        <v>133</v>
      </c>
      <c r="F143" s="98"/>
      <c r="H143" s="89">
        <v>129.56379999999999</v>
      </c>
      <c r="I143" s="89">
        <v>38.415700000000001</v>
      </c>
      <c r="J143" s="89">
        <v>103.43899999999999</v>
      </c>
      <c r="K143" s="89">
        <v>89.559200000000004</v>
      </c>
      <c r="L143" s="89">
        <v>128.90880000000001</v>
      </c>
      <c r="M143" s="89">
        <v>120.52809999999999</v>
      </c>
      <c r="N143" s="89">
        <v>148.2388</v>
      </c>
      <c r="O143" s="89">
        <v>99.240799999999993</v>
      </c>
      <c r="P143" s="89">
        <v>121.3978</v>
      </c>
      <c r="Q143" s="89">
        <v>167.00960000000001</v>
      </c>
      <c r="S143" s="49">
        <v>135.7911</v>
      </c>
      <c r="T143" s="49">
        <v>39.640700000000002</v>
      </c>
      <c r="U143" s="49">
        <v>267.56459999999998</v>
      </c>
      <c r="V143" s="49">
        <v>108.0963</v>
      </c>
      <c r="W143" s="49">
        <v>130.66079999999999</v>
      </c>
      <c r="X143" s="49">
        <v>194.27510000000001</v>
      </c>
      <c r="Y143" s="49">
        <v>170.4659</v>
      </c>
      <c r="Z143" s="49">
        <v>68.138099999999994</v>
      </c>
      <c r="AA143" s="49">
        <v>178.68960000000001</v>
      </c>
      <c r="AB143" s="49">
        <v>190.803</v>
      </c>
      <c r="AC143" s="47"/>
      <c r="AD143" s="49">
        <v>223.13740000000001</v>
      </c>
      <c r="AE143" s="49">
        <v>282.73509999999999</v>
      </c>
      <c r="AF143" s="49">
        <v>163.16759999999999</v>
      </c>
      <c r="AG143" s="49">
        <v>251.1345</v>
      </c>
      <c r="AH143" s="49">
        <v>188.62960000000001</v>
      </c>
      <c r="AI143" s="49">
        <v>225.244</v>
      </c>
      <c r="AJ143" s="49">
        <v>173.72499999999999</v>
      </c>
      <c r="AK143" s="49">
        <v>236.76439999999999</v>
      </c>
      <c r="AL143" s="49">
        <v>110.5213</v>
      </c>
      <c r="AM143" s="49">
        <v>155.45580000000001</v>
      </c>
      <c r="AO143" s="49">
        <v>143.2337</v>
      </c>
      <c r="AP143" s="49">
        <v>6.2493999999999996</v>
      </c>
      <c r="AQ143" s="49">
        <v>283.03309999999999</v>
      </c>
      <c r="AR143" s="49">
        <v>341.3569</v>
      </c>
      <c r="AS143" s="49">
        <v>210.95079999999999</v>
      </c>
      <c r="AT143" s="49">
        <v>120.1015</v>
      </c>
      <c r="AU143" s="49">
        <v>212.15450000000001</v>
      </c>
      <c r="AV143" s="49">
        <v>263.18790000000001</v>
      </c>
      <c r="AW143" s="49">
        <v>120.8155</v>
      </c>
      <c r="AX143" s="49">
        <v>172.33779999999999</v>
      </c>
    </row>
    <row r="144" spans="2:50" ht="16" x14ac:dyDescent="0.2">
      <c r="B144" s="13"/>
      <c r="E144" s="1">
        <f t="shared" si="2"/>
        <v>134</v>
      </c>
      <c r="F144" s="98" t="s">
        <v>21</v>
      </c>
      <c r="H144" s="89">
        <v>79.609399999999994</v>
      </c>
      <c r="I144" s="89">
        <v>70.508700000000005</v>
      </c>
      <c r="J144" s="89">
        <v>162.23580000000001</v>
      </c>
      <c r="K144" s="89">
        <v>149.28139999999999</v>
      </c>
      <c r="L144" s="89">
        <v>107.83159999999999</v>
      </c>
      <c r="M144" s="89">
        <v>83.54</v>
      </c>
      <c r="N144" s="89">
        <v>151.43819999999999</v>
      </c>
      <c r="O144" s="89">
        <v>81.562600000000003</v>
      </c>
      <c r="P144" s="89">
        <v>80.134200000000007</v>
      </c>
      <c r="Q144" s="89">
        <v>133.6884</v>
      </c>
      <c r="S144" s="49">
        <v>105.405</v>
      </c>
      <c r="T144" s="49">
        <v>74.5197</v>
      </c>
      <c r="U144" s="49">
        <v>170.9787</v>
      </c>
      <c r="V144" s="49">
        <v>211.8622</v>
      </c>
      <c r="W144" s="49">
        <v>99.847200000000001</v>
      </c>
      <c r="X144" s="49">
        <v>168.52889999999999</v>
      </c>
      <c r="Y144" s="49">
        <v>190.33879999999999</v>
      </c>
      <c r="Z144" s="49">
        <v>251.68940000000001</v>
      </c>
      <c r="AA144" s="49">
        <v>30.935099999999998</v>
      </c>
      <c r="AB144" s="49">
        <v>214.11490000000001</v>
      </c>
      <c r="AC144" s="47"/>
      <c r="AD144" s="49">
        <v>319.37639999999999</v>
      </c>
      <c r="AE144" s="49">
        <v>313.51780000000002</v>
      </c>
      <c r="AF144" s="49">
        <v>194.98500000000001</v>
      </c>
      <c r="AG144" s="49">
        <v>192.42339999999999</v>
      </c>
      <c r="AH144" s="49">
        <v>135.26759999999999</v>
      </c>
      <c r="AI144" s="49">
        <v>331.13560000000001</v>
      </c>
      <c r="AJ144" s="49">
        <v>162.50700000000001</v>
      </c>
      <c r="AK144" s="49">
        <v>276.07330000000002</v>
      </c>
      <c r="AL144" s="49">
        <v>173.4906</v>
      </c>
      <c r="AM144" s="49">
        <v>83.216300000000004</v>
      </c>
      <c r="AO144" s="49">
        <v>76.411600000000007</v>
      </c>
      <c r="AP144" s="49">
        <v>61.674900000000001</v>
      </c>
      <c r="AQ144" s="49">
        <v>158.11580000000001</v>
      </c>
      <c r="AR144" s="49">
        <v>237.12909999999999</v>
      </c>
      <c r="AS144" s="49">
        <v>258.28039999999999</v>
      </c>
      <c r="AT144" s="49">
        <v>82.668300000000002</v>
      </c>
      <c r="AU144" s="49">
        <v>206.8989</v>
      </c>
      <c r="AV144" s="49">
        <v>5.1032000000000002</v>
      </c>
      <c r="AW144" s="49">
        <v>281.1968</v>
      </c>
      <c r="AX144" s="49">
        <v>143.46960000000001</v>
      </c>
    </row>
    <row r="145" spans="2:50" ht="16" x14ac:dyDescent="0.2">
      <c r="E145" s="1">
        <f t="shared" si="2"/>
        <v>135</v>
      </c>
      <c r="F145" s="98"/>
      <c r="H145" s="89">
        <v>45.688499999999998</v>
      </c>
      <c r="I145" s="89">
        <v>142.93260000000001</v>
      </c>
      <c r="J145" s="89">
        <v>157.11359999999999</v>
      </c>
      <c r="K145" s="89">
        <v>91.1267</v>
      </c>
      <c r="L145" s="89">
        <v>126.24979999999999</v>
      </c>
      <c r="M145" s="90" t="s">
        <v>12</v>
      </c>
      <c r="N145" s="90" t="s">
        <v>12</v>
      </c>
      <c r="O145" s="89">
        <v>80.199299999999994</v>
      </c>
      <c r="P145" s="89">
        <v>152.7089</v>
      </c>
      <c r="Q145" s="89">
        <v>143.345</v>
      </c>
      <c r="S145" s="49">
        <v>44.973399999999998</v>
      </c>
      <c r="T145" s="49">
        <v>142.6163</v>
      </c>
      <c r="U145" s="49">
        <v>175.9667</v>
      </c>
      <c r="V145" s="49">
        <v>90.462500000000006</v>
      </c>
      <c r="W145" s="49">
        <v>133.5693</v>
      </c>
      <c r="X145" s="54" t="s">
        <v>12</v>
      </c>
      <c r="Y145" s="54" t="s">
        <v>12</v>
      </c>
      <c r="Z145" s="49">
        <v>75.787499999999994</v>
      </c>
      <c r="AA145" s="49">
        <v>151.54759999999999</v>
      </c>
      <c r="AB145" s="49">
        <v>204.34270000000001</v>
      </c>
      <c r="AC145" s="47"/>
      <c r="AD145" s="49">
        <v>123.2205</v>
      </c>
      <c r="AE145" s="49">
        <v>249.71530000000001</v>
      </c>
      <c r="AF145" s="49">
        <v>149.5352</v>
      </c>
      <c r="AG145" s="49">
        <v>206.06229999999999</v>
      </c>
      <c r="AH145" s="49">
        <v>275.62580000000003</v>
      </c>
      <c r="AI145" s="54" t="s">
        <v>12</v>
      </c>
      <c r="AJ145" s="54" t="s">
        <v>12</v>
      </c>
      <c r="AK145" s="49">
        <v>252.43289999999999</v>
      </c>
      <c r="AL145" s="49">
        <v>196.79519999999999</v>
      </c>
      <c r="AM145" s="49">
        <v>107.3642</v>
      </c>
      <c r="AO145" s="49">
        <v>349.74470000000002</v>
      </c>
      <c r="AP145" s="49">
        <v>184.8931</v>
      </c>
      <c r="AQ145" s="49">
        <v>210.78270000000001</v>
      </c>
      <c r="AR145" s="49">
        <v>328.03500000000003</v>
      </c>
      <c r="AS145" s="49">
        <v>149.09289999999999</v>
      </c>
      <c r="AT145" s="54" t="s">
        <v>12</v>
      </c>
      <c r="AU145" s="54" t="s">
        <v>12</v>
      </c>
      <c r="AV145" s="49">
        <v>304.34100000000001</v>
      </c>
      <c r="AW145" s="49">
        <v>157.08459999999999</v>
      </c>
      <c r="AX145" s="49">
        <v>151.6917</v>
      </c>
    </row>
    <row r="146" spans="2:50" ht="16" x14ac:dyDescent="0.2">
      <c r="B146" s="24" t="s">
        <v>36</v>
      </c>
      <c r="E146" s="1">
        <f t="shared" si="2"/>
        <v>136</v>
      </c>
      <c r="F146" s="98"/>
      <c r="H146" s="89">
        <v>112.53360000000001</v>
      </c>
      <c r="I146" s="89">
        <v>91.985699999999994</v>
      </c>
      <c r="J146" s="89">
        <v>159.25</v>
      </c>
      <c r="K146" s="89">
        <v>111.40349999999999</v>
      </c>
      <c r="L146" s="89">
        <v>112.4958</v>
      </c>
      <c r="M146" s="89">
        <v>108.5745</v>
      </c>
      <c r="N146" s="89">
        <v>82.826300000000003</v>
      </c>
      <c r="O146" s="89">
        <v>121.26090000000001</v>
      </c>
      <c r="P146" s="89">
        <v>58.514800000000001</v>
      </c>
      <c r="Q146" s="89">
        <v>148.4889</v>
      </c>
      <c r="S146" s="49">
        <v>111.4</v>
      </c>
      <c r="T146" s="49">
        <v>97.401200000000003</v>
      </c>
      <c r="U146" s="49">
        <v>204.16069999999999</v>
      </c>
      <c r="V146" s="49">
        <v>149.65719999999999</v>
      </c>
      <c r="W146" s="49">
        <v>114.2448</v>
      </c>
      <c r="X146" s="49">
        <v>307.79509999999999</v>
      </c>
      <c r="Y146" s="49">
        <v>117.9153</v>
      </c>
      <c r="Z146" s="49">
        <v>207.98660000000001</v>
      </c>
      <c r="AA146" s="49">
        <v>45.793100000000003</v>
      </c>
      <c r="AB146" s="49">
        <v>148.29060000000001</v>
      </c>
      <c r="AC146" s="47"/>
      <c r="AD146" s="49">
        <v>160.42760000000001</v>
      </c>
      <c r="AE146" s="49">
        <v>258.91500000000002</v>
      </c>
      <c r="AF146" s="49">
        <v>164.4144</v>
      </c>
      <c r="AG146" s="49">
        <v>245.49289999999999</v>
      </c>
      <c r="AH146" s="49">
        <v>249.95859999999999</v>
      </c>
      <c r="AI146" s="49">
        <v>176.2869</v>
      </c>
      <c r="AJ146" s="49">
        <v>86.659899999999993</v>
      </c>
      <c r="AK146" s="49">
        <v>241.0421</v>
      </c>
      <c r="AL146" s="49">
        <v>8.6439000000000004</v>
      </c>
      <c r="AM146" s="49">
        <v>113.5489</v>
      </c>
      <c r="AO146" s="49">
        <v>118.4572</v>
      </c>
      <c r="AP146" s="49">
        <v>273.25490000000002</v>
      </c>
      <c r="AQ146" s="49">
        <v>197.16800000000001</v>
      </c>
      <c r="AR146" s="49">
        <v>303.00779999999997</v>
      </c>
      <c r="AS146" s="49">
        <v>165.1414</v>
      </c>
      <c r="AT146" s="49">
        <v>106.78100000000001</v>
      </c>
      <c r="AU146" s="49">
        <v>9.4278999999999993</v>
      </c>
      <c r="AV146" s="49">
        <v>226.63079999999999</v>
      </c>
      <c r="AW146" s="49">
        <v>302.81240000000003</v>
      </c>
      <c r="AX146" s="49">
        <v>168.9956</v>
      </c>
    </row>
    <row r="147" spans="2:50" ht="16" x14ac:dyDescent="0.2">
      <c r="E147" s="1">
        <f t="shared" si="2"/>
        <v>137</v>
      </c>
      <c r="F147" s="98"/>
      <c r="H147" s="89">
        <v>122.4627</v>
      </c>
      <c r="I147" s="89">
        <v>63.8932</v>
      </c>
      <c r="J147" s="89">
        <v>146.10560000000001</v>
      </c>
      <c r="K147" s="89">
        <v>116.2576</v>
      </c>
      <c r="L147" s="89">
        <v>115.6101</v>
      </c>
      <c r="M147" s="89">
        <v>96.369100000000003</v>
      </c>
      <c r="N147" s="89">
        <v>113.1452</v>
      </c>
      <c r="O147" s="89">
        <v>131.6857</v>
      </c>
      <c r="P147" s="89">
        <v>137.4051</v>
      </c>
      <c r="Q147" s="89">
        <v>132.7492</v>
      </c>
      <c r="S147" s="49">
        <v>125.7295</v>
      </c>
      <c r="T147" s="49">
        <v>65.848200000000006</v>
      </c>
      <c r="U147" s="49">
        <v>224.7764</v>
      </c>
      <c r="V147" s="49">
        <v>147.8228</v>
      </c>
      <c r="W147" s="49">
        <v>132.47280000000001</v>
      </c>
      <c r="X147" s="49">
        <v>175.86179999999999</v>
      </c>
      <c r="Y147" s="49">
        <v>194.9556</v>
      </c>
      <c r="Z147" s="49">
        <v>130.5042</v>
      </c>
      <c r="AA147" s="49">
        <v>133.18989999999999</v>
      </c>
      <c r="AB147" s="49">
        <v>200.3245</v>
      </c>
      <c r="AC147" s="47"/>
      <c r="AD147" s="49">
        <v>145.4871</v>
      </c>
      <c r="AE147" s="49">
        <v>324.53539999999998</v>
      </c>
      <c r="AF147" s="49">
        <v>175.60329999999999</v>
      </c>
      <c r="AG147" s="49">
        <v>238.464</v>
      </c>
      <c r="AH147" s="49">
        <v>113.1481</v>
      </c>
      <c r="AI147" s="49">
        <v>305.0369</v>
      </c>
      <c r="AJ147" s="49">
        <v>85.655500000000004</v>
      </c>
      <c r="AK147" s="49">
        <v>198.0898</v>
      </c>
      <c r="AL147" s="49">
        <v>221.10579999999999</v>
      </c>
      <c r="AM147" s="49">
        <v>69.484200000000001</v>
      </c>
      <c r="AO147" s="49">
        <v>132.75720000000001</v>
      </c>
      <c r="AP147" s="49">
        <v>53.157299999999999</v>
      </c>
      <c r="AQ147" s="49">
        <v>227.69659999999999</v>
      </c>
      <c r="AR147" s="49">
        <v>330.60129999999998</v>
      </c>
      <c r="AS147" s="49">
        <v>259.39069999999998</v>
      </c>
      <c r="AT147" s="49">
        <v>90.379099999999994</v>
      </c>
      <c r="AU147" s="49">
        <v>252.29859999999999</v>
      </c>
      <c r="AV147" s="49">
        <v>277.1705</v>
      </c>
      <c r="AW147" s="49">
        <v>162.554</v>
      </c>
      <c r="AX147" s="49">
        <v>134.4923</v>
      </c>
    </row>
    <row r="148" spans="2:50" ht="16" x14ac:dyDescent="0.2">
      <c r="E148" s="1">
        <f t="shared" si="2"/>
        <v>138</v>
      </c>
      <c r="F148" s="98"/>
      <c r="H148" s="89">
        <v>99.920199999999994</v>
      </c>
      <c r="I148" s="89">
        <v>99.1631</v>
      </c>
      <c r="J148" s="89">
        <v>168.1216</v>
      </c>
      <c r="K148" s="89">
        <v>116.2375</v>
      </c>
      <c r="L148" s="89">
        <v>149.50559999999999</v>
      </c>
      <c r="M148" s="89">
        <v>145.79140000000001</v>
      </c>
      <c r="N148" s="89">
        <v>125.8152</v>
      </c>
      <c r="O148" s="89">
        <v>72.210099999999997</v>
      </c>
      <c r="P148" s="89">
        <v>135.0958</v>
      </c>
      <c r="Q148" s="89">
        <v>113.9059</v>
      </c>
      <c r="S148" s="49">
        <v>80.344200000000001</v>
      </c>
      <c r="T148" s="49">
        <v>132.47579999999999</v>
      </c>
      <c r="U148" s="49">
        <v>173.58860000000001</v>
      </c>
      <c r="V148" s="49">
        <v>117.6806</v>
      </c>
      <c r="W148" s="49">
        <v>155.19479999999999</v>
      </c>
      <c r="X148" s="49">
        <v>178.45740000000001</v>
      </c>
      <c r="Y148" s="49">
        <v>163.93129999999999</v>
      </c>
      <c r="Z148" s="49">
        <v>73.118600000000001</v>
      </c>
      <c r="AA148" s="49">
        <v>213.78790000000001</v>
      </c>
      <c r="AB148" s="49">
        <v>121.0973</v>
      </c>
      <c r="AC148" s="47"/>
      <c r="AD148" s="49">
        <v>156.4554</v>
      </c>
      <c r="AE148" s="49">
        <v>303.86779999999999</v>
      </c>
      <c r="AF148" s="49">
        <v>192.3194</v>
      </c>
      <c r="AG148" s="49">
        <v>208.81020000000001</v>
      </c>
      <c r="AH148" s="49">
        <v>215.62989999999999</v>
      </c>
      <c r="AI148" s="49">
        <v>223.3897</v>
      </c>
      <c r="AJ148" s="49">
        <v>58.829599999999999</v>
      </c>
      <c r="AK148" s="49">
        <v>246.3296</v>
      </c>
      <c r="AL148" s="49">
        <v>124.5535</v>
      </c>
      <c r="AM148" s="49">
        <v>268.18169999999998</v>
      </c>
      <c r="AO148" s="49">
        <v>260.8854</v>
      </c>
      <c r="AP148" s="49">
        <v>262.96949999999998</v>
      </c>
      <c r="AQ148" s="49">
        <v>177.30699999999999</v>
      </c>
      <c r="AR148" s="49">
        <v>285.41399999999999</v>
      </c>
      <c r="AS148" s="49">
        <v>157.85589999999999</v>
      </c>
      <c r="AT148" s="49">
        <v>144.67519999999999</v>
      </c>
      <c r="AU148" s="49">
        <v>234.3605</v>
      </c>
      <c r="AV148" s="49">
        <v>333.9511</v>
      </c>
      <c r="AW148" s="49">
        <v>146.9145</v>
      </c>
      <c r="AX148" s="49">
        <v>218.3905</v>
      </c>
    </row>
    <row r="149" spans="2:50" ht="16" x14ac:dyDescent="0.2">
      <c r="E149" s="1">
        <f t="shared" si="2"/>
        <v>139</v>
      </c>
      <c r="F149" s="98"/>
      <c r="H149" s="89">
        <v>104.59990000000001</v>
      </c>
      <c r="I149" s="89">
        <v>64.053100000000001</v>
      </c>
      <c r="J149" s="89">
        <v>163.33750000000001</v>
      </c>
      <c r="K149" s="89">
        <v>126.2334</v>
      </c>
      <c r="L149" s="89">
        <v>126.11320000000001</v>
      </c>
      <c r="M149" s="89">
        <v>128.0866</v>
      </c>
      <c r="N149" s="89">
        <v>73.681700000000006</v>
      </c>
      <c r="O149" s="89">
        <v>108.37869999999999</v>
      </c>
      <c r="P149" s="89">
        <v>154.87289999999999</v>
      </c>
      <c r="Q149" s="89">
        <v>128.83770000000001</v>
      </c>
      <c r="S149" s="49">
        <v>124.471</v>
      </c>
      <c r="T149" s="49">
        <v>67.425399999999996</v>
      </c>
      <c r="U149" s="49">
        <v>206.45150000000001</v>
      </c>
      <c r="V149" s="49">
        <v>161.16149999999999</v>
      </c>
      <c r="W149" s="49">
        <v>132.65989999999999</v>
      </c>
      <c r="X149" s="49">
        <v>246.53270000000001</v>
      </c>
      <c r="Y149" s="49">
        <v>105.4059</v>
      </c>
      <c r="Z149" s="49">
        <v>116.0598</v>
      </c>
      <c r="AA149" s="49">
        <v>147.20939999999999</v>
      </c>
      <c r="AB149" s="49">
        <v>200.0976</v>
      </c>
      <c r="AC149" s="47"/>
      <c r="AD149" s="49">
        <v>275.65780000000001</v>
      </c>
      <c r="AE149" s="49">
        <v>315.68610000000001</v>
      </c>
      <c r="AF149" s="49">
        <v>184.2286</v>
      </c>
      <c r="AG149" s="49">
        <v>231.35050000000001</v>
      </c>
      <c r="AH149" s="49">
        <v>234.4348</v>
      </c>
      <c r="AI149" s="49">
        <v>187.21129999999999</v>
      </c>
      <c r="AJ149" s="49">
        <v>57.339599999999997</v>
      </c>
      <c r="AK149" s="49">
        <v>235.54300000000001</v>
      </c>
      <c r="AL149" s="49">
        <v>199.47890000000001</v>
      </c>
      <c r="AM149" s="49">
        <v>87.278199999999998</v>
      </c>
      <c r="AO149" s="49">
        <v>102.86279999999999</v>
      </c>
      <c r="AP149" s="49">
        <v>55.374600000000001</v>
      </c>
      <c r="AQ149" s="49">
        <v>199.6319</v>
      </c>
      <c r="AR149" s="49">
        <v>274.16699999999997</v>
      </c>
      <c r="AS149" s="49">
        <v>149.88630000000001</v>
      </c>
      <c r="AT149" s="49">
        <v>123.1444</v>
      </c>
      <c r="AU149" s="49">
        <v>62.488599999999998</v>
      </c>
      <c r="AV149" s="49">
        <v>300.45580000000001</v>
      </c>
      <c r="AW149" s="49">
        <v>163.4014</v>
      </c>
      <c r="AX149" s="49">
        <v>130.32579999999999</v>
      </c>
    </row>
    <row r="150" spans="2:50" ht="16" x14ac:dyDescent="0.2">
      <c r="E150" s="1">
        <f t="shared" si="2"/>
        <v>140</v>
      </c>
      <c r="F150" s="98"/>
      <c r="H150" s="89">
        <v>155.8287</v>
      </c>
      <c r="I150" s="89">
        <v>42.269599999999997</v>
      </c>
      <c r="J150" s="89">
        <v>91.273899999999998</v>
      </c>
      <c r="K150" s="89">
        <v>73.2089</v>
      </c>
      <c r="L150" s="89">
        <v>123.48650000000001</v>
      </c>
      <c r="M150" s="89">
        <v>157.82210000000001</v>
      </c>
      <c r="N150" s="89">
        <v>103.2831</v>
      </c>
      <c r="O150" s="89">
        <v>39.528799999999997</v>
      </c>
      <c r="P150" s="89">
        <v>154.01</v>
      </c>
      <c r="Q150" s="89">
        <v>133.7748</v>
      </c>
      <c r="S150" s="49">
        <v>153.69829999999999</v>
      </c>
      <c r="T150" s="49">
        <v>30.4953</v>
      </c>
      <c r="U150" s="49">
        <v>293.32339999999999</v>
      </c>
      <c r="V150" s="49">
        <v>61.099899999999998</v>
      </c>
      <c r="W150" s="49">
        <v>202.8613</v>
      </c>
      <c r="X150" s="49">
        <v>203.3597</v>
      </c>
      <c r="Y150" s="49">
        <v>124.38590000000001</v>
      </c>
      <c r="Z150" s="49">
        <v>32.337899999999998</v>
      </c>
      <c r="AA150" s="49">
        <v>207.7269</v>
      </c>
      <c r="AB150" s="49">
        <v>164.65520000000001</v>
      </c>
      <c r="AC150" s="47"/>
      <c r="AD150" s="49">
        <v>139.23560000000001</v>
      </c>
      <c r="AE150" s="49">
        <v>136.0539</v>
      </c>
      <c r="AF150" s="49">
        <v>165.703</v>
      </c>
      <c r="AG150" s="49">
        <v>225.79159999999999</v>
      </c>
      <c r="AH150" s="49">
        <v>249.52209999999999</v>
      </c>
      <c r="AI150" s="49">
        <v>190.70529999999999</v>
      </c>
      <c r="AJ150" s="49">
        <v>114.26730000000001</v>
      </c>
      <c r="AK150" s="49">
        <v>264.38369999999998</v>
      </c>
      <c r="AL150" s="49">
        <v>140.68109999999999</v>
      </c>
      <c r="AM150" s="49">
        <v>100.5145</v>
      </c>
      <c r="AO150" s="49">
        <v>173.05359999999999</v>
      </c>
      <c r="AP150" s="49">
        <v>32.416400000000003</v>
      </c>
      <c r="AQ150" s="49">
        <v>282.05549999999999</v>
      </c>
      <c r="AR150" s="49">
        <v>303.51979999999998</v>
      </c>
      <c r="AS150" s="49">
        <v>117.279</v>
      </c>
      <c r="AT150" s="49">
        <v>156.7372</v>
      </c>
      <c r="AU150" s="49">
        <v>260.5265</v>
      </c>
      <c r="AV150" s="49">
        <v>334.9051</v>
      </c>
      <c r="AW150" s="49">
        <v>177.2413</v>
      </c>
      <c r="AX150" s="49">
        <v>129.5454</v>
      </c>
    </row>
    <row r="151" spans="2:50" ht="16" x14ac:dyDescent="0.2">
      <c r="E151" s="1">
        <f t="shared" si="2"/>
        <v>141</v>
      </c>
      <c r="F151" s="98"/>
      <c r="H151" s="89">
        <v>85.013499999999993</v>
      </c>
      <c r="I151" s="89">
        <v>121.4256</v>
      </c>
      <c r="J151" s="89">
        <v>164.19880000000001</v>
      </c>
      <c r="K151" s="89">
        <v>148.0985</v>
      </c>
      <c r="L151" s="89">
        <v>115.14530000000001</v>
      </c>
      <c r="M151" s="89">
        <v>159.50489999999999</v>
      </c>
      <c r="N151" s="89">
        <v>147.7466</v>
      </c>
      <c r="O151" s="89">
        <v>102.7076</v>
      </c>
      <c r="P151" s="89">
        <v>121.208</v>
      </c>
      <c r="Q151" s="89">
        <v>114.5393</v>
      </c>
      <c r="S151" s="49">
        <v>63.273699999999998</v>
      </c>
      <c r="T151" s="49">
        <v>133.7158</v>
      </c>
      <c r="U151" s="49">
        <v>160.8254</v>
      </c>
      <c r="V151" s="49">
        <v>147.75640000000001</v>
      </c>
      <c r="W151" s="49">
        <v>116.053</v>
      </c>
      <c r="X151" s="49">
        <v>183.17670000000001</v>
      </c>
      <c r="Y151" s="49">
        <v>201.06209999999999</v>
      </c>
      <c r="Z151" s="49">
        <v>151.77610000000001</v>
      </c>
      <c r="AA151" s="49">
        <v>172.5335</v>
      </c>
      <c r="AB151" s="49">
        <v>115.7813</v>
      </c>
      <c r="AC151" s="47"/>
      <c r="AD151" s="49">
        <v>174.2106</v>
      </c>
      <c r="AE151" s="49">
        <v>300.68790000000001</v>
      </c>
      <c r="AF151" s="49">
        <v>188.97409999999999</v>
      </c>
      <c r="AG151" s="49">
        <v>195.84219999999999</v>
      </c>
      <c r="AH151" s="49">
        <v>191.9984</v>
      </c>
      <c r="AI151" s="49">
        <v>235.8535</v>
      </c>
      <c r="AJ151" s="49">
        <v>190.82919999999999</v>
      </c>
      <c r="AK151" s="49">
        <v>254.87860000000001</v>
      </c>
      <c r="AL151" s="49">
        <v>119.9102</v>
      </c>
      <c r="AM151" s="49">
        <v>263.75479999999999</v>
      </c>
      <c r="AO151" s="49">
        <v>279.16230000000002</v>
      </c>
      <c r="AP151" s="49">
        <v>225.7732</v>
      </c>
      <c r="AQ151" s="49">
        <v>192.42189999999999</v>
      </c>
      <c r="AR151" s="49">
        <v>236.1052</v>
      </c>
      <c r="AS151" s="49">
        <v>121.22929999999999</v>
      </c>
      <c r="AT151" s="49">
        <v>158.85480000000001</v>
      </c>
      <c r="AU151" s="49">
        <v>146.76439999999999</v>
      </c>
      <c r="AV151" s="49">
        <v>342.92149999999998</v>
      </c>
      <c r="AW151" s="49">
        <v>89.447299999999998</v>
      </c>
      <c r="AX151" s="49">
        <v>200.95580000000001</v>
      </c>
    </row>
    <row r="152" spans="2:50" ht="16" x14ac:dyDescent="0.2">
      <c r="C152" s="24" t="s">
        <v>36</v>
      </c>
      <c r="E152" s="1">
        <f t="shared" si="2"/>
        <v>142</v>
      </c>
      <c r="F152" s="98"/>
      <c r="H152" s="89">
        <v>108.4842</v>
      </c>
      <c r="I152" s="89">
        <v>91.913600000000002</v>
      </c>
      <c r="J152" s="89">
        <v>169.49619999999999</v>
      </c>
      <c r="K152" s="89">
        <v>144.1611</v>
      </c>
      <c r="L152" s="89">
        <v>121.943</v>
      </c>
      <c r="M152" s="89">
        <v>161.97890000000001</v>
      </c>
      <c r="N152" s="89">
        <v>151.86279999999999</v>
      </c>
      <c r="O152" s="89">
        <v>94.601299999999995</v>
      </c>
      <c r="P152" s="89">
        <v>164.13380000000001</v>
      </c>
      <c r="Q152" s="89">
        <v>147.42930000000001</v>
      </c>
      <c r="S152" s="49">
        <v>103.4396</v>
      </c>
      <c r="T152" s="49">
        <v>90.590599999999995</v>
      </c>
      <c r="U152" s="49">
        <v>183.66329999999999</v>
      </c>
      <c r="V152" s="49">
        <v>164.40530000000001</v>
      </c>
      <c r="W152" s="49">
        <v>126.5044</v>
      </c>
      <c r="X152" s="49">
        <v>190.0641</v>
      </c>
      <c r="Y152" s="49">
        <v>177.80940000000001</v>
      </c>
      <c r="Z152" s="49">
        <v>101.22450000000001</v>
      </c>
      <c r="AA152" s="49">
        <v>196.76009999999999</v>
      </c>
      <c r="AB152" s="49">
        <v>155.9248</v>
      </c>
      <c r="AC152" s="47"/>
      <c r="AD152" s="49">
        <v>145.6285</v>
      </c>
      <c r="AE152" s="49">
        <v>153.05080000000001</v>
      </c>
      <c r="AF152" s="49">
        <v>169.9504</v>
      </c>
      <c r="AG152" s="49">
        <v>212.79079999999999</v>
      </c>
      <c r="AH152" s="49">
        <v>221.71260000000001</v>
      </c>
      <c r="AI152" s="49">
        <v>196.07550000000001</v>
      </c>
      <c r="AJ152" s="49">
        <v>130.1327</v>
      </c>
      <c r="AK152" s="49">
        <v>236.6165</v>
      </c>
      <c r="AL152" s="49">
        <v>174.90270000000001</v>
      </c>
      <c r="AM152" s="49">
        <v>156.64060000000001</v>
      </c>
      <c r="AO152" s="49">
        <v>114.4524</v>
      </c>
      <c r="AP152" s="49">
        <v>91.290700000000001</v>
      </c>
      <c r="AQ152" s="49">
        <v>185.39189999999999</v>
      </c>
      <c r="AR152" s="49">
        <v>131.0881</v>
      </c>
      <c r="AS152" s="49">
        <v>129.75700000000001</v>
      </c>
      <c r="AT152" s="49">
        <v>162.09829999999999</v>
      </c>
      <c r="AU152" s="49">
        <v>211.64099999999999</v>
      </c>
      <c r="AV152" s="49">
        <v>13.7638</v>
      </c>
      <c r="AW152" s="49">
        <v>191.1661</v>
      </c>
      <c r="AX152" s="49">
        <v>148.1814</v>
      </c>
    </row>
    <row r="153" spans="2:50" ht="16" x14ac:dyDescent="0.2">
      <c r="C153" s="24" t="s">
        <v>36</v>
      </c>
      <c r="E153" s="1">
        <f t="shared" si="2"/>
        <v>143</v>
      </c>
      <c r="F153" s="98"/>
      <c r="H153" s="89">
        <v>66.449200000000005</v>
      </c>
      <c r="I153" s="89">
        <v>131.184</v>
      </c>
      <c r="J153" s="89">
        <v>119.3103</v>
      </c>
      <c r="K153" s="89">
        <v>158.6814</v>
      </c>
      <c r="L153" s="89">
        <v>75.259799999999998</v>
      </c>
      <c r="M153" s="89">
        <v>157.89259999999999</v>
      </c>
      <c r="N153" s="89">
        <v>85.293999999999997</v>
      </c>
      <c r="O153" s="89">
        <v>59.310899999999997</v>
      </c>
      <c r="P153" s="89">
        <v>167.25829999999999</v>
      </c>
      <c r="Q153" s="89">
        <v>146.56139999999999</v>
      </c>
      <c r="S153" s="49">
        <v>53.972000000000001</v>
      </c>
      <c r="T153" s="49">
        <v>129.36490000000001</v>
      </c>
      <c r="U153" s="49">
        <v>99.244200000000006</v>
      </c>
      <c r="V153" s="49">
        <v>212.43620000000001</v>
      </c>
      <c r="W153" s="49">
        <v>158.81049999999999</v>
      </c>
      <c r="X153" s="49">
        <v>193.10130000000001</v>
      </c>
      <c r="Y153" s="49">
        <v>106.5275</v>
      </c>
      <c r="Z153" s="49">
        <v>124.1465</v>
      </c>
      <c r="AA153" s="49">
        <v>159.63339999999999</v>
      </c>
      <c r="AB153" s="49">
        <v>162.01669999999999</v>
      </c>
      <c r="AC153" s="47"/>
      <c r="AD153" s="49">
        <v>142.02719999999999</v>
      </c>
      <c r="AE153" s="49">
        <v>121.9859</v>
      </c>
      <c r="AF153" s="49">
        <v>162.19540000000001</v>
      </c>
      <c r="AG153" s="49">
        <v>188.58369999999999</v>
      </c>
      <c r="AH153" s="49">
        <v>287.18709999999999</v>
      </c>
      <c r="AI153" s="49">
        <v>198.4522</v>
      </c>
      <c r="AJ153" s="49">
        <v>12.6622</v>
      </c>
      <c r="AK153" s="49">
        <v>300.50740000000002</v>
      </c>
      <c r="AL153" s="49">
        <v>183.77789999999999</v>
      </c>
      <c r="AM153" s="49">
        <v>185.3073</v>
      </c>
      <c r="AO153" s="49">
        <v>304.39440000000002</v>
      </c>
      <c r="AP153" s="49">
        <v>207.52549999999999</v>
      </c>
      <c r="AQ153" s="49">
        <v>255.26</v>
      </c>
      <c r="AR153" s="49">
        <v>201.91550000000001</v>
      </c>
      <c r="AS153" s="49">
        <v>26.476400000000002</v>
      </c>
      <c r="AT153" s="49">
        <v>164.86760000000001</v>
      </c>
      <c r="AU153" s="49">
        <v>274.82310000000001</v>
      </c>
      <c r="AV153" s="49">
        <v>11.7196</v>
      </c>
      <c r="AW153" s="49">
        <v>167.82</v>
      </c>
      <c r="AX153" s="49">
        <v>147.23410000000001</v>
      </c>
    </row>
    <row r="154" spans="2:50" ht="16" x14ac:dyDescent="0.2">
      <c r="E154" s="1">
        <f t="shared" si="2"/>
        <v>144</v>
      </c>
      <c r="F154" s="98"/>
      <c r="H154" s="89">
        <v>84.780199999999994</v>
      </c>
      <c r="I154" s="89">
        <v>111.3458</v>
      </c>
      <c r="J154" s="89">
        <v>161.38509999999999</v>
      </c>
      <c r="K154" s="89">
        <v>111.642</v>
      </c>
      <c r="L154" s="89">
        <v>132.1131</v>
      </c>
      <c r="M154" s="89">
        <v>113.01309999999999</v>
      </c>
      <c r="N154" s="89">
        <v>147.51509999999999</v>
      </c>
      <c r="O154" s="89">
        <v>59.819699999999997</v>
      </c>
      <c r="P154" s="89">
        <v>165.02369999999999</v>
      </c>
      <c r="Q154" s="89">
        <v>138.71940000000001</v>
      </c>
      <c r="S154" s="49">
        <v>88.829800000000006</v>
      </c>
      <c r="T154" s="49">
        <v>105.4824</v>
      </c>
      <c r="U154" s="49">
        <v>201.33840000000001</v>
      </c>
      <c r="V154" s="49">
        <v>109.69370000000001</v>
      </c>
      <c r="W154" s="49">
        <v>158.24770000000001</v>
      </c>
      <c r="X154" s="49">
        <v>280.5111</v>
      </c>
      <c r="Y154" s="49">
        <v>136.17789999999999</v>
      </c>
      <c r="Z154" s="49">
        <v>61.375999999999998</v>
      </c>
      <c r="AA154" s="49">
        <v>181.4545</v>
      </c>
      <c r="AB154" s="49">
        <v>180.8288</v>
      </c>
      <c r="AC154" s="47"/>
      <c r="AD154" s="49">
        <v>295.88900000000001</v>
      </c>
      <c r="AE154" s="49">
        <v>160.3931</v>
      </c>
      <c r="AF154" s="49">
        <v>188.60980000000001</v>
      </c>
      <c r="AG154" s="49">
        <v>211.96170000000001</v>
      </c>
      <c r="AH154" s="49">
        <v>248.58930000000001</v>
      </c>
      <c r="AI154" s="49">
        <v>190.91849999999999</v>
      </c>
      <c r="AJ154" s="49">
        <v>156.11189999999999</v>
      </c>
      <c r="AK154" s="49">
        <v>260.81259999999997</v>
      </c>
      <c r="AL154" s="49">
        <v>154.80709999999999</v>
      </c>
      <c r="AM154" s="49">
        <v>73.254599999999996</v>
      </c>
      <c r="AO154" s="49">
        <v>278.36239999999998</v>
      </c>
      <c r="AP154" s="49">
        <v>246.74590000000001</v>
      </c>
      <c r="AQ154" s="49">
        <v>157.23429999999999</v>
      </c>
      <c r="AR154" s="49">
        <v>282.46929999999998</v>
      </c>
      <c r="AS154" s="49">
        <v>128.57149999999999</v>
      </c>
      <c r="AT154" s="49">
        <v>106.4358</v>
      </c>
      <c r="AU154" s="49">
        <v>153.67099999999999</v>
      </c>
      <c r="AV154" s="49">
        <v>348.04770000000002</v>
      </c>
      <c r="AW154" s="49">
        <v>164.8783</v>
      </c>
      <c r="AX154" s="49">
        <v>137.5138</v>
      </c>
    </row>
    <row r="155" spans="2:50" ht="16" x14ac:dyDescent="0.2">
      <c r="E155" s="1">
        <f t="shared" si="2"/>
        <v>145</v>
      </c>
      <c r="F155" s="98" t="s">
        <v>7</v>
      </c>
      <c r="H155" s="89">
        <v>149.73150000000001</v>
      </c>
      <c r="I155" s="89">
        <v>64.984999999999999</v>
      </c>
      <c r="J155" s="89">
        <v>171.24019999999999</v>
      </c>
      <c r="K155" s="89">
        <v>91.203500000000005</v>
      </c>
      <c r="L155" s="89">
        <v>80.3399</v>
      </c>
      <c r="M155" s="89">
        <v>166.4076</v>
      </c>
      <c r="N155" s="89">
        <v>122.786</v>
      </c>
      <c r="O155" s="89">
        <v>116.68510000000001</v>
      </c>
      <c r="P155" s="89">
        <v>162.25829999999999</v>
      </c>
      <c r="Q155" s="89">
        <v>156.75460000000001</v>
      </c>
      <c r="S155" s="49">
        <v>151.36789999999999</v>
      </c>
      <c r="T155" s="49">
        <v>37.582299999999996</v>
      </c>
      <c r="U155" s="49">
        <v>173.20160000000001</v>
      </c>
      <c r="V155" s="49">
        <v>271.82780000000002</v>
      </c>
      <c r="W155" s="49">
        <v>81.129499999999993</v>
      </c>
      <c r="X155" s="49">
        <v>181.14510000000001</v>
      </c>
      <c r="Y155" s="49">
        <v>150.9898</v>
      </c>
      <c r="Z155" s="49">
        <v>143.2741</v>
      </c>
      <c r="AA155" s="49">
        <v>208.94569999999999</v>
      </c>
      <c r="AB155" s="49">
        <v>138.32079999999999</v>
      </c>
      <c r="AC155" s="47"/>
      <c r="AD155" s="49">
        <v>153.6669</v>
      </c>
      <c r="AE155" s="49">
        <v>145.71680000000001</v>
      </c>
      <c r="AF155" s="49">
        <v>168.274</v>
      </c>
      <c r="AG155" s="49">
        <v>238.63929999999999</v>
      </c>
      <c r="AH155" s="49">
        <v>233.56880000000001</v>
      </c>
      <c r="AI155" s="49">
        <v>193.7225</v>
      </c>
      <c r="AJ155" s="49">
        <v>359.9579</v>
      </c>
      <c r="AK155" s="49">
        <v>255.94720000000001</v>
      </c>
      <c r="AL155" s="49">
        <v>170.43430000000001</v>
      </c>
      <c r="AM155" s="49">
        <v>199.82249999999999</v>
      </c>
      <c r="AO155" s="49">
        <v>158.87530000000001</v>
      </c>
      <c r="AP155" s="49">
        <v>59.969000000000001</v>
      </c>
      <c r="AQ155" s="49">
        <v>185.14789999999999</v>
      </c>
      <c r="AR155" s="49">
        <v>307.03039999999999</v>
      </c>
      <c r="AS155" s="49">
        <v>14.7814</v>
      </c>
      <c r="AT155" s="49">
        <v>165.79390000000001</v>
      </c>
      <c r="AU155" s="49">
        <v>232.18350000000001</v>
      </c>
      <c r="AV155" s="49">
        <v>241.74039999999999</v>
      </c>
      <c r="AW155" s="49">
        <v>194.6883</v>
      </c>
      <c r="AX155" s="49">
        <v>166.8458</v>
      </c>
    </row>
    <row r="156" spans="2:50" ht="16" x14ac:dyDescent="0.2">
      <c r="C156" s="24" t="s">
        <v>36</v>
      </c>
      <c r="E156" s="1">
        <f t="shared" si="2"/>
        <v>146</v>
      </c>
      <c r="F156" s="98"/>
      <c r="H156" s="89">
        <v>101.6362</v>
      </c>
      <c r="I156" s="89">
        <v>109.7482</v>
      </c>
      <c r="J156" s="89">
        <v>165.73429999999999</v>
      </c>
      <c r="K156" s="89">
        <v>154.80539999999999</v>
      </c>
      <c r="L156" s="89">
        <v>136.0087</v>
      </c>
      <c r="M156" s="89">
        <v>131.7911</v>
      </c>
      <c r="N156" s="89">
        <v>106.0125</v>
      </c>
      <c r="O156" s="89">
        <v>102.477</v>
      </c>
      <c r="P156" s="89">
        <v>115.7056</v>
      </c>
      <c r="Q156" s="89">
        <v>118.3865</v>
      </c>
      <c r="S156" s="49">
        <v>97.976600000000005</v>
      </c>
      <c r="T156" s="49">
        <v>110.02800000000001</v>
      </c>
      <c r="U156" s="49">
        <v>181.25640000000001</v>
      </c>
      <c r="V156" s="49">
        <v>157.7979</v>
      </c>
      <c r="W156" s="49">
        <v>143.3939</v>
      </c>
      <c r="X156" s="49">
        <v>190.41309999999999</v>
      </c>
      <c r="Y156" s="49">
        <v>125.0706</v>
      </c>
      <c r="Z156" s="49">
        <v>160.26599999999999</v>
      </c>
      <c r="AA156" s="49">
        <v>130.3717</v>
      </c>
      <c r="AB156" s="49">
        <v>159.2518</v>
      </c>
      <c r="AC156" s="47"/>
      <c r="AD156" s="49">
        <v>158.78620000000001</v>
      </c>
      <c r="AE156" s="49">
        <v>240.01560000000001</v>
      </c>
      <c r="AF156" s="49">
        <v>165.22409999999999</v>
      </c>
      <c r="AG156" s="49">
        <v>194.49680000000001</v>
      </c>
      <c r="AH156" s="49">
        <v>209.8184</v>
      </c>
      <c r="AI156" s="49">
        <v>226.4059</v>
      </c>
      <c r="AJ156" s="49">
        <v>126.3348</v>
      </c>
      <c r="AK156" s="49">
        <v>256.83159999999998</v>
      </c>
      <c r="AL156" s="49">
        <v>137.1611</v>
      </c>
      <c r="AM156" s="49">
        <v>71.113</v>
      </c>
      <c r="AO156" s="49">
        <v>292.125</v>
      </c>
      <c r="AP156" s="49">
        <v>192.91659999999999</v>
      </c>
      <c r="AQ156" s="49">
        <v>204.77350000000001</v>
      </c>
      <c r="AR156" s="49">
        <v>242.42519999999999</v>
      </c>
      <c r="AS156" s="49">
        <v>97.856099999999998</v>
      </c>
      <c r="AT156" s="49">
        <v>126.92140000000001</v>
      </c>
      <c r="AU156" s="49">
        <v>253.9425</v>
      </c>
      <c r="AV156" s="49">
        <v>336.68799999999999</v>
      </c>
      <c r="AW156" s="49">
        <v>108.52290000000001</v>
      </c>
      <c r="AX156" s="49">
        <v>119.8287</v>
      </c>
    </row>
    <row r="157" spans="2:50" ht="16" x14ac:dyDescent="0.2">
      <c r="E157" s="1">
        <f t="shared" si="2"/>
        <v>147</v>
      </c>
      <c r="F157" s="98"/>
      <c r="H157" s="89">
        <v>63.819400000000002</v>
      </c>
      <c r="I157" s="89">
        <v>103.0278</v>
      </c>
      <c r="J157" s="89">
        <v>162.38149999999999</v>
      </c>
      <c r="K157" s="89">
        <v>102.00149999999999</v>
      </c>
      <c r="L157" s="89">
        <v>136.21709999999999</v>
      </c>
      <c r="M157" s="89">
        <v>100.34869999999999</v>
      </c>
      <c r="N157" s="89">
        <v>151.56200000000001</v>
      </c>
      <c r="O157" s="89">
        <v>84.413200000000003</v>
      </c>
      <c r="P157" s="89">
        <v>140.21700000000001</v>
      </c>
      <c r="Q157" s="89">
        <v>157.9956</v>
      </c>
      <c r="S157" s="49">
        <v>57.104999999999997</v>
      </c>
      <c r="T157" s="49">
        <v>130.6044</v>
      </c>
      <c r="U157" s="49">
        <v>180.58340000000001</v>
      </c>
      <c r="V157" s="49">
        <v>97.658000000000001</v>
      </c>
      <c r="W157" s="49">
        <v>148.9135</v>
      </c>
      <c r="X157" s="49">
        <v>274.0951</v>
      </c>
      <c r="Y157" s="49">
        <v>120.495</v>
      </c>
      <c r="Z157" s="49">
        <v>100.6088</v>
      </c>
      <c r="AA157" s="49">
        <v>138.89570000000001</v>
      </c>
      <c r="AB157" s="49">
        <v>204.42439999999999</v>
      </c>
      <c r="AC157" s="47"/>
      <c r="AD157" s="49">
        <v>264.98239999999998</v>
      </c>
      <c r="AE157" s="49">
        <v>310.6044</v>
      </c>
      <c r="AF157" s="49">
        <v>199.6867</v>
      </c>
      <c r="AG157" s="49">
        <v>180.0223</v>
      </c>
      <c r="AH157" s="49">
        <v>248.32060000000001</v>
      </c>
      <c r="AI157" s="49">
        <v>192.94640000000001</v>
      </c>
      <c r="AJ157" s="49">
        <v>191.1163</v>
      </c>
      <c r="AK157" s="49">
        <v>256.99099999999999</v>
      </c>
      <c r="AL157" s="49">
        <v>188.71440000000001</v>
      </c>
      <c r="AM157" s="49">
        <v>158.20679999999999</v>
      </c>
      <c r="AO157" s="49">
        <v>307.03949999999998</v>
      </c>
      <c r="AP157" s="49">
        <v>253.00919999999999</v>
      </c>
      <c r="AQ157" s="49">
        <v>158.0968</v>
      </c>
      <c r="AR157" s="49">
        <v>309.68049999999999</v>
      </c>
      <c r="AS157" s="49">
        <v>141.78139999999999</v>
      </c>
      <c r="AT157" s="49">
        <v>93.738699999999994</v>
      </c>
      <c r="AU157" s="49">
        <v>151.19</v>
      </c>
      <c r="AV157" s="49">
        <v>319.43349999999998</v>
      </c>
      <c r="AW157" s="49">
        <v>142.43979999999999</v>
      </c>
      <c r="AX157" s="49">
        <v>188.97970000000001</v>
      </c>
    </row>
    <row r="158" spans="2:50" ht="16" x14ac:dyDescent="0.2">
      <c r="E158" s="1">
        <f t="shared" si="2"/>
        <v>148</v>
      </c>
      <c r="F158" s="98"/>
      <c r="H158" s="89">
        <v>87.104399999999998</v>
      </c>
      <c r="I158" s="89">
        <v>77.785600000000002</v>
      </c>
      <c r="J158" s="89">
        <v>153.7963</v>
      </c>
      <c r="K158" s="89">
        <v>141.2225</v>
      </c>
      <c r="L158" s="89">
        <v>126.98520000000001</v>
      </c>
      <c r="M158" s="89">
        <v>157.3237</v>
      </c>
      <c r="N158" s="89">
        <v>102.3511</v>
      </c>
      <c r="O158" s="89">
        <v>46.454300000000003</v>
      </c>
      <c r="P158" s="89">
        <v>170.85720000000001</v>
      </c>
      <c r="Q158" s="89">
        <v>142.5412</v>
      </c>
      <c r="S158" s="49">
        <v>112.2234</v>
      </c>
      <c r="T158" s="49">
        <v>117.0215</v>
      </c>
      <c r="U158" s="49">
        <v>149.31209999999999</v>
      </c>
      <c r="V158" s="49">
        <v>161.5566</v>
      </c>
      <c r="W158" s="49">
        <v>153.88149999999999</v>
      </c>
      <c r="X158" s="49">
        <v>189.16329999999999</v>
      </c>
      <c r="Y158" s="49">
        <v>157.33199999999999</v>
      </c>
      <c r="Z158" s="49">
        <v>47.497100000000003</v>
      </c>
      <c r="AA158" s="49">
        <v>189.0581</v>
      </c>
      <c r="AB158" s="49">
        <v>180.42519999999999</v>
      </c>
      <c r="AC158" s="47"/>
      <c r="AD158" s="49">
        <v>332.33269999999999</v>
      </c>
      <c r="AE158" s="49">
        <v>323.3442</v>
      </c>
      <c r="AF158" s="49">
        <v>196.58619999999999</v>
      </c>
      <c r="AG158" s="49">
        <v>214.22470000000001</v>
      </c>
      <c r="AH158" s="49">
        <v>267.18430000000001</v>
      </c>
      <c r="AI158" s="49">
        <v>185.0213</v>
      </c>
      <c r="AJ158" s="49">
        <v>18.2562</v>
      </c>
      <c r="AK158" s="49">
        <v>268.32769999999999</v>
      </c>
      <c r="AL158" s="49">
        <v>165.5033</v>
      </c>
      <c r="AM158" s="49">
        <v>79.478300000000004</v>
      </c>
      <c r="AO158" s="49">
        <v>86.381699999999995</v>
      </c>
      <c r="AP158" s="49">
        <v>285.94400000000002</v>
      </c>
      <c r="AQ158" s="49">
        <v>154.1336</v>
      </c>
      <c r="AR158" s="49">
        <v>130.2664</v>
      </c>
      <c r="AS158" s="49">
        <v>128.73009999999999</v>
      </c>
      <c r="AT158" s="49">
        <v>156.8014</v>
      </c>
      <c r="AU158" s="49">
        <v>257.61169999999998</v>
      </c>
      <c r="AV158" s="49">
        <v>354.93419999999998</v>
      </c>
      <c r="AW158" s="49">
        <v>184.1635</v>
      </c>
      <c r="AX158" s="49">
        <v>141.1848</v>
      </c>
    </row>
    <row r="159" spans="2:50" ht="16" x14ac:dyDescent="0.2">
      <c r="D159" s="24" t="s">
        <v>36</v>
      </c>
      <c r="E159" s="1">
        <f t="shared" si="2"/>
        <v>149</v>
      </c>
      <c r="F159" s="98"/>
      <c r="H159" s="89">
        <v>49.298099999999998</v>
      </c>
      <c r="I159" s="89">
        <v>152.44499999999999</v>
      </c>
      <c r="J159" s="89">
        <v>68.276600000000002</v>
      </c>
      <c r="K159" s="89">
        <v>105.33369999999999</v>
      </c>
      <c r="L159" s="89">
        <v>102.988</v>
      </c>
      <c r="M159" s="89">
        <v>146.27180000000001</v>
      </c>
      <c r="N159" s="89">
        <v>108.3507</v>
      </c>
      <c r="O159" s="89">
        <v>111.33199999999999</v>
      </c>
      <c r="P159" s="89">
        <v>157.7045</v>
      </c>
      <c r="Q159" s="89">
        <v>128.14240000000001</v>
      </c>
      <c r="S159" s="49">
        <v>35.072099999999999</v>
      </c>
      <c r="T159" s="49">
        <v>153.29830000000001</v>
      </c>
      <c r="U159" s="49">
        <v>53.607799999999997</v>
      </c>
      <c r="V159" s="49">
        <v>250.863</v>
      </c>
      <c r="W159" s="49">
        <v>102.9363</v>
      </c>
      <c r="X159" s="49">
        <v>182.0754</v>
      </c>
      <c r="Y159" s="49">
        <v>182.51830000000001</v>
      </c>
      <c r="Z159" s="49">
        <v>113.95010000000001</v>
      </c>
      <c r="AA159" s="49">
        <v>194.1268</v>
      </c>
      <c r="AB159" s="49">
        <v>177.18860000000001</v>
      </c>
      <c r="AC159" s="47"/>
      <c r="AD159" s="49">
        <v>113.994</v>
      </c>
      <c r="AE159" s="49">
        <v>93.3964</v>
      </c>
      <c r="AF159" s="49">
        <v>129.392</v>
      </c>
      <c r="AG159" s="49">
        <v>243.59180000000001</v>
      </c>
      <c r="AH159" s="49">
        <v>164.64490000000001</v>
      </c>
      <c r="AI159" s="49">
        <v>255.65219999999999</v>
      </c>
      <c r="AJ159" s="49">
        <v>52.502200000000002</v>
      </c>
      <c r="AK159" s="49">
        <v>233.3004</v>
      </c>
      <c r="AL159" s="49">
        <v>138.37860000000001</v>
      </c>
      <c r="AM159" s="49">
        <v>106.1461</v>
      </c>
      <c r="AO159" s="49">
        <v>321.72149999999999</v>
      </c>
      <c r="AP159" s="49">
        <v>172.88939999999999</v>
      </c>
      <c r="AQ159" s="49">
        <v>309.26299999999998</v>
      </c>
      <c r="AR159" s="49">
        <v>301.72649999999999</v>
      </c>
      <c r="AS159" s="49">
        <v>338.86020000000002</v>
      </c>
      <c r="AT159" s="49">
        <v>144.7159</v>
      </c>
      <c r="AU159" s="49">
        <v>255.08969999999999</v>
      </c>
      <c r="AV159" s="49">
        <v>220.8502</v>
      </c>
      <c r="AW159" s="49">
        <v>162.22020000000001</v>
      </c>
      <c r="AX159" s="49">
        <v>122.5604</v>
      </c>
    </row>
    <row r="160" spans="2:50" ht="16" x14ac:dyDescent="0.2">
      <c r="C160" s="24" t="s">
        <v>36</v>
      </c>
      <c r="E160" s="1">
        <f t="shared" si="2"/>
        <v>150</v>
      </c>
      <c r="F160" s="98"/>
      <c r="H160" s="89">
        <v>77.863699999999994</v>
      </c>
      <c r="I160" s="89">
        <v>96.473399999999998</v>
      </c>
      <c r="J160" s="89">
        <v>126.3813</v>
      </c>
      <c r="K160" s="89">
        <v>119.1336</v>
      </c>
      <c r="L160" s="89">
        <v>173.30369999999999</v>
      </c>
      <c r="M160" s="89">
        <v>120.2189</v>
      </c>
      <c r="N160" s="89">
        <v>135.37260000000001</v>
      </c>
      <c r="O160" s="89">
        <v>51.709000000000003</v>
      </c>
      <c r="P160" s="89">
        <v>168.60120000000001</v>
      </c>
      <c r="Q160" s="89">
        <v>162.30009999999999</v>
      </c>
      <c r="S160" s="49">
        <v>62.926699999999997</v>
      </c>
      <c r="T160" s="49">
        <v>124.86069999999999</v>
      </c>
      <c r="U160" s="49">
        <v>105.89109999999999</v>
      </c>
      <c r="V160" s="49">
        <v>163.17740000000001</v>
      </c>
      <c r="W160" s="49">
        <v>173.66990000000001</v>
      </c>
      <c r="X160" s="49">
        <v>184.04310000000001</v>
      </c>
      <c r="Y160" s="49">
        <v>175.83539999999999</v>
      </c>
      <c r="Z160" s="49">
        <v>47.180199999999999</v>
      </c>
      <c r="AA160" s="49">
        <v>174.334</v>
      </c>
      <c r="AB160" s="49">
        <v>186.81460000000001</v>
      </c>
      <c r="AC160" s="47"/>
      <c r="AD160" s="49">
        <v>140.0812</v>
      </c>
      <c r="AE160" s="49">
        <v>306.20760000000001</v>
      </c>
      <c r="AF160" s="49">
        <v>164.94110000000001</v>
      </c>
      <c r="AG160" s="49">
        <v>258.54599999999999</v>
      </c>
      <c r="AH160" s="49">
        <v>179.48599999999999</v>
      </c>
      <c r="AI160" s="49">
        <v>238.1985</v>
      </c>
      <c r="AJ160" s="49">
        <v>148.7319</v>
      </c>
      <c r="AK160" s="49">
        <v>189.4204</v>
      </c>
      <c r="AL160" s="49">
        <v>150.91409999999999</v>
      </c>
      <c r="AM160" s="49">
        <v>135.80510000000001</v>
      </c>
      <c r="AO160" s="49">
        <v>288.00369999999998</v>
      </c>
      <c r="AP160" s="49">
        <v>262.43389999999999</v>
      </c>
      <c r="AQ160" s="49">
        <v>246.07390000000001</v>
      </c>
      <c r="AR160" s="49">
        <v>109.0455</v>
      </c>
      <c r="AS160" s="49">
        <v>183.3417</v>
      </c>
      <c r="AT160" s="49">
        <v>118.845</v>
      </c>
      <c r="AU160" s="49">
        <v>224.90819999999999</v>
      </c>
      <c r="AV160" s="49">
        <v>336.036</v>
      </c>
      <c r="AW160" s="49">
        <v>169.6123</v>
      </c>
      <c r="AX160" s="49">
        <v>162.7937</v>
      </c>
    </row>
    <row r="161" spans="2:50" ht="16" x14ac:dyDescent="0.2">
      <c r="E161" s="1">
        <f t="shared" si="2"/>
        <v>151</v>
      </c>
      <c r="F161" s="98"/>
      <c r="H161" s="89">
        <v>127.1699</v>
      </c>
      <c r="I161" s="89">
        <v>76.948300000000003</v>
      </c>
      <c r="J161" s="89">
        <v>176.2319</v>
      </c>
      <c r="K161" s="89">
        <v>161.03620000000001</v>
      </c>
      <c r="L161" s="89">
        <v>78.395600000000002</v>
      </c>
      <c r="M161" s="89">
        <v>157.7079</v>
      </c>
      <c r="N161" s="89">
        <v>142.03790000000001</v>
      </c>
      <c r="O161" s="89">
        <v>65.996799999999993</v>
      </c>
      <c r="P161" s="89">
        <v>133.75960000000001</v>
      </c>
      <c r="Q161" s="89">
        <v>109.9027</v>
      </c>
      <c r="S161" s="49">
        <v>118.04470000000001</v>
      </c>
      <c r="T161" s="49">
        <v>83.881600000000006</v>
      </c>
      <c r="U161" s="49">
        <v>184.43780000000001</v>
      </c>
      <c r="V161" s="49">
        <v>192.23439999999999</v>
      </c>
      <c r="W161" s="49">
        <v>105.3077</v>
      </c>
      <c r="X161" s="49">
        <v>184.42509999999999</v>
      </c>
      <c r="Y161" s="49">
        <v>178.30889999999999</v>
      </c>
      <c r="Z161" s="49">
        <v>113.8027</v>
      </c>
      <c r="AA161" s="49">
        <v>175.18639999999999</v>
      </c>
      <c r="AB161" s="49">
        <v>190.4588</v>
      </c>
      <c r="AC161" s="47"/>
      <c r="AD161" s="49">
        <v>158.04810000000001</v>
      </c>
      <c r="AE161" s="49">
        <v>322.00639999999999</v>
      </c>
      <c r="AF161" s="49">
        <v>183.25399999999999</v>
      </c>
      <c r="AG161" s="49">
        <v>197.4084</v>
      </c>
      <c r="AH161" s="49">
        <v>285.65620000000001</v>
      </c>
      <c r="AI161" s="49">
        <v>189.33320000000001</v>
      </c>
      <c r="AJ161" s="49">
        <v>150.54740000000001</v>
      </c>
      <c r="AK161" s="49">
        <v>297.5532</v>
      </c>
      <c r="AL161" s="49">
        <v>148.25630000000001</v>
      </c>
      <c r="AM161" s="49">
        <v>61.476399999999998</v>
      </c>
      <c r="AO161" s="49">
        <v>131.26240000000001</v>
      </c>
      <c r="AP161" s="49">
        <v>73.798400000000001</v>
      </c>
      <c r="AQ161" s="49">
        <v>182.01519999999999</v>
      </c>
      <c r="AR161" s="49">
        <v>190.02770000000001</v>
      </c>
      <c r="AS161" s="49">
        <v>311.53500000000003</v>
      </c>
      <c r="AT161" s="49">
        <v>157.33920000000001</v>
      </c>
      <c r="AU161" s="49">
        <v>218.56039999999999</v>
      </c>
      <c r="AV161" s="49">
        <v>332.03300000000002</v>
      </c>
      <c r="AW161" s="49">
        <v>133.0034</v>
      </c>
      <c r="AX161" s="49">
        <v>106.6448</v>
      </c>
    </row>
    <row r="162" spans="2:50" ht="16" x14ac:dyDescent="0.2">
      <c r="E162" s="1">
        <f t="shared" si="2"/>
        <v>152</v>
      </c>
      <c r="F162" s="98"/>
      <c r="H162" s="89">
        <v>86.230400000000003</v>
      </c>
      <c r="I162" s="89">
        <v>121.6429</v>
      </c>
      <c r="J162" s="89">
        <v>95.053200000000004</v>
      </c>
      <c r="K162" s="89">
        <v>78.297799999999995</v>
      </c>
      <c r="L162" s="89">
        <v>88.876000000000005</v>
      </c>
      <c r="M162" s="89">
        <v>138.87119999999999</v>
      </c>
      <c r="N162" s="89">
        <v>91.061499999999995</v>
      </c>
      <c r="O162" s="89">
        <v>118.6147</v>
      </c>
      <c r="P162" s="89">
        <v>152.09739999999999</v>
      </c>
      <c r="Q162" s="89">
        <v>159.66159999999999</v>
      </c>
      <c r="S162" s="49">
        <v>79.0839</v>
      </c>
      <c r="T162" s="49">
        <v>131.5694</v>
      </c>
      <c r="U162" s="49">
        <v>82.456400000000002</v>
      </c>
      <c r="V162" s="49">
        <v>292.85599999999999</v>
      </c>
      <c r="W162" s="49">
        <v>118.28700000000001</v>
      </c>
      <c r="X162" s="49">
        <v>241.99080000000001</v>
      </c>
      <c r="Y162" s="49">
        <v>49.944499999999998</v>
      </c>
      <c r="Z162" s="49">
        <v>141.67179999999999</v>
      </c>
      <c r="AA162" s="49">
        <v>209.8408</v>
      </c>
      <c r="AB162" s="49">
        <v>163.34739999999999</v>
      </c>
      <c r="AC162" s="47"/>
      <c r="AD162" s="49">
        <v>163.5959</v>
      </c>
      <c r="AE162" s="49">
        <v>204.9932</v>
      </c>
      <c r="AF162" s="49">
        <v>184.49289999999999</v>
      </c>
      <c r="AG162" s="49">
        <v>186.4417</v>
      </c>
      <c r="AH162" s="49">
        <v>260.22989999999999</v>
      </c>
      <c r="AI162" s="49">
        <v>200.018</v>
      </c>
      <c r="AJ162" s="49">
        <v>205.70750000000001</v>
      </c>
      <c r="AK162" s="49">
        <v>276.25900000000001</v>
      </c>
      <c r="AL162" s="49">
        <v>151.7612</v>
      </c>
      <c r="AM162" s="49">
        <v>208.6138</v>
      </c>
      <c r="AO162" s="49">
        <v>278.66370000000001</v>
      </c>
      <c r="AP162" s="49">
        <v>237.0753</v>
      </c>
      <c r="AQ162" s="49">
        <v>277.54629999999997</v>
      </c>
      <c r="AR162" s="49">
        <v>303.41070000000002</v>
      </c>
      <c r="AS162" s="49">
        <v>26.492000000000001</v>
      </c>
      <c r="AT162" s="49">
        <v>135.52099999999999</v>
      </c>
      <c r="AU162" s="49">
        <v>91.162400000000005</v>
      </c>
      <c r="AV162" s="49">
        <v>241.33529999999999</v>
      </c>
      <c r="AW162" s="49">
        <v>188.92740000000001</v>
      </c>
      <c r="AX162" s="49">
        <v>190.60810000000001</v>
      </c>
    </row>
    <row r="163" spans="2:50" ht="16" x14ac:dyDescent="0.2">
      <c r="E163" s="1">
        <f t="shared" si="2"/>
        <v>153</v>
      </c>
      <c r="F163" s="98"/>
      <c r="H163" s="89">
        <v>71.298199999999994</v>
      </c>
      <c r="I163" s="89">
        <v>124.1862</v>
      </c>
      <c r="J163" s="89">
        <v>169.02629999999999</v>
      </c>
      <c r="K163" s="89">
        <v>96.320999999999998</v>
      </c>
      <c r="L163" s="89">
        <v>146.22130000000001</v>
      </c>
      <c r="M163" s="89">
        <v>94.638800000000003</v>
      </c>
      <c r="N163" s="89">
        <v>172.3758</v>
      </c>
      <c r="O163" s="89">
        <v>71.705299999999994</v>
      </c>
      <c r="P163" s="89">
        <v>157.21190000000001</v>
      </c>
      <c r="Q163" s="89">
        <v>129.48050000000001</v>
      </c>
      <c r="S163" s="49">
        <v>86.7607</v>
      </c>
      <c r="T163" s="49">
        <v>116.89660000000001</v>
      </c>
      <c r="U163" s="49">
        <v>172.78980000000001</v>
      </c>
      <c r="V163" s="49">
        <v>130.172</v>
      </c>
      <c r="W163" s="49">
        <v>146.62129999999999</v>
      </c>
      <c r="X163" s="49">
        <v>307.78449999999998</v>
      </c>
      <c r="Y163" s="49">
        <v>172.89590000000001</v>
      </c>
      <c r="Z163" s="49">
        <v>65.177000000000007</v>
      </c>
      <c r="AA163" s="49">
        <v>168.38669999999999</v>
      </c>
      <c r="AB163" s="49">
        <v>203.46680000000001</v>
      </c>
      <c r="AC163" s="47"/>
      <c r="AD163" s="49">
        <v>325.34969999999998</v>
      </c>
      <c r="AE163" s="49">
        <v>143.3887</v>
      </c>
      <c r="AF163" s="49">
        <v>170.53039999999999</v>
      </c>
      <c r="AG163" s="49">
        <v>258.29270000000002</v>
      </c>
      <c r="AH163" s="49">
        <v>224.15100000000001</v>
      </c>
      <c r="AI163" s="49">
        <v>189.9248</v>
      </c>
      <c r="AJ163" s="49">
        <v>182.68180000000001</v>
      </c>
      <c r="AK163" s="49">
        <v>214.22470000000001</v>
      </c>
      <c r="AL163" s="49">
        <v>213.04349999999999</v>
      </c>
      <c r="AM163" s="49">
        <v>84.595299999999995</v>
      </c>
      <c r="AO163" s="49">
        <v>292.95089999999999</v>
      </c>
      <c r="AP163" s="49">
        <v>226.81659999999999</v>
      </c>
      <c r="AQ163" s="49">
        <v>187.5915</v>
      </c>
      <c r="AR163" s="49">
        <v>292.83370000000002</v>
      </c>
      <c r="AS163" s="49">
        <v>173.01570000000001</v>
      </c>
      <c r="AT163" s="49">
        <v>90.5899</v>
      </c>
      <c r="AU163" s="49">
        <v>172.23349999999999</v>
      </c>
      <c r="AV163" s="49">
        <v>321.22089999999997</v>
      </c>
      <c r="AW163" s="49">
        <v>199.8048</v>
      </c>
      <c r="AX163" s="49">
        <v>133.4323</v>
      </c>
    </row>
    <row r="164" spans="2:50" ht="16" x14ac:dyDescent="0.2">
      <c r="E164" s="1">
        <f t="shared" si="2"/>
        <v>154</v>
      </c>
      <c r="F164" s="98"/>
      <c r="H164" s="89">
        <v>113.26519999999999</v>
      </c>
      <c r="I164" s="89">
        <v>76.305099999999996</v>
      </c>
      <c r="J164" s="89">
        <v>168.31469999999999</v>
      </c>
      <c r="K164" s="89">
        <v>133.67439999999999</v>
      </c>
      <c r="L164" s="89">
        <v>112.0371</v>
      </c>
      <c r="M164" s="89">
        <v>138.94</v>
      </c>
      <c r="N164" s="89">
        <v>109.5068</v>
      </c>
      <c r="O164" s="89">
        <v>102.8062</v>
      </c>
      <c r="P164" s="89">
        <v>166.4494</v>
      </c>
      <c r="Q164" s="89">
        <v>146.2483</v>
      </c>
      <c r="S164" s="49">
        <v>110.67270000000001</v>
      </c>
      <c r="T164" s="49">
        <v>77.623699999999999</v>
      </c>
      <c r="U164" s="49">
        <v>181.94810000000001</v>
      </c>
      <c r="V164" s="49">
        <v>196.89750000000001</v>
      </c>
      <c r="W164" s="49">
        <v>118.91079999999999</v>
      </c>
      <c r="X164" s="49">
        <v>191.23589999999999</v>
      </c>
      <c r="Y164" s="49">
        <v>151.93299999999999</v>
      </c>
      <c r="Z164" s="49">
        <v>120.8797</v>
      </c>
      <c r="AA164" s="49">
        <v>198.53100000000001</v>
      </c>
      <c r="AB164" s="49">
        <v>167.3348</v>
      </c>
      <c r="AC164" s="47"/>
      <c r="AD164" s="49">
        <v>156.31960000000001</v>
      </c>
      <c r="AE164" s="49">
        <v>288.8279</v>
      </c>
      <c r="AF164" s="49">
        <v>168.72020000000001</v>
      </c>
      <c r="AG164" s="49">
        <v>225.25960000000001</v>
      </c>
      <c r="AH164" s="49">
        <v>225.95509999999999</v>
      </c>
      <c r="AI164" s="49">
        <v>214.57820000000001</v>
      </c>
      <c r="AJ164" s="49">
        <v>84.957300000000004</v>
      </c>
      <c r="AK164" s="49">
        <v>255.45750000000001</v>
      </c>
      <c r="AL164" s="49">
        <v>171.51070000000001</v>
      </c>
      <c r="AM164" s="49">
        <v>148.83029999999999</v>
      </c>
      <c r="AO164" s="49">
        <v>117.4217</v>
      </c>
      <c r="AP164" s="49">
        <v>67.172899999999998</v>
      </c>
      <c r="AQ164" s="49">
        <v>186.2938</v>
      </c>
      <c r="AR164" s="49">
        <v>201.37860000000001</v>
      </c>
      <c r="AS164" s="49">
        <v>304.55669999999998</v>
      </c>
      <c r="AT164" s="49">
        <v>135.6223</v>
      </c>
      <c r="AU164" s="49">
        <v>254.27430000000001</v>
      </c>
      <c r="AV164" s="49">
        <v>304.02480000000003</v>
      </c>
      <c r="AW164" s="49">
        <v>189.6925</v>
      </c>
      <c r="AX164" s="49">
        <v>140.16380000000001</v>
      </c>
    </row>
    <row r="165" spans="2:50" ht="16" x14ac:dyDescent="0.2">
      <c r="E165" s="1">
        <f t="shared" si="2"/>
        <v>155</v>
      </c>
      <c r="F165" s="98"/>
      <c r="H165" s="89">
        <v>106.78740000000001</v>
      </c>
      <c r="I165" s="89">
        <v>84.115799999999993</v>
      </c>
      <c r="J165" s="89">
        <v>158.89330000000001</v>
      </c>
      <c r="K165" s="89">
        <v>87.071899999999999</v>
      </c>
      <c r="L165" s="89">
        <v>91.140299999999996</v>
      </c>
      <c r="M165" s="89">
        <v>135.59719999999999</v>
      </c>
      <c r="N165" s="89">
        <v>167.4179</v>
      </c>
      <c r="O165" s="89">
        <v>124.6387</v>
      </c>
      <c r="P165" s="89">
        <v>123.3056</v>
      </c>
      <c r="Q165" s="89">
        <v>92.551000000000002</v>
      </c>
      <c r="S165" s="49">
        <v>126.1969</v>
      </c>
      <c r="T165" s="49">
        <v>77.115499999999997</v>
      </c>
      <c r="U165" s="49">
        <v>161.2628</v>
      </c>
      <c r="V165" s="49">
        <v>249.21940000000001</v>
      </c>
      <c r="W165" s="49">
        <v>89.563999999999993</v>
      </c>
      <c r="X165" s="49">
        <v>178.65530000000001</v>
      </c>
      <c r="Y165" s="49">
        <v>197.29419999999999</v>
      </c>
      <c r="Z165" s="49">
        <v>127.399</v>
      </c>
      <c r="AA165" s="49">
        <v>190.89879999999999</v>
      </c>
      <c r="AB165" s="49">
        <v>180.45410000000001</v>
      </c>
      <c r="AC165" s="47"/>
      <c r="AD165" s="49">
        <v>290.33420000000001</v>
      </c>
      <c r="AE165" s="49">
        <v>214.60820000000001</v>
      </c>
      <c r="AF165" s="49">
        <v>188.73390000000001</v>
      </c>
      <c r="AG165" s="49">
        <v>259.15179999999998</v>
      </c>
      <c r="AH165" s="49">
        <v>152.5421</v>
      </c>
      <c r="AI165" s="49">
        <v>244.76480000000001</v>
      </c>
      <c r="AJ165" s="49">
        <v>165.27209999999999</v>
      </c>
      <c r="AK165" s="49">
        <v>168.375</v>
      </c>
      <c r="AL165" s="49">
        <v>233.7422</v>
      </c>
      <c r="AM165" s="49">
        <v>57.286099999999998</v>
      </c>
      <c r="AO165" s="49">
        <v>107.13930000000001</v>
      </c>
      <c r="AP165" s="49">
        <v>73.249700000000004</v>
      </c>
      <c r="AQ165" s="49">
        <v>154.25360000000001</v>
      </c>
      <c r="AR165" s="49">
        <v>18.168099999999999</v>
      </c>
      <c r="AS165" s="49">
        <v>63.042200000000001</v>
      </c>
      <c r="AT165" s="49">
        <v>134.01949999999999</v>
      </c>
      <c r="AU165" s="49">
        <v>178.6533</v>
      </c>
      <c r="AV165" s="49">
        <v>126.7406</v>
      </c>
      <c r="AW165" s="49">
        <v>238.3664</v>
      </c>
      <c r="AX165" s="49">
        <v>87.500699999999995</v>
      </c>
    </row>
    <row r="166" spans="2:50" ht="16" x14ac:dyDescent="0.2">
      <c r="E166" s="1">
        <f t="shared" si="2"/>
        <v>156</v>
      </c>
      <c r="F166" s="98"/>
      <c r="H166" s="89">
        <v>75.948899999999995</v>
      </c>
      <c r="I166" s="89">
        <v>119.7854</v>
      </c>
      <c r="J166" s="89">
        <v>163.6318</v>
      </c>
      <c r="K166" s="89">
        <v>102.41849999999999</v>
      </c>
      <c r="L166" s="89">
        <v>140.679</v>
      </c>
      <c r="M166" s="89">
        <v>97.639899999999997</v>
      </c>
      <c r="N166" s="89">
        <v>57.92</v>
      </c>
      <c r="O166" s="89">
        <v>94.626199999999997</v>
      </c>
      <c r="P166" s="89">
        <v>143.36250000000001</v>
      </c>
      <c r="Q166" s="89">
        <v>129.72880000000001</v>
      </c>
      <c r="S166" s="49">
        <v>66.540199999999999</v>
      </c>
      <c r="T166" s="49">
        <v>125.35899999999999</v>
      </c>
      <c r="U166" s="49">
        <v>177.47130000000001</v>
      </c>
      <c r="V166" s="49">
        <v>116.97190000000001</v>
      </c>
      <c r="W166" s="49">
        <v>143.2902</v>
      </c>
      <c r="X166" s="49">
        <v>292.16750000000002</v>
      </c>
      <c r="Y166" s="49">
        <v>91.073300000000003</v>
      </c>
      <c r="Z166" s="49">
        <v>87.653999999999996</v>
      </c>
      <c r="AA166" s="49">
        <v>170.3742</v>
      </c>
      <c r="AB166" s="49">
        <v>196.52279999999999</v>
      </c>
      <c r="AC166" s="47"/>
      <c r="AD166" s="49">
        <v>146.59620000000001</v>
      </c>
      <c r="AE166" s="49">
        <v>300.68790000000001</v>
      </c>
      <c r="AF166" s="49">
        <v>164.03899999999999</v>
      </c>
      <c r="AG166" s="49">
        <v>239.1551</v>
      </c>
      <c r="AH166" s="49">
        <v>226.7508</v>
      </c>
      <c r="AI166" s="49">
        <v>183.48480000000001</v>
      </c>
      <c r="AJ166" s="49">
        <v>66.054199999999994</v>
      </c>
      <c r="AK166" s="49">
        <v>238.38929999999999</v>
      </c>
      <c r="AL166" s="49">
        <v>149.99209999999999</v>
      </c>
      <c r="AM166" s="49">
        <v>98.188299999999998</v>
      </c>
      <c r="AO166" s="49">
        <v>294.87810000000002</v>
      </c>
      <c r="AP166" s="49">
        <v>222.9853</v>
      </c>
      <c r="AQ166" s="49">
        <v>197.2741</v>
      </c>
      <c r="AR166" s="49">
        <v>308.22379999999998</v>
      </c>
      <c r="AS166" s="49">
        <v>166.4178</v>
      </c>
      <c r="AT166" s="49">
        <v>89.802199999999999</v>
      </c>
      <c r="AU166" s="49">
        <v>11.005100000000001</v>
      </c>
      <c r="AV166" s="49">
        <v>289.9178</v>
      </c>
      <c r="AW166" s="49">
        <v>140.9588</v>
      </c>
      <c r="AX166" s="49">
        <v>124.3605</v>
      </c>
    </row>
    <row r="167" spans="2:50" ht="16" x14ac:dyDescent="0.2">
      <c r="E167" s="1">
        <f t="shared" si="2"/>
        <v>157</v>
      </c>
      <c r="F167" s="98"/>
      <c r="H167" s="89">
        <v>78.243200000000002</v>
      </c>
      <c r="I167" s="89">
        <v>101.4218</v>
      </c>
      <c r="J167" s="89">
        <v>158.2251</v>
      </c>
      <c r="K167" s="89">
        <v>126.89190000000001</v>
      </c>
      <c r="L167" s="89">
        <v>115.5189</v>
      </c>
      <c r="M167" s="89">
        <v>95.450400000000002</v>
      </c>
      <c r="N167" s="89">
        <v>84.031499999999994</v>
      </c>
      <c r="O167" s="89">
        <v>130.95769999999999</v>
      </c>
      <c r="P167" s="89">
        <v>87.741900000000001</v>
      </c>
      <c r="Q167" s="89">
        <v>130.60929999999999</v>
      </c>
      <c r="S167" s="49">
        <v>97.598500000000001</v>
      </c>
      <c r="T167" s="49">
        <v>121.05289999999999</v>
      </c>
      <c r="U167" s="49">
        <v>163.72800000000001</v>
      </c>
      <c r="V167" s="49">
        <v>167.8896</v>
      </c>
      <c r="W167" s="49">
        <v>110.9315</v>
      </c>
      <c r="X167" s="49">
        <v>328.92140000000001</v>
      </c>
      <c r="Y167" s="49">
        <v>58.698500000000003</v>
      </c>
      <c r="Z167" s="49">
        <v>206.7013</v>
      </c>
      <c r="AA167" s="49">
        <v>51.379800000000003</v>
      </c>
      <c r="AB167" s="49">
        <v>222.48060000000001</v>
      </c>
      <c r="AC167" s="47"/>
      <c r="AD167" s="49">
        <v>324.2072</v>
      </c>
      <c r="AE167" s="49">
        <v>306.95229999999998</v>
      </c>
      <c r="AF167" s="49">
        <v>199.37450000000001</v>
      </c>
      <c r="AG167" s="49">
        <v>232.30549999999999</v>
      </c>
      <c r="AH167" s="49">
        <v>234.3895</v>
      </c>
      <c r="AI167" s="49">
        <v>189.3725</v>
      </c>
      <c r="AJ167" s="49">
        <v>105.6738</v>
      </c>
      <c r="AK167" s="49">
        <v>230.67439999999999</v>
      </c>
      <c r="AL167" s="49">
        <v>195.97329999999999</v>
      </c>
      <c r="AM167" s="49">
        <v>80.058300000000003</v>
      </c>
      <c r="AO167" s="49">
        <v>75.327200000000005</v>
      </c>
      <c r="AP167" s="49">
        <v>257.11559999999997</v>
      </c>
      <c r="AQ167" s="49">
        <v>193.0231</v>
      </c>
      <c r="AR167" s="49">
        <v>37.8553</v>
      </c>
      <c r="AS167" s="49">
        <v>211.13900000000001</v>
      </c>
      <c r="AT167" s="49">
        <v>94.581800000000001</v>
      </c>
      <c r="AU167" s="49">
        <v>77.062600000000003</v>
      </c>
      <c r="AV167" s="49">
        <v>197.92359999999999</v>
      </c>
      <c r="AW167" s="49">
        <v>272.92079999999999</v>
      </c>
      <c r="AX167" s="49">
        <v>150.14060000000001</v>
      </c>
    </row>
    <row r="168" spans="2:50" ht="16" x14ac:dyDescent="0.2">
      <c r="B168" s="24" t="s">
        <v>36</v>
      </c>
      <c r="C168" s="24" t="s">
        <v>36</v>
      </c>
      <c r="D168" s="24" t="s">
        <v>36</v>
      </c>
      <c r="E168" s="1">
        <f t="shared" si="2"/>
        <v>158</v>
      </c>
      <c r="F168" s="98"/>
      <c r="H168" s="89">
        <v>98.856300000000005</v>
      </c>
      <c r="I168" s="89">
        <v>56.171900000000001</v>
      </c>
      <c r="J168" s="89">
        <v>143.68260000000001</v>
      </c>
      <c r="K168" s="89">
        <v>30.799299999999999</v>
      </c>
      <c r="L168" s="89">
        <v>67.378600000000006</v>
      </c>
      <c r="M168" s="89">
        <v>132.50389999999999</v>
      </c>
      <c r="N168" s="89">
        <v>139.07740000000001</v>
      </c>
      <c r="O168" s="89">
        <v>130.81729999999999</v>
      </c>
      <c r="P168" s="89">
        <v>107.3737</v>
      </c>
      <c r="Q168" s="89">
        <v>108.9868</v>
      </c>
      <c r="S168" s="49">
        <v>145.428</v>
      </c>
      <c r="T168" s="49">
        <v>59.893300000000004</v>
      </c>
      <c r="U168" s="49">
        <v>141.27690000000001</v>
      </c>
      <c r="V168" s="49">
        <v>339.28379999999999</v>
      </c>
      <c r="W168" s="49">
        <v>52.731499999999997</v>
      </c>
      <c r="X168" s="49">
        <v>149.20779999999999</v>
      </c>
      <c r="Y168" s="49">
        <v>171.26060000000001</v>
      </c>
      <c r="Z168" s="49">
        <v>179.63290000000001</v>
      </c>
      <c r="AA168" s="49">
        <v>330.38709999999998</v>
      </c>
      <c r="AB168" s="49">
        <v>49.399299999999997</v>
      </c>
      <c r="AC168" s="47"/>
      <c r="AD168" s="49">
        <v>327.23649999999998</v>
      </c>
      <c r="AE168" s="49">
        <v>279.2534</v>
      </c>
      <c r="AF168" s="49">
        <v>153.68190000000001</v>
      </c>
      <c r="AG168" s="49">
        <v>248.69909999999999</v>
      </c>
      <c r="AH168" s="49">
        <v>247.24</v>
      </c>
      <c r="AI168" s="49">
        <v>169.71559999999999</v>
      </c>
      <c r="AJ168" s="49">
        <v>216.7475</v>
      </c>
      <c r="AK168" s="49">
        <v>262.52289999999999</v>
      </c>
      <c r="AL168" s="49">
        <v>180.2244</v>
      </c>
      <c r="AM168" s="49">
        <v>162.30619999999999</v>
      </c>
      <c r="AO168" s="49">
        <v>98.788200000000003</v>
      </c>
      <c r="AP168" s="49">
        <v>20.815999999999999</v>
      </c>
      <c r="AQ168" s="49">
        <v>155.26509999999999</v>
      </c>
      <c r="AR168" s="49">
        <v>336.54360000000003</v>
      </c>
      <c r="AS168" s="49">
        <v>58.033000000000001</v>
      </c>
      <c r="AT168" s="49">
        <v>227.26910000000001</v>
      </c>
      <c r="AU168" s="49">
        <v>139.82810000000001</v>
      </c>
      <c r="AV168" s="49">
        <v>229.92330000000001</v>
      </c>
      <c r="AW168" s="49">
        <v>253.64590000000001</v>
      </c>
      <c r="AX168" s="49">
        <v>253.18549999999999</v>
      </c>
    </row>
    <row r="169" spans="2:50" ht="16" x14ac:dyDescent="0.2">
      <c r="E169" s="1">
        <f t="shared" si="2"/>
        <v>159</v>
      </c>
      <c r="F169" s="98"/>
      <c r="H169" s="89">
        <v>116.4449</v>
      </c>
      <c r="I169" s="89">
        <v>110.378</v>
      </c>
      <c r="J169" s="89">
        <v>168.9777</v>
      </c>
      <c r="K169" s="89">
        <v>139.5325</v>
      </c>
      <c r="L169" s="89">
        <v>120.0997</v>
      </c>
      <c r="M169" s="89">
        <v>156.6986</v>
      </c>
      <c r="N169" s="89">
        <v>115.3558</v>
      </c>
      <c r="O169" s="89">
        <v>44.0732</v>
      </c>
      <c r="P169" s="89">
        <v>143.56129999999999</v>
      </c>
      <c r="Q169" s="89">
        <v>108.1413</v>
      </c>
      <c r="S169" s="49">
        <v>82.175200000000004</v>
      </c>
      <c r="T169" s="49">
        <v>102.166</v>
      </c>
      <c r="U169" s="49">
        <v>152.50370000000001</v>
      </c>
      <c r="V169" s="49">
        <v>133.9742</v>
      </c>
      <c r="W169" s="49">
        <v>172.29859999999999</v>
      </c>
      <c r="X169" s="49">
        <v>167.7544</v>
      </c>
      <c r="Y169" s="49">
        <v>178.154</v>
      </c>
      <c r="Z169" s="49">
        <v>57.977499999999999</v>
      </c>
      <c r="AA169" s="49">
        <v>156.3391</v>
      </c>
      <c r="AB169" s="49">
        <v>182.67519999999999</v>
      </c>
      <c r="AC169" s="47"/>
      <c r="AD169" s="49">
        <v>167.73490000000001</v>
      </c>
      <c r="AE169" s="49">
        <v>150.14349999999999</v>
      </c>
      <c r="AF169" s="49">
        <v>183.65539999999999</v>
      </c>
      <c r="AG169" s="49">
        <v>190.53059999999999</v>
      </c>
      <c r="AH169" s="49">
        <v>287.27710000000002</v>
      </c>
      <c r="AI169" s="49">
        <v>210.16200000000001</v>
      </c>
      <c r="AJ169" s="49">
        <v>27.204799999999999</v>
      </c>
      <c r="AK169" s="49">
        <v>310.08100000000002</v>
      </c>
      <c r="AL169" s="49">
        <v>185.03890000000001</v>
      </c>
      <c r="AM169" s="49">
        <v>19.235900000000001</v>
      </c>
      <c r="AO169" s="49">
        <v>242.99879999999999</v>
      </c>
      <c r="AP169" s="49">
        <v>246.773</v>
      </c>
      <c r="AQ169" s="49">
        <v>191.21690000000001</v>
      </c>
      <c r="AR169" s="49">
        <v>135.81120000000001</v>
      </c>
      <c r="AS169" s="49">
        <v>115.45059999999999</v>
      </c>
      <c r="AT169" s="49">
        <v>160.0831</v>
      </c>
      <c r="AU169" s="49">
        <v>245.08459999999999</v>
      </c>
      <c r="AV169" s="49">
        <v>335.98770000000002</v>
      </c>
      <c r="AW169" s="49">
        <v>144.18729999999999</v>
      </c>
      <c r="AX169" s="49">
        <v>107.7649</v>
      </c>
    </row>
    <row r="170" spans="2:50" ht="16" x14ac:dyDescent="0.2">
      <c r="E170" s="1">
        <f t="shared" si="2"/>
        <v>160</v>
      </c>
      <c r="F170" s="98"/>
      <c r="H170" s="89">
        <v>102.65430000000001</v>
      </c>
      <c r="I170" s="89">
        <v>85.722399999999993</v>
      </c>
      <c r="J170" s="89">
        <v>148.8844</v>
      </c>
      <c r="K170" s="89">
        <v>137.34280000000001</v>
      </c>
      <c r="L170" s="89">
        <v>145.14109999999999</v>
      </c>
      <c r="M170" s="89">
        <v>127.5248</v>
      </c>
      <c r="N170" s="89">
        <v>111.0544</v>
      </c>
      <c r="O170" s="89">
        <v>78.723200000000006</v>
      </c>
      <c r="P170" s="89">
        <v>155.91040000000001</v>
      </c>
      <c r="Q170" s="89">
        <v>114.7437</v>
      </c>
      <c r="S170" s="49">
        <v>109.8496</v>
      </c>
      <c r="T170" s="49">
        <v>89.728300000000004</v>
      </c>
      <c r="U170" s="49">
        <v>204.7817</v>
      </c>
      <c r="V170" s="49">
        <v>136.44390000000001</v>
      </c>
      <c r="W170" s="49">
        <v>145.7894</v>
      </c>
      <c r="X170" s="49">
        <v>183.9693</v>
      </c>
      <c r="Y170" s="49">
        <v>187.64779999999999</v>
      </c>
      <c r="Z170" s="49">
        <v>87.104900000000001</v>
      </c>
      <c r="AA170" s="49">
        <v>164.4579</v>
      </c>
      <c r="AB170" s="49">
        <v>204.5992</v>
      </c>
      <c r="AC170" s="47"/>
      <c r="AD170" s="49">
        <v>292.80990000000003</v>
      </c>
      <c r="AE170" s="49">
        <v>282.39179999999999</v>
      </c>
      <c r="AF170" s="49">
        <v>201.38210000000001</v>
      </c>
      <c r="AG170" s="49">
        <v>173.4093</v>
      </c>
      <c r="AH170" s="49">
        <v>183.97130000000001</v>
      </c>
      <c r="AI170" s="49">
        <v>258.95260000000002</v>
      </c>
      <c r="AJ170" s="49">
        <v>80.254400000000004</v>
      </c>
      <c r="AK170" s="49">
        <v>255.6491</v>
      </c>
      <c r="AL170" s="49">
        <v>177.09710000000001</v>
      </c>
      <c r="AM170" s="49">
        <v>66.867000000000004</v>
      </c>
      <c r="AO170" s="49">
        <v>110.5573</v>
      </c>
      <c r="AP170" s="49">
        <v>77.751300000000001</v>
      </c>
      <c r="AQ170" s="49">
        <v>248.63159999999999</v>
      </c>
      <c r="AR170" s="49">
        <v>292.14519999999999</v>
      </c>
      <c r="AS170" s="49">
        <v>158.8253</v>
      </c>
      <c r="AT170" s="49">
        <v>123.33410000000001</v>
      </c>
      <c r="AU170" s="49">
        <v>256.9769</v>
      </c>
      <c r="AV170" s="49">
        <v>346.541</v>
      </c>
      <c r="AW170" s="49">
        <v>157.0401</v>
      </c>
      <c r="AX170" s="49">
        <v>111.8777</v>
      </c>
    </row>
    <row r="171" spans="2:50" ht="16" x14ac:dyDescent="0.2">
      <c r="E171" s="1">
        <f t="shared" si="2"/>
        <v>161</v>
      </c>
      <c r="F171" s="98"/>
      <c r="H171" s="89">
        <v>96.978200000000001</v>
      </c>
      <c r="I171" s="89">
        <v>119.6219</v>
      </c>
      <c r="J171" s="89">
        <v>164.55179999999999</v>
      </c>
      <c r="K171" s="89">
        <v>158.34540000000001</v>
      </c>
      <c r="L171" s="89">
        <v>99.175299999999993</v>
      </c>
      <c r="M171" s="89">
        <v>150.8039</v>
      </c>
      <c r="N171" s="89">
        <v>134.0427</v>
      </c>
      <c r="O171" s="89">
        <v>90.234800000000007</v>
      </c>
      <c r="P171" s="89">
        <v>147.72489999999999</v>
      </c>
      <c r="Q171" s="89">
        <v>122.8062</v>
      </c>
      <c r="S171" s="49">
        <v>81.550700000000006</v>
      </c>
      <c r="T171" s="49">
        <v>110.35080000000001</v>
      </c>
      <c r="U171" s="49">
        <v>162.411</v>
      </c>
      <c r="V171" s="49">
        <v>173.55619999999999</v>
      </c>
      <c r="W171" s="49">
        <v>132.6147</v>
      </c>
      <c r="X171" s="49">
        <v>199.79409999999999</v>
      </c>
      <c r="Y171" s="49">
        <v>153.5478</v>
      </c>
      <c r="Z171" s="49">
        <v>126.86709999999999</v>
      </c>
      <c r="AA171" s="49">
        <v>178.86179999999999</v>
      </c>
      <c r="AB171" s="49">
        <v>181.39750000000001</v>
      </c>
      <c r="AC171" s="47"/>
      <c r="AD171" s="49">
        <v>154.24010000000001</v>
      </c>
      <c r="AE171" s="49">
        <v>139.88589999999999</v>
      </c>
      <c r="AF171" s="49">
        <v>190.85069999999999</v>
      </c>
      <c r="AG171" s="49">
        <v>200.77869999999999</v>
      </c>
      <c r="AH171" s="49">
        <v>264.03140000000002</v>
      </c>
      <c r="AI171" s="49">
        <v>145.02629999999999</v>
      </c>
      <c r="AJ171" s="49">
        <v>122.6673</v>
      </c>
      <c r="AK171" s="49">
        <v>266.54790000000003</v>
      </c>
      <c r="AL171" s="49">
        <v>148.32069999999999</v>
      </c>
      <c r="AM171" s="49">
        <v>104.595</v>
      </c>
      <c r="AO171" s="49">
        <v>263.0367</v>
      </c>
      <c r="AP171" s="49">
        <v>230.63470000000001</v>
      </c>
      <c r="AQ171" s="49">
        <v>194.1129</v>
      </c>
      <c r="AR171" s="49">
        <v>161.5316</v>
      </c>
      <c r="AS171" s="49">
        <v>57.163600000000002</v>
      </c>
      <c r="AT171" s="49">
        <v>196.9195</v>
      </c>
      <c r="AU171" s="49">
        <v>232.86170000000001</v>
      </c>
      <c r="AV171" s="49">
        <v>4.1406000000000001</v>
      </c>
      <c r="AW171" s="49">
        <v>147.28569999999999</v>
      </c>
      <c r="AX171" s="49">
        <v>105.27760000000001</v>
      </c>
    </row>
    <row r="172" spans="2:50" ht="16" x14ac:dyDescent="0.2">
      <c r="C172" s="24" t="s">
        <v>36</v>
      </c>
      <c r="E172" s="1">
        <f t="shared" si="2"/>
        <v>162</v>
      </c>
      <c r="F172" s="98"/>
      <c r="H172" s="89">
        <v>65.701300000000003</v>
      </c>
      <c r="I172" s="89">
        <v>134.31440000000001</v>
      </c>
      <c r="J172" s="89">
        <v>142.6551</v>
      </c>
      <c r="K172" s="89">
        <v>96.539199999999994</v>
      </c>
      <c r="L172" s="89">
        <v>122.9417</v>
      </c>
      <c r="M172" s="89">
        <v>129.4479</v>
      </c>
      <c r="N172" s="89">
        <v>113.4962</v>
      </c>
      <c r="O172" s="89">
        <v>100.4624</v>
      </c>
      <c r="P172" s="89">
        <v>103.0899</v>
      </c>
      <c r="Q172" s="89">
        <v>118.306</v>
      </c>
      <c r="S172" s="49">
        <v>58.9116</v>
      </c>
      <c r="T172" s="49">
        <v>134.49359999999999</v>
      </c>
      <c r="U172" s="49">
        <v>182.7544</v>
      </c>
      <c r="V172" s="49">
        <v>105.7289</v>
      </c>
      <c r="W172" s="49">
        <v>132.57220000000001</v>
      </c>
      <c r="X172" s="49">
        <v>230.66540000000001</v>
      </c>
      <c r="Y172" s="49">
        <v>138.16300000000001</v>
      </c>
      <c r="Z172" s="49">
        <v>159.59819999999999</v>
      </c>
      <c r="AA172" s="49">
        <v>99.980400000000003</v>
      </c>
      <c r="AB172" s="49">
        <v>210.40809999999999</v>
      </c>
      <c r="AC172" s="47"/>
      <c r="AD172" s="49">
        <v>173.494</v>
      </c>
      <c r="AE172" s="49">
        <v>158.53309999999999</v>
      </c>
      <c r="AF172" s="49">
        <v>227.40620000000001</v>
      </c>
      <c r="AG172" s="49">
        <v>129.20959999999999</v>
      </c>
      <c r="AH172" s="49">
        <v>251.5016</v>
      </c>
      <c r="AI172" s="49">
        <v>163.8246</v>
      </c>
      <c r="AJ172" s="49">
        <v>92.6571</v>
      </c>
      <c r="AK172" s="49">
        <v>262.21120000000002</v>
      </c>
      <c r="AL172" s="49">
        <v>148.64670000000001</v>
      </c>
      <c r="AM172" s="49">
        <v>104.9126</v>
      </c>
      <c r="AO172" s="49">
        <v>311.45620000000002</v>
      </c>
      <c r="AP172" s="49">
        <v>188.75239999999999</v>
      </c>
      <c r="AQ172" s="49">
        <v>124.5448</v>
      </c>
      <c r="AR172" s="49">
        <v>344.6771</v>
      </c>
      <c r="AS172" s="49">
        <v>130.92099999999999</v>
      </c>
      <c r="AT172" s="49">
        <v>147.58779999999999</v>
      </c>
      <c r="AU172" s="49">
        <v>252.06059999999999</v>
      </c>
      <c r="AV172" s="49">
        <v>300.80840000000001</v>
      </c>
      <c r="AW172" s="49">
        <v>269.72980000000001</v>
      </c>
      <c r="AX172" s="49">
        <v>110.1397</v>
      </c>
    </row>
    <row r="173" spans="2:50" ht="16" x14ac:dyDescent="0.2">
      <c r="E173" s="1">
        <f t="shared" si="2"/>
        <v>163</v>
      </c>
      <c r="F173" s="98"/>
      <c r="H173" s="89">
        <v>94.793400000000005</v>
      </c>
      <c r="I173" s="89">
        <v>52.723500000000001</v>
      </c>
      <c r="J173" s="89">
        <v>164.7079</v>
      </c>
      <c r="K173" s="89">
        <v>61.203800000000001</v>
      </c>
      <c r="L173" s="89">
        <v>55.361899999999999</v>
      </c>
      <c r="M173" s="89">
        <v>175.9607</v>
      </c>
      <c r="N173" s="89">
        <v>155.7647</v>
      </c>
      <c r="O173" s="89">
        <v>101.6348</v>
      </c>
      <c r="P173" s="89">
        <v>62.768599999999999</v>
      </c>
      <c r="Q173" s="89">
        <v>128.14169999999999</v>
      </c>
      <c r="S173" s="49">
        <v>145.59729999999999</v>
      </c>
      <c r="T173" s="49">
        <v>48.346299999999999</v>
      </c>
      <c r="U173" s="49">
        <v>186.1651</v>
      </c>
      <c r="V173" s="49">
        <v>280.17770000000002</v>
      </c>
      <c r="W173" s="49">
        <v>36.110199999999999</v>
      </c>
      <c r="X173" s="49">
        <v>181.86850000000001</v>
      </c>
      <c r="Y173" s="49">
        <v>176.0222</v>
      </c>
      <c r="Z173" s="49">
        <v>300.48849999999999</v>
      </c>
      <c r="AA173" s="49">
        <v>34.544400000000003</v>
      </c>
      <c r="AB173" s="49">
        <v>195.30510000000001</v>
      </c>
      <c r="AC173" s="47"/>
      <c r="AD173" s="49">
        <v>341.47370000000001</v>
      </c>
      <c r="AE173" s="49">
        <v>339.8562</v>
      </c>
      <c r="AF173" s="49">
        <v>195.4547</v>
      </c>
      <c r="AG173" s="49">
        <v>283.84070000000003</v>
      </c>
      <c r="AH173" s="49">
        <v>194.1746</v>
      </c>
      <c r="AI173" s="49">
        <v>179.7687</v>
      </c>
      <c r="AJ173" s="49">
        <v>201.32419999999999</v>
      </c>
      <c r="AK173" s="49">
        <v>201.47049999999999</v>
      </c>
      <c r="AL173" s="49">
        <v>107.8189</v>
      </c>
      <c r="AM173" s="49">
        <v>253.30080000000001</v>
      </c>
      <c r="AO173" s="49">
        <v>95.006399999999999</v>
      </c>
      <c r="AP173" s="49">
        <v>49.751300000000001</v>
      </c>
      <c r="AQ173" s="49">
        <v>169.84039999999999</v>
      </c>
      <c r="AR173" s="49">
        <v>339.06760000000003</v>
      </c>
      <c r="AS173" s="49">
        <v>47.337299999999999</v>
      </c>
      <c r="AT173" s="49">
        <v>176.32830000000001</v>
      </c>
      <c r="AU173" s="49">
        <v>156.08770000000001</v>
      </c>
      <c r="AV173" s="49">
        <v>264.33069999999998</v>
      </c>
      <c r="AW173" s="49">
        <v>300.35809999999998</v>
      </c>
      <c r="AX173" s="49">
        <v>232.125</v>
      </c>
    </row>
    <row r="174" spans="2:50" ht="16" x14ac:dyDescent="0.2">
      <c r="E174" s="1">
        <f t="shared" si="2"/>
        <v>164</v>
      </c>
      <c r="F174" s="98"/>
      <c r="H174" s="89">
        <v>130.69319999999999</v>
      </c>
      <c r="I174" s="89">
        <v>93.879499999999993</v>
      </c>
      <c r="J174" s="89">
        <v>159.27369999999999</v>
      </c>
      <c r="K174" s="89">
        <v>122.62569999999999</v>
      </c>
      <c r="L174" s="89">
        <v>65.059299999999993</v>
      </c>
      <c r="M174" s="89">
        <v>161.54060000000001</v>
      </c>
      <c r="N174" s="89">
        <v>152.14099999999999</v>
      </c>
      <c r="O174" s="89">
        <v>108.2923</v>
      </c>
      <c r="P174" s="89">
        <v>76.218699999999998</v>
      </c>
      <c r="Q174" s="89">
        <v>139.85579999999999</v>
      </c>
      <c r="S174" s="49">
        <v>120.3627</v>
      </c>
      <c r="T174" s="49">
        <v>119.9559</v>
      </c>
      <c r="U174" s="49">
        <v>189.4778</v>
      </c>
      <c r="V174" s="49">
        <v>202.14580000000001</v>
      </c>
      <c r="W174" s="49">
        <v>64.982500000000002</v>
      </c>
      <c r="X174" s="49">
        <v>182.60990000000001</v>
      </c>
      <c r="Y174" s="49">
        <v>179.60980000000001</v>
      </c>
      <c r="Z174" s="49">
        <v>250.43629999999999</v>
      </c>
      <c r="AA174" s="49">
        <v>64.925399999999996</v>
      </c>
      <c r="AB174" s="49">
        <v>213.3646</v>
      </c>
      <c r="AC174" s="47"/>
      <c r="AD174" s="49">
        <v>161.7852</v>
      </c>
      <c r="AE174" s="49">
        <v>298.29599999999999</v>
      </c>
      <c r="AF174" s="49">
        <v>159.3441</v>
      </c>
      <c r="AG174" s="49">
        <v>233.25389999999999</v>
      </c>
      <c r="AH174" s="49">
        <v>209.09729999999999</v>
      </c>
      <c r="AI174" s="49">
        <v>225.40479999999999</v>
      </c>
      <c r="AJ174" s="49">
        <v>200.0993</v>
      </c>
      <c r="AK174" s="49">
        <v>199.51580000000001</v>
      </c>
      <c r="AL174" s="49">
        <v>257.89150000000001</v>
      </c>
      <c r="AM174" s="49">
        <v>125.0001</v>
      </c>
      <c r="AO174" s="49">
        <v>134.20580000000001</v>
      </c>
      <c r="AP174" s="49">
        <v>271.0745</v>
      </c>
      <c r="AQ174" s="49">
        <v>178.35849999999999</v>
      </c>
      <c r="AR174" s="49">
        <v>116.69629999999999</v>
      </c>
      <c r="AS174" s="49">
        <v>341.18049999999999</v>
      </c>
      <c r="AT174" s="49">
        <v>161.23650000000001</v>
      </c>
      <c r="AU174" s="49">
        <v>151.93819999999999</v>
      </c>
      <c r="AV174" s="49">
        <v>15.9526</v>
      </c>
      <c r="AW174" s="49">
        <v>305.39100000000002</v>
      </c>
      <c r="AX174" s="49">
        <v>155.91489999999999</v>
      </c>
    </row>
    <row r="175" spans="2:50" ht="16" x14ac:dyDescent="0.2">
      <c r="E175" s="1">
        <f t="shared" si="2"/>
        <v>165</v>
      </c>
      <c r="F175" s="98"/>
      <c r="H175" s="89">
        <v>136.4221</v>
      </c>
      <c r="I175" s="89">
        <v>71.542500000000004</v>
      </c>
      <c r="J175" s="89">
        <v>142.45079999999999</v>
      </c>
      <c r="K175" s="89">
        <v>112.2436</v>
      </c>
      <c r="L175" s="89">
        <v>115.7188</v>
      </c>
      <c r="M175" s="89">
        <v>179.74010000000001</v>
      </c>
      <c r="N175" s="89">
        <v>156.93680000000001</v>
      </c>
      <c r="O175" s="89">
        <v>102.4365</v>
      </c>
      <c r="P175" s="89">
        <v>143.75530000000001</v>
      </c>
      <c r="Q175" s="89">
        <v>117.8587</v>
      </c>
      <c r="S175" s="49">
        <v>136.24760000000001</v>
      </c>
      <c r="T175" s="49">
        <v>72.329099999999997</v>
      </c>
      <c r="U175" s="49">
        <v>164.77289999999999</v>
      </c>
      <c r="V175" s="49">
        <v>217.66640000000001</v>
      </c>
      <c r="W175" s="49">
        <v>113.1962</v>
      </c>
      <c r="X175" s="49">
        <v>180.0266</v>
      </c>
      <c r="Y175" s="49">
        <v>193.68219999999999</v>
      </c>
      <c r="Z175" s="49">
        <v>97.215000000000003</v>
      </c>
      <c r="AA175" s="49">
        <v>203.03299999999999</v>
      </c>
      <c r="AB175" s="49">
        <v>192.78210000000001</v>
      </c>
      <c r="AC175" s="47"/>
      <c r="AD175" s="49">
        <v>169.21379999999999</v>
      </c>
      <c r="AE175" s="49">
        <v>234.0975</v>
      </c>
      <c r="AF175" s="49">
        <v>137.3366</v>
      </c>
      <c r="AG175" s="49">
        <v>247.90610000000001</v>
      </c>
      <c r="AH175" s="49">
        <v>226.99260000000001</v>
      </c>
      <c r="AI175" s="49">
        <v>179.66540000000001</v>
      </c>
      <c r="AJ175" s="49">
        <v>134.3784</v>
      </c>
      <c r="AK175" s="49">
        <v>240.69540000000001</v>
      </c>
      <c r="AL175" s="49">
        <v>117.88939999999999</v>
      </c>
      <c r="AM175" s="49">
        <v>107.5693</v>
      </c>
      <c r="AO175" s="49">
        <v>169.0052</v>
      </c>
      <c r="AP175" s="49">
        <v>25.932099999999998</v>
      </c>
      <c r="AQ175" s="49">
        <v>213.3288</v>
      </c>
      <c r="AR175" s="49">
        <v>59.582700000000003</v>
      </c>
      <c r="AS175" s="49">
        <v>215.95599999999999</v>
      </c>
      <c r="AT175" s="49">
        <v>180.2628</v>
      </c>
      <c r="AU175" s="49">
        <v>198.97040000000001</v>
      </c>
      <c r="AV175" s="49">
        <v>261.07040000000001</v>
      </c>
      <c r="AW175" s="49">
        <v>151.28569999999999</v>
      </c>
      <c r="AX175" s="49">
        <v>107.0605</v>
      </c>
    </row>
    <row r="176" spans="2:50" ht="16" x14ac:dyDescent="0.2">
      <c r="E176" s="1">
        <f t="shared" si="2"/>
        <v>166</v>
      </c>
      <c r="F176" s="98" t="s">
        <v>22</v>
      </c>
      <c r="H176" s="89">
        <v>64.430599999999998</v>
      </c>
      <c r="I176" s="89">
        <v>148.303</v>
      </c>
      <c r="J176" s="89">
        <v>128.36340000000001</v>
      </c>
      <c r="K176" s="89">
        <v>87.300299999999993</v>
      </c>
      <c r="L176" s="89">
        <v>44.810499999999998</v>
      </c>
      <c r="M176" s="89">
        <v>154.86070000000001</v>
      </c>
      <c r="N176" s="89">
        <v>158.03960000000001</v>
      </c>
      <c r="O176" s="89">
        <v>127.58929999999999</v>
      </c>
      <c r="P176" s="90" t="s">
        <v>12</v>
      </c>
      <c r="Q176" s="90" t="s">
        <v>12</v>
      </c>
      <c r="S176" s="49">
        <v>30.095600000000001</v>
      </c>
      <c r="T176" s="49">
        <v>155.44200000000001</v>
      </c>
      <c r="U176" s="49">
        <v>140.61969999999999</v>
      </c>
      <c r="V176" s="49">
        <v>217.84049999999999</v>
      </c>
      <c r="W176" s="49">
        <v>35.280099999999997</v>
      </c>
      <c r="X176" s="49">
        <v>193.4136</v>
      </c>
      <c r="Y176" s="49">
        <v>160.90180000000001</v>
      </c>
      <c r="Z176" s="49">
        <v>222.42339999999999</v>
      </c>
      <c r="AA176" s="54" t="s">
        <v>12</v>
      </c>
      <c r="AB176" s="54" t="s">
        <v>12</v>
      </c>
      <c r="AC176" s="47"/>
      <c r="AD176" s="49">
        <v>140.38990000000001</v>
      </c>
      <c r="AE176" s="49">
        <v>305.17419999999998</v>
      </c>
      <c r="AF176" s="49">
        <v>152.8305</v>
      </c>
      <c r="AG176" s="49">
        <v>288.0308</v>
      </c>
      <c r="AH176" s="49">
        <v>190.53149999999999</v>
      </c>
      <c r="AI176" s="49">
        <v>189.8227</v>
      </c>
      <c r="AJ176" s="49">
        <v>206.68109999999999</v>
      </c>
      <c r="AK176" s="49">
        <v>207.83250000000001</v>
      </c>
      <c r="AL176" s="54" t="s">
        <v>12</v>
      </c>
      <c r="AM176" s="54" t="s">
        <v>12</v>
      </c>
      <c r="AO176" s="49">
        <v>299.1773</v>
      </c>
      <c r="AP176" s="49">
        <v>201.8999</v>
      </c>
      <c r="AQ176" s="49">
        <v>235.90459999999999</v>
      </c>
      <c r="AR176" s="49">
        <v>76.450500000000005</v>
      </c>
      <c r="AS176" s="49">
        <v>30.8903</v>
      </c>
      <c r="AT176" s="49">
        <v>156.65100000000001</v>
      </c>
      <c r="AU176" s="49">
        <v>194.92519999999999</v>
      </c>
      <c r="AV176" s="49">
        <v>238.2663</v>
      </c>
      <c r="AW176" s="54" t="s">
        <v>12</v>
      </c>
      <c r="AX176" s="54" t="s">
        <v>12</v>
      </c>
    </row>
    <row r="177" spans="2:50" ht="16" x14ac:dyDescent="0.2">
      <c r="D177" s="24" t="s">
        <v>36</v>
      </c>
      <c r="E177" s="1">
        <f t="shared" si="2"/>
        <v>167</v>
      </c>
      <c r="F177" s="98"/>
      <c r="H177" s="89">
        <v>78.1267</v>
      </c>
      <c r="I177" s="89">
        <v>116.00069999999999</v>
      </c>
      <c r="J177" s="89">
        <v>159.94999999999999</v>
      </c>
      <c r="K177" s="89">
        <v>90.066800000000001</v>
      </c>
      <c r="L177" s="89">
        <v>112.08280000000001</v>
      </c>
      <c r="M177" s="89">
        <v>113.5583</v>
      </c>
      <c r="N177" s="89">
        <v>144.2824</v>
      </c>
      <c r="O177" s="89">
        <v>130.45099999999999</v>
      </c>
      <c r="P177" s="89">
        <v>75.611400000000003</v>
      </c>
      <c r="Q177" s="89">
        <v>118.99250000000001</v>
      </c>
      <c r="S177" s="49">
        <v>61.166400000000003</v>
      </c>
      <c r="T177" s="49">
        <v>140.1944</v>
      </c>
      <c r="U177" s="49">
        <v>199.3683</v>
      </c>
      <c r="V177" s="49">
        <v>103.6271</v>
      </c>
      <c r="W177" s="49">
        <v>113.8852</v>
      </c>
      <c r="X177" s="49">
        <v>198.3253</v>
      </c>
      <c r="Y177" s="49">
        <v>175.79079999999999</v>
      </c>
      <c r="Z177" s="49">
        <v>218.9725</v>
      </c>
      <c r="AA177" s="49">
        <v>94.457599999999999</v>
      </c>
      <c r="AB177" s="49">
        <v>126.09050000000001</v>
      </c>
      <c r="AC177" s="47"/>
      <c r="AD177" s="49">
        <v>219.667</v>
      </c>
      <c r="AE177" s="49">
        <v>335.33620000000002</v>
      </c>
      <c r="AF177" s="49">
        <v>182.4846</v>
      </c>
      <c r="AG177" s="49">
        <v>257.35739999999998</v>
      </c>
      <c r="AH177" s="49">
        <v>146.1208</v>
      </c>
      <c r="AI177" s="49">
        <v>274.2303</v>
      </c>
      <c r="AJ177" s="49">
        <v>154.68199999999999</v>
      </c>
      <c r="AK177" s="49">
        <v>138.68940000000001</v>
      </c>
      <c r="AL177" s="49">
        <v>282.44450000000001</v>
      </c>
      <c r="AM177" s="49">
        <v>183.60249999999999</v>
      </c>
      <c r="AO177" s="49">
        <v>286.5394</v>
      </c>
      <c r="AP177" s="49">
        <v>241.80289999999999</v>
      </c>
      <c r="AQ177" s="49">
        <v>158.5976</v>
      </c>
      <c r="AR177" s="49">
        <v>2.9674999999999998</v>
      </c>
      <c r="AS177" s="49">
        <v>230.87309999999999</v>
      </c>
      <c r="AT177" s="49">
        <v>112.13720000000001</v>
      </c>
      <c r="AU177" s="49">
        <v>216.41370000000001</v>
      </c>
      <c r="AV177" s="49">
        <v>112.4143</v>
      </c>
      <c r="AW177" s="49">
        <v>298.59879999999998</v>
      </c>
      <c r="AX177" s="49">
        <v>118.99209999999999</v>
      </c>
    </row>
    <row r="178" spans="2:50" ht="16" x14ac:dyDescent="0.2">
      <c r="E178" s="1">
        <f t="shared" si="2"/>
        <v>168</v>
      </c>
      <c r="F178" s="98"/>
      <c r="H178" s="89">
        <v>79.693299999999994</v>
      </c>
      <c r="I178" s="89">
        <v>111.0856</v>
      </c>
      <c r="J178" s="89">
        <v>127.517</v>
      </c>
      <c r="K178" s="89">
        <v>113.8783</v>
      </c>
      <c r="L178" s="89">
        <v>84.584999999999994</v>
      </c>
      <c r="M178" s="89">
        <v>160.7072</v>
      </c>
      <c r="N178" s="89">
        <v>147.6917</v>
      </c>
      <c r="O178" s="89">
        <v>106.67189999999999</v>
      </c>
      <c r="P178" s="89">
        <v>168.16739999999999</v>
      </c>
      <c r="Q178" s="89">
        <v>138.8732</v>
      </c>
      <c r="S178" s="49">
        <v>64.010999999999996</v>
      </c>
      <c r="T178" s="49">
        <v>122.4508</v>
      </c>
      <c r="U178" s="49">
        <v>112.6738</v>
      </c>
      <c r="V178" s="49">
        <v>244.16220000000001</v>
      </c>
      <c r="W178" s="49">
        <v>87.500299999999996</v>
      </c>
      <c r="X178" s="49">
        <v>174.40440000000001</v>
      </c>
      <c r="Y178" s="49">
        <v>188.75389999999999</v>
      </c>
      <c r="Z178" s="49">
        <v>151.99260000000001</v>
      </c>
      <c r="AA178" s="49">
        <v>200.0181</v>
      </c>
      <c r="AB178" s="49">
        <v>147.27860000000001</v>
      </c>
      <c r="AC178" s="47"/>
      <c r="AD178" s="49">
        <v>129.5779</v>
      </c>
      <c r="AE178" s="49">
        <v>301.57769999999999</v>
      </c>
      <c r="AF178" s="49">
        <v>163.227</v>
      </c>
      <c r="AG178" s="49">
        <v>223.2534</v>
      </c>
      <c r="AH178" s="49">
        <v>234.42169999999999</v>
      </c>
      <c r="AI178" s="49">
        <v>205.02279999999999</v>
      </c>
      <c r="AJ178" s="49">
        <v>129.7878</v>
      </c>
      <c r="AK178" s="49">
        <v>261.7645</v>
      </c>
      <c r="AL178" s="49">
        <v>168.21180000000001</v>
      </c>
      <c r="AM178" s="49">
        <v>165.8562</v>
      </c>
      <c r="AO178" s="49">
        <v>284.9751</v>
      </c>
      <c r="AP178" s="49">
        <v>237.10810000000001</v>
      </c>
      <c r="AQ178" s="49">
        <v>248.83320000000001</v>
      </c>
      <c r="AR178" s="49">
        <v>282.4649</v>
      </c>
      <c r="AS178" s="49">
        <v>5.3144999999999998</v>
      </c>
      <c r="AT178" s="49">
        <v>161.66030000000001</v>
      </c>
      <c r="AU178" s="49">
        <v>211.7003</v>
      </c>
      <c r="AV178" s="49">
        <v>264.80560000000003</v>
      </c>
      <c r="AW178" s="49">
        <v>182.7749</v>
      </c>
      <c r="AX178" s="49">
        <v>135.1157</v>
      </c>
    </row>
    <row r="179" spans="2:50" ht="16" x14ac:dyDescent="0.2">
      <c r="C179" s="24" t="s">
        <v>36</v>
      </c>
      <c r="E179" s="1">
        <f t="shared" si="2"/>
        <v>169</v>
      </c>
      <c r="F179" s="98"/>
      <c r="H179" s="89">
        <v>112.0787</v>
      </c>
      <c r="I179" s="89">
        <v>97.406800000000004</v>
      </c>
      <c r="J179" s="89">
        <v>172.39769999999999</v>
      </c>
      <c r="K179" s="89">
        <v>151.6591</v>
      </c>
      <c r="L179" s="89">
        <v>78.8078</v>
      </c>
      <c r="M179" s="89">
        <v>115.0127</v>
      </c>
      <c r="N179" s="89">
        <v>161.25620000000001</v>
      </c>
      <c r="O179" s="89">
        <v>76.613399999999999</v>
      </c>
      <c r="P179" s="89">
        <v>156.98439999999999</v>
      </c>
      <c r="Q179" s="89">
        <v>158.77289999999999</v>
      </c>
      <c r="S179" s="49">
        <v>113.2088</v>
      </c>
      <c r="T179" s="49">
        <v>93.224100000000007</v>
      </c>
      <c r="U179" s="49">
        <v>174.62790000000001</v>
      </c>
      <c r="V179" s="49">
        <v>190.5334</v>
      </c>
      <c r="W179" s="49">
        <v>116.1028</v>
      </c>
      <c r="X179" s="49">
        <v>281.12779999999998</v>
      </c>
      <c r="Y179" s="49">
        <v>162.33019999999999</v>
      </c>
      <c r="Z179" s="49">
        <v>105.0329</v>
      </c>
      <c r="AA179" s="49">
        <v>197.99440000000001</v>
      </c>
      <c r="AB179" s="49">
        <v>182.8442</v>
      </c>
      <c r="AC179" s="47"/>
      <c r="AD179" s="49">
        <v>188.1285</v>
      </c>
      <c r="AE179" s="49">
        <v>152.09719999999999</v>
      </c>
      <c r="AF179" s="49">
        <v>185.46549999999999</v>
      </c>
      <c r="AG179" s="49">
        <v>153.53110000000001</v>
      </c>
      <c r="AH179" s="49">
        <v>290.64999999999998</v>
      </c>
      <c r="AI179" s="49">
        <v>181.08439999999999</v>
      </c>
      <c r="AJ179" s="49">
        <v>161.44460000000001</v>
      </c>
      <c r="AK179" s="49">
        <v>289.10000000000002</v>
      </c>
      <c r="AL179" s="49">
        <v>181.55</v>
      </c>
      <c r="AM179" s="49">
        <v>157.3092</v>
      </c>
      <c r="AO179" s="49">
        <v>115.929</v>
      </c>
      <c r="AP179" s="49">
        <v>88.200500000000005</v>
      </c>
      <c r="AQ179" s="49">
        <v>164.2791</v>
      </c>
      <c r="AR179" s="49">
        <v>209.876</v>
      </c>
      <c r="AS179" s="49">
        <v>56.081000000000003</v>
      </c>
      <c r="AT179" s="49">
        <v>109.9312</v>
      </c>
      <c r="AU179" s="49">
        <v>177.45320000000001</v>
      </c>
      <c r="AV179" s="49">
        <v>53.889899999999997</v>
      </c>
      <c r="AW179" s="49">
        <v>203.4367</v>
      </c>
      <c r="AX179" s="49">
        <v>159.43379999999999</v>
      </c>
    </row>
    <row r="180" spans="2:50" ht="16" x14ac:dyDescent="0.2">
      <c r="E180" s="1">
        <f t="shared" si="2"/>
        <v>170</v>
      </c>
      <c r="F180" s="98"/>
      <c r="H180" s="89">
        <v>101.1241</v>
      </c>
      <c r="I180" s="89">
        <v>86.901600000000002</v>
      </c>
      <c r="J180" s="89">
        <v>164.20840000000001</v>
      </c>
      <c r="K180" s="89">
        <v>118.5333</v>
      </c>
      <c r="L180" s="89">
        <v>89.138300000000001</v>
      </c>
      <c r="M180" s="89">
        <v>165.72059999999999</v>
      </c>
      <c r="N180" s="89">
        <v>157.7756</v>
      </c>
      <c r="O180" s="89">
        <v>118.0051</v>
      </c>
      <c r="P180" s="89">
        <v>158.21379999999999</v>
      </c>
      <c r="Q180" s="89">
        <v>168.7388</v>
      </c>
      <c r="S180" s="49">
        <v>107.6961</v>
      </c>
      <c r="T180" s="49">
        <v>106.4928</v>
      </c>
      <c r="U180" s="49">
        <v>207.15819999999999</v>
      </c>
      <c r="V180" s="49">
        <v>166.25790000000001</v>
      </c>
      <c r="W180" s="49">
        <v>85.007000000000005</v>
      </c>
      <c r="X180" s="49">
        <v>180.2251</v>
      </c>
      <c r="Y180" s="49">
        <v>183.37430000000001</v>
      </c>
      <c r="Z180" s="49">
        <v>143.82820000000001</v>
      </c>
      <c r="AA180" s="49">
        <v>158.12989999999999</v>
      </c>
      <c r="AB180" s="49">
        <v>188.8185</v>
      </c>
      <c r="AC180" s="47"/>
      <c r="AD180" s="49">
        <v>228.56180000000001</v>
      </c>
      <c r="AE180" s="49">
        <v>312.61860000000001</v>
      </c>
      <c r="AF180" s="49">
        <v>179.7697</v>
      </c>
      <c r="AG180" s="49">
        <v>245.08869999999999</v>
      </c>
      <c r="AH180" s="49">
        <v>241.12559999999999</v>
      </c>
      <c r="AI180" s="49">
        <v>188.2079</v>
      </c>
      <c r="AJ180" s="49">
        <v>158.0643</v>
      </c>
      <c r="AK180" s="49">
        <v>246.28399999999999</v>
      </c>
      <c r="AL180" s="49">
        <v>183.16290000000001</v>
      </c>
      <c r="AM180" s="49">
        <v>165.5359</v>
      </c>
      <c r="AO180" s="49">
        <v>95.145099999999999</v>
      </c>
      <c r="AP180" s="49">
        <v>276.05500000000001</v>
      </c>
      <c r="AQ180" s="49">
        <v>161.63570000000001</v>
      </c>
      <c r="AR180" s="49">
        <v>90.233500000000006</v>
      </c>
      <c r="AS180" s="49">
        <v>51.757300000000001</v>
      </c>
      <c r="AT180" s="49">
        <v>165.596</v>
      </c>
      <c r="AU180" s="49">
        <v>201.9564</v>
      </c>
      <c r="AV180" s="49">
        <v>226.4333</v>
      </c>
      <c r="AW180" s="49">
        <v>158.42840000000001</v>
      </c>
      <c r="AX180" s="49">
        <v>172.2901</v>
      </c>
    </row>
    <row r="181" spans="2:50" ht="16" x14ac:dyDescent="0.2">
      <c r="E181" s="1">
        <f t="shared" si="2"/>
        <v>171</v>
      </c>
      <c r="F181" s="98"/>
      <c r="H181" s="89">
        <v>114.5294</v>
      </c>
      <c r="I181" s="89">
        <v>142.54730000000001</v>
      </c>
      <c r="J181" s="89">
        <v>167.5412</v>
      </c>
      <c r="K181" s="89">
        <v>131.13679999999999</v>
      </c>
      <c r="L181" s="89">
        <v>107.1328</v>
      </c>
      <c r="M181" s="89">
        <v>112.07989999999999</v>
      </c>
      <c r="N181" s="89">
        <v>94.170500000000004</v>
      </c>
      <c r="O181" s="89">
        <v>66.239099999999993</v>
      </c>
      <c r="P181" s="89">
        <v>107.346</v>
      </c>
      <c r="Q181" s="89">
        <v>111.3038</v>
      </c>
      <c r="S181" s="49">
        <v>114.523</v>
      </c>
      <c r="T181" s="49">
        <v>146.56989999999999</v>
      </c>
      <c r="U181" s="49">
        <v>192.72380000000001</v>
      </c>
      <c r="V181" s="49">
        <v>123.32689999999999</v>
      </c>
      <c r="W181" s="49">
        <v>120.02160000000001</v>
      </c>
      <c r="X181" s="49">
        <v>254.32</v>
      </c>
      <c r="Y181" s="49">
        <v>163.84739999999999</v>
      </c>
      <c r="Z181" s="49">
        <v>81.840999999999994</v>
      </c>
      <c r="AA181" s="49">
        <v>272.64339999999999</v>
      </c>
      <c r="AB181" s="49">
        <v>116.9485</v>
      </c>
      <c r="AC181" s="47"/>
      <c r="AD181" s="49">
        <v>188.47300000000001</v>
      </c>
      <c r="AE181" s="49">
        <v>187.05340000000001</v>
      </c>
      <c r="AF181" s="49">
        <v>183.57650000000001</v>
      </c>
      <c r="AG181" s="49">
        <v>186.21780000000001</v>
      </c>
      <c r="AH181" s="49">
        <v>272.15800000000002</v>
      </c>
      <c r="AI181" s="49">
        <v>170.16309999999999</v>
      </c>
      <c r="AJ181" s="49">
        <v>92.9084</v>
      </c>
      <c r="AK181" s="49">
        <v>285.02910000000003</v>
      </c>
      <c r="AL181" s="49">
        <v>136.10749999999999</v>
      </c>
      <c r="AM181" s="49">
        <v>144.1643</v>
      </c>
      <c r="AO181" s="49">
        <v>110.983</v>
      </c>
      <c r="AP181" s="49">
        <v>205.78399999999999</v>
      </c>
      <c r="AQ181" s="49">
        <v>162.4744</v>
      </c>
      <c r="AR181" s="49">
        <v>258.32249999999999</v>
      </c>
      <c r="AS181" s="49">
        <v>108.1502</v>
      </c>
      <c r="AT181" s="49">
        <v>111.52200000000001</v>
      </c>
      <c r="AU181" s="49">
        <v>322.80020000000002</v>
      </c>
      <c r="AV181" s="49">
        <v>14.3004</v>
      </c>
      <c r="AW181" s="49">
        <v>253.6771</v>
      </c>
      <c r="AX181" s="49">
        <v>299.43389999999999</v>
      </c>
    </row>
    <row r="182" spans="2:50" ht="16" x14ac:dyDescent="0.2">
      <c r="E182" s="1">
        <f t="shared" si="2"/>
        <v>172</v>
      </c>
      <c r="F182" s="98"/>
      <c r="H182" s="89">
        <v>45.824599999999997</v>
      </c>
      <c r="I182" s="89">
        <v>152.6711</v>
      </c>
      <c r="J182" s="89">
        <v>124.5929</v>
      </c>
      <c r="K182" s="89">
        <v>96.465100000000007</v>
      </c>
      <c r="L182" s="89">
        <v>136.1352</v>
      </c>
      <c r="M182" s="89">
        <v>150.2439</v>
      </c>
      <c r="N182" s="89">
        <v>159.37029999999999</v>
      </c>
      <c r="O182" s="89">
        <v>76.364099999999993</v>
      </c>
      <c r="P182" s="89">
        <v>132.6694</v>
      </c>
      <c r="Q182" s="89">
        <v>119.0732</v>
      </c>
      <c r="S182" s="49">
        <v>32.091000000000001</v>
      </c>
      <c r="T182" s="49">
        <v>160.5675</v>
      </c>
      <c r="U182" s="49">
        <v>145.8476</v>
      </c>
      <c r="V182" s="49">
        <v>80.029899999999998</v>
      </c>
      <c r="W182" s="49">
        <v>163.82550000000001</v>
      </c>
      <c r="X182" s="49">
        <v>200.79900000000001</v>
      </c>
      <c r="Y182" s="49">
        <v>166.58099999999999</v>
      </c>
      <c r="Z182" s="49">
        <v>91.263199999999998</v>
      </c>
      <c r="AA182" s="49">
        <v>113.56659999999999</v>
      </c>
      <c r="AB182" s="49">
        <v>189.22130000000001</v>
      </c>
      <c r="AC182" s="47"/>
      <c r="AD182" s="49">
        <v>106.4926</v>
      </c>
      <c r="AE182" s="49">
        <v>269.49439999999998</v>
      </c>
      <c r="AF182" s="49">
        <v>134.31610000000001</v>
      </c>
      <c r="AG182" s="49">
        <v>198.16040000000001</v>
      </c>
      <c r="AH182" s="49">
        <v>298.31220000000002</v>
      </c>
      <c r="AI182" s="49">
        <v>170.2467</v>
      </c>
      <c r="AJ182" s="49">
        <v>181.2681</v>
      </c>
      <c r="AK182" s="49">
        <v>284.14420000000001</v>
      </c>
      <c r="AL182" s="49">
        <v>198.9084</v>
      </c>
      <c r="AM182" s="49">
        <v>32.740299999999998</v>
      </c>
      <c r="AO182" s="49">
        <v>325.3562</v>
      </c>
      <c r="AP182" s="49">
        <v>199.95830000000001</v>
      </c>
      <c r="AQ182" s="49">
        <v>243.3014</v>
      </c>
      <c r="AR182" s="49">
        <v>274.86399999999998</v>
      </c>
      <c r="AS182" s="49">
        <v>137.93940000000001</v>
      </c>
      <c r="AT182" s="49">
        <v>152.14760000000001</v>
      </c>
      <c r="AU182" s="49">
        <v>200.3552</v>
      </c>
      <c r="AV182" s="49">
        <v>295.8732</v>
      </c>
      <c r="AW182" s="49">
        <v>135.89009999999999</v>
      </c>
      <c r="AX182" s="49">
        <v>119.07170000000001</v>
      </c>
    </row>
    <row r="183" spans="2:50" ht="16" x14ac:dyDescent="0.2">
      <c r="B183" s="24" t="s">
        <v>36</v>
      </c>
      <c r="E183" s="1">
        <f t="shared" si="2"/>
        <v>173</v>
      </c>
      <c r="F183" s="98"/>
      <c r="H183" s="89">
        <v>99.244699999999995</v>
      </c>
      <c r="I183" s="89">
        <v>89.856399999999994</v>
      </c>
      <c r="J183" s="89">
        <v>137.09559999999999</v>
      </c>
      <c r="K183" s="89">
        <v>92.033199999999994</v>
      </c>
      <c r="L183" s="89">
        <v>142.35149999999999</v>
      </c>
      <c r="M183" s="89">
        <v>158.4956</v>
      </c>
      <c r="N183" s="89">
        <v>136.358</v>
      </c>
      <c r="O183" s="89">
        <v>98.772999999999996</v>
      </c>
      <c r="P183" s="89">
        <v>146.80240000000001</v>
      </c>
      <c r="Q183" s="89">
        <v>146.9092</v>
      </c>
      <c r="S183" s="49">
        <v>116.715</v>
      </c>
      <c r="T183" s="49">
        <v>84.398099999999999</v>
      </c>
      <c r="U183" s="49">
        <v>234.99610000000001</v>
      </c>
      <c r="V183" s="49">
        <v>99.866600000000005</v>
      </c>
      <c r="W183" s="49">
        <v>141.66839999999999</v>
      </c>
      <c r="X183" s="49">
        <v>201.93969999999999</v>
      </c>
      <c r="Y183" s="49">
        <v>156.1651</v>
      </c>
      <c r="Z183" s="49">
        <v>87.820700000000002</v>
      </c>
      <c r="AA183" s="49">
        <v>149.06819999999999</v>
      </c>
      <c r="AB183" s="49">
        <v>192.55019999999999</v>
      </c>
      <c r="AC183" s="47"/>
      <c r="AD183" s="49">
        <v>303.33929999999998</v>
      </c>
      <c r="AE183" s="49">
        <v>135.40029999999999</v>
      </c>
      <c r="AF183" s="49">
        <v>179.4768</v>
      </c>
      <c r="AG183" s="49">
        <v>236.0095</v>
      </c>
      <c r="AH183" s="49">
        <v>210.3134</v>
      </c>
      <c r="AI183" s="49">
        <v>158.06829999999999</v>
      </c>
      <c r="AJ183" s="49">
        <v>240.4753</v>
      </c>
      <c r="AK183" s="49">
        <v>243.62389999999999</v>
      </c>
      <c r="AL183" s="49">
        <v>185.49459999999999</v>
      </c>
      <c r="AM183" s="49">
        <v>123.4204</v>
      </c>
      <c r="AO183" s="49">
        <v>99.121600000000001</v>
      </c>
      <c r="AP183" s="49">
        <v>86.855400000000003</v>
      </c>
      <c r="AQ183" s="49">
        <v>238.55199999999999</v>
      </c>
      <c r="AR183" s="49">
        <v>328.50549999999998</v>
      </c>
      <c r="AS183" s="49">
        <v>184.3699</v>
      </c>
      <c r="AT183" s="49">
        <v>176.5179</v>
      </c>
      <c r="AU183" s="49">
        <v>142.86109999999999</v>
      </c>
      <c r="AV183" s="49">
        <v>271.17160000000001</v>
      </c>
      <c r="AW183" s="49">
        <v>147.27070000000001</v>
      </c>
      <c r="AX183" s="49">
        <v>149.1825</v>
      </c>
    </row>
    <row r="184" spans="2:50" ht="16" x14ac:dyDescent="0.2">
      <c r="E184" s="1">
        <f t="shared" si="2"/>
        <v>174</v>
      </c>
      <c r="F184" s="98"/>
      <c r="H184" s="89">
        <v>99.445800000000006</v>
      </c>
      <c r="I184" s="89">
        <v>116.7606</v>
      </c>
      <c r="J184" s="89">
        <v>171.86170000000001</v>
      </c>
      <c r="K184" s="89">
        <v>114.764</v>
      </c>
      <c r="L184" s="89">
        <v>139.0067</v>
      </c>
      <c r="M184" s="89">
        <v>172.76939999999999</v>
      </c>
      <c r="N184" s="89">
        <v>125.6036</v>
      </c>
      <c r="O184" s="89">
        <v>97.299499999999995</v>
      </c>
      <c r="P184" s="89">
        <v>116.93300000000001</v>
      </c>
      <c r="Q184" s="89">
        <v>137.57749999999999</v>
      </c>
      <c r="S184" s="49">
        <v>93.438599999999994</v>
      </c>
      <c r="T184" s="49">
        <v>132.9624</v>
      </c>
      <c r="U184" s="49">
        <v>171.50909999999999</v>
      </c>
      <c r="V184" s="49">
        <v>138.92080000000001</v>
      </c>
      <c r="W184" s="49">
        <v>139.41990000000001</v>
      </c>
      <c r="X184" s="49">
        <v>172.6018</v>
      </c>
      <c r="Y184" s="49">
        <v>203.03530000000001</v>
      </c>
      <c r="Z184" s="49">
        <v>79.512100000000004</v>
      </c>
      <c r="AA184" s="49">
        <v>210.75069999999999</v>
      </c>
      <c r="AB184" s="49">
        <v>169.3135</v>
      </c>
      <c r="AC184" s="47"/>
      <c r="AD184" s="49">
        <v>193.7775</v>
      </c>
      <c r="AE184" s="49">
        <v>253.87549999999999</v>
      </c>
      <c r="AF184" s="49">
        <v>186.46780000000001</v>
      </c>
      <c r="AG184" s="49">
        <v>235.18369999999999</v>
      </c>
      <c r="AH184" s="49">
        <v>221.97550000000001</v>
      </c>
      <c r="AI184" s="49">
        <v>185.2458</v>
      </c>
      <c r="AJ184" s="49">
        <v>86.719800000000006</v>
      </c>
      <c r="AK184" s="49">
        <v>244.30189999999999</v>
      </c>
      <c r="AL184" s="49">
        <v>99.170500000000004</v>
      </c>
      <c r="AM184" s="49">
        <v>123.2359</v>
      </c>
      <c r="AO184" s="49">
        <v>273.72969999999998</v>
      </c>
      <c r="AP184" s="49">
        <v>243.69649999999999</v>
      </c>
      <c r="AQ184" s="49">
        <v>184.77680000000001</v>
      </c>
      <c r="AR184" s="49">
        <v>320.92410000000001</v>
      </c>
      <c r="AS184" s="49">
        <v>175.9956</v>
      </c>
      <c r="AT184" s="49">
        <v>184.90110000000001</v>
      </c>
      <c r="AU184" s="49">
        <v>235.91909999999999</v>
      </c>
      <c r="AV184" s="49">
        <v>269.11439999999999</v>
      </c>
      <c r="AW184" s="49">
        <v>120.91330000000001</v>
      </c>
      <c r="AX184" s="49">
        <v>132.93989999999999</v>
      </c>
    </row>
    <row r="185" spans="2:50" ht="16" x14ac:dyDescent="0.2">
      <c r="E185" s="1">
        <f t="shared" si="2"/>
        <v>175</v>
      </c>
      <c r="F185" s="98"/>
      <c r="H185" s="89">
        <v>127.3554</v>
      </c>
      <c r="I185" s="89">
        <v>44.100299999999997</v>
      </c>
      <c r="J185" s="89">
        <v>165.2201</v>
      </c>
      <c r="K185" s="89">
        <v>60.0184</v>
      </c>
      <c r="L185" s="89">
        <v>77.334699999999998</v>
      </c>
      <c r="M185" s="89">
        <v>159.91040000000001</v>
      </c>
      <c r="N185" s="89">
        <v>124.63500000000001</v>
      </c>
      <c r="O185" s="89">
        <v>139.93430000000001</v>
      </c>
      <c r="P185" s="89">
        <v>104.9181</v>
      </c>
      <c r="Q185" s="89">
        <v>143.83920000000001</v>
      </c>
      <c r="S185" s="49">
        <v>142.45259999999999</v>
      </c>
      <c r="T185" s="49">
        <v>43.305</v>
      </c>
      <c r="U185" s="49">
        <v>163.7167</v>
      </c>
      <c r="V185" s="49">
        <v>297.95370000000003</v>
      </c>
      <c r="W185" s="49">
        <v>69.850999999999999</v>
      </c>
      <c r="X185" s="49">
        <v>160.00899999999999</v>
      </c>
      <c r="Y185" s="49">
        <v>197.4573</v>
      </c>
      <c r="Z185" s="49">
        <v>158.53020000000001</v>
      </c>
      <c r="AA185" s="49">
        <v>196.58150000000001</v>
      </c>
      <c r="AB185" s="49">
        <v>204.9973</v>
      </c>
      <c r="AC185" s="47"/>
      <c r="AD185" s="49">
        <v>270.35599999999999</v>
      </c>
      <c r="AE185" s="49">
        <v>272.88639999999998</v>
      </c>
      <c r="AF185" s="49">
        <v>160.99719999999999</v>
      </c>
      <c r="AG185" s="49">
        <v>260.03989999999999</v>
      </c>
      <c r="AH185" s="49">
        <v>201.71610000000001</v>
      </c>
      <c r="AI185" s="49">
        <v>197.21340000000001</v>
      </c>
      <c r="AJ185" s="49">
        <v>64.501400000000004</v>
      </c>
      <c r="AK185" s="49">
        <v>235.506</v>
      </c>
      <c r="AL185" s="49">
        <v>65.285300000000007</v>
      </c>
      <c r="AM185" s="49">
        <v>159.46270000000001</v>
      </c>
      <c r="AO185" s="49">
        <v>132.8005</v>
      </c>
      <c r="AP185" s="49">
        <v>20.491900000000001</v>
      </c>
      <c r="AQ185" s="49">
        <v>180.96019999999999</v>
      </c>
      <c r="AR185" s="49">
        <v>339.12369999999999</v>
      </c>
      <c r="AS185" s="49">
        <v>43.309199999999997</v>
      </c>
      <c r="AT185" s="49">
        <v>190.37649999999999</v>
      </c>
      <c r="AU185" s="49">
        <v>236.6069</v>
      </c>
      <c r="AV185" s="49">
        <v>213.7859</v>
      </c>
      <c r="AW185" s="49">
        <v>100.5538</v>
      </c>
      <c r="AX185" s="49">
        <v>138.30850000000001</v>
      </c>
    </row>
    <row r="186" spans="2:50" ht="16" x14ac:dyDescent="0.2">
      <c r="C186" s="24" t="s">
        <v>36</v>
      </c>
      <c r="E186" s="1">
        <f t="shared" si="2"/>
        <v>176</v>
      </c>
      <c r="F186" s="98" t="s">
        <v>23</v>
      </c>
      <c r="H186" s="89">
        <v>112.6673</v>
      </c>
      <c r="I186" s="89">
        <v>86.251099999999994</v>
      </c>
      <c r="J186" s="89">
        <v>163.57660000000001</v>
      </c>
      <c r="K186" s="89">
        <v>96.767700000000005</v>
      </c>
      <c r="L186" s="89">
        <v>79.611000000000004</v>
      </c>
      <c r="M186" s="89">
        <v>131.1482</v>
      </c>
      <c r="N186" s="89">
        <v>105.25409999999999</v>
      </c>
      <c r="O186" s="89">
        <v>145.77029999999999</v>
      </c>
      <c r="P186" s="89">
        <v>156.26830000000001</v>
      </c>
      <c r="Q186" s="89">
        <v>138.43289999999999</v>
      </c>
      <c r="S186" s="49">
        <v>139.9187</v>
      </c>
      <c r="T186" s="49">
        <v>88.360399999999998</v>
      </c>
      <c r="U186" s="49">
        <v>156.42930000000001</v>
      </c>
      <c r="V186" s="49">
        <v>268.8032</v>
      </c>
      <c r="W186" s="49">
        <v>79.869600000000005</v>
      </c>
      <c r="X186" s="49">
        <v>193.6001</v>
      </c>
      <c r="Y186" s="49">
        <v>148.64500000000001</v>
      </c>
      <c r="Z186" s="49">
        <v>153.6602</v>
      </c>
      <c r="AA186" s="49">
        <v>199.48949999999999</v>
      </c>
      <c r="AB186" s="49">
        <v>164.58750000000001</v>
      </c>
      <c r="AC186" s="47"/>
      <c r="AD186" s="49">
        <v>262.78120000000001</v>
      </c>
      <c r="AE186" s="49">
        <v>240.7175</v>
      </c>
      <c r="AF186" s="49">
        <v>164.5463</v>
      </c>
      <c r="AG186" s="49">
        <v>237.3622</v>
      </c>
      <c r="AH186" s="49">
        <v>195.05279999999999</v>
      </c>
      <c r="AI186" s="49">
        <v>235.02969999999999</v>
      </c>
      <c r="AJ186" s="49">
        <v>58.070799999999998</v>
      </c>
      <c r="AK186" s="49">
        <v>221.63800000000001</v>
      </c>
      <c r="AL186" s="49">
        <v>149.0736</v>
      </c>
      <c r="AM186" s="49">
        <v>238.85310000000001</v>
      </c>
      <c r="AO186" s="49">
        <v>110.8548</v>
      </c>
      <c r="AP186" s="49">
        <v>70.7363</v>
      </c>
      <c r="AQ186" s="49">
        <v>174.60419999999999</v>
      </c>
      <c r="AR186" s="49">
        <v>285.40910000000002</v>
      </c>
      <c r="AS186" s="49">
        <v>351.51870000000002</v>
      </c>
      <c r="AT186" s="49">
        <v>124.7183</v>
      </c>
      <c r="AU186" s="49">
        <v>257.9563</v>
      </c>
      <c r="AV186" s="49">
        <v>207.79589999999999</v>
      </c>
      <c r="AW186" s="49">
        <v>165.0693</v>
      </c>
      <c r="AX186" s="49">
        <v>222.5335</v>
      </c>
    </row>
    <row r="187" spans="2:50" ht="16" x14ac:dyDescent="0.2">
      <c r="E187" s="1">
        <f t="shared" si="2"/>
        <v>177</v>
      </c>
      <c r="F187" s="98"/>
      <c r="H187" s="89">
        <v>107.05970000000001</v>
      </c>
      <c r="I187" s="89">
        <v>111.28579999999999</v>
      </c>
      <c r="J187" s="89">
        <v>175.9169</v>
      </c>
      <c r="K187" s="89">
        <v>105.6195</v>
      </c>
      <c r="L187" s="89">
        <v>123.0082</v>
      </c>
      <c r="M187" s="89">
        <v>120.9624</v>
      </c>
      <c r="N187" s="89">
        <v>158.8083</v>
      </c>
      <c r="O187" s="89">
        <v>132.1129</v>
      </c>
      <c r="P187" s="89">
        <v>96.385599999999997</v>
      </c>
      <c r="Q187" s="89">
        <v>106.8289</v>
      </c>
      <c r="S187" s="49">
        <v>95.075400000000002</v>
      </c>
      <c r="T187" s="49">
        <v>127.0925</v>
      </c>
      <c r="U187" s="49">
        <v>173.4522</v>
      </c>
      <c r="V187" s="49">
        <v>154.2039</v>
      </c>
      <c r="W187" s="49">
        <v>121.8022</v>
      </c>
      <c r="X187" s="49">
        <v>179.7517</v>
      </c>
      <c r="Y187" s="49">
        <v>185.4897</v>
      </c>
      <c r="Z187" s="49">
        <v>218.821</v>
      </c>
      <c r="AA187" s="49">
        <v>32.5</v>
      </c>
      <c r="AB187" s="49">
        <v>186.3458</v>
      </c>
      <c r="AC187" s="47"/>
      <c r="AD187" s="49">
        <v>147.89699999999999</v>
      </c>
      <c r="AE187" s="49">
        <v>260.01409999999998</v>
      </c>
      <c r="AF187" s="49">
        <v>179.4693</v>
      </c>
      <c r="AG187" s="49">
        <v>252.17429999999999</v>
      </c>
      <c r="AH187" s="49">
        <v>200.2148</v>
      </c>
      <c r="AI187" s="49">
        <v>226.6174</v>
      </c>
      <c r="AJ187" s="49">
        <v>169.44550000000001</v>
      </c>
      <c r="AK187" s="49">
        <v>231.6978</v>
      </c>
      <c r="AL187" s="49">
        <v>197.8972</v>
      </c>
      <c r="AM187" s="49">
        <v>12.1866</v>
      </c>
      <c r="AO187" s="49">
        <v>110.3249</v>
      </c>
      <c r="AP187" s="49">
        <v>246.74469999999999</v>
      </c>
      <c r="AQ187" s="49">
        <v>185.07140000000001</v>
      </c>
      <c r="AR187" s="49">
        <v>317.07889999999998</v>
      </c>
      <c r="AS187" s="49">
        <v>213.25290000000001</v>
      </c>
      <c r="AT187" s="49">
        <v>120.7625</v>
      </c>
      <c r="AU187" s="49">
        <v>200.12979999999999</v>
      </c>
      <c r="AV187" s="49">
        <v>196.6234</v>
      </c>
      <c r="AW187" s="49">
        <v>263.64620000000002</v>
      </c>
      <c r="AX187" s="49">
        <v>106.81310000000001</v>
      </c>
    </row>
    <row r="188" spans="2:50" ht="16" x14ac:dyDescent="0.2">
      <c r="C188" s="24" t="s">
        <v>36</v>
      </c>
      <c r="E188" s="1">
        <f t="shared" si="2"/>
        <v>178</v>
      </c>
      <c r="F188" s="98"/>
      <c r="H188" s="89">
        <v>107.25</v>
      </c>
      <c r="I188" s="89">
        <v>54.913400000000003</v>
      </c>
      <c r="J188" s="89">
        <v>144.02680000000001</v>
      </c>
      <c r="K188" s="89">
        <v>90.759</v>
      </c>
      <c r="L188" s="89">
        <v>125.3867</v>
      </c>
      <c r="M188" s="89">
        <v>157.5067</v>
      </c>
      <c r="N188" s="89">
        <v>75.971900000000005</v>
      </c>
      <c r="O188" s="89">
        <v>51.6006</v>
      </c>
      <c r="P188" s="89">
        <v>165.29480000000001</v>
      </c>
      <c r="Q188" s="89">
        <v>119.14400000000001</v>
      </c>
      <c r="S188" s="49">
        <v>139.88589999999999</v>
      </c>
      <c r="T188" s="49">
        <v>62.815800000000003</v>
      </c>
      <c r="U188" s="49">
        <v>235.19460000000001</v>
      </c>
      <c r="V188" s="49">
        <v>94.426500000000004</v>
      </c>
      <c r="W188" s="49">
        <v>209.637</v>
      </c>
      <c r="X188" s="49">
        <v>142.2371</v>
      </c>
      <c r="Y188" s="49">
        <v>196.8527</v>
      </c>
      <c r="Z188" s="49">
        <v>41.823</v>
      </c>
      <c r="AA188" s="49">
        <v>165.28890000000001</v>
      </c>
      <c r="AB188" s="49">
        <v>233.72730000000001</v>
      </c>
      <c r="AC188" s="47"/>
      <c r="AD188" s="49">
        <v>337.38740000000001</v>
      </c>
      <c r="AE188" s="49">
        <v>296.64330000000001</v>
      </c>
      <c r="AF188" s="49">
        <v>183.06540000000001</v>
      </c>
      <c r="AG188" s="49">
        <v>239.1277</v>
      </c>
      <c r="AH188" s="49">
        <v>230.78129999999999</v>
      </c>
      <c r="AI188" s="49">
        <v>203.89609999999999</v>
      </c>
      <c r="AJ188" s="49">
        <v>31.955500000000001</v>
      </c>
      <c r="AK188" s="49">
        <v>228.69409999999999</v>
      </c>
      <c r="AL188" s="49">
        <v>196.36410000000001</v>
      </c>
      <c r="AM188" s="49">
        <v>98.412599999999998</v>
      </c>
      <c r="AO188" s="49">
        <v>108.4537</v>
      </c>
      <c r="AP188" s="49">
        <v>26.841000000000001</v>
      </c>
      <c r="AQ188" s="49">
        <v>223.5788</v>
      </c>
      <c r="AR188" s="49">
        <v>285.18459999999999</v>
      </c>
      <c r="AS188" s="49">
        <v>120.4576</v>
      </c>
      <c r="AT188" s="49">
        <v>184.72929999999999</v>
      </c>
      <c r="AU188" s="49">
        <v>287.22039999999998</v>
      </c>
      <c r="AV188" s="49">
        <v>325.18439999999998</v>
      </c>
      <c r="AW188" s="49">
        <v>171.59399999999999</v>
      </c>
      <c r="AX188" s="49">
        <v>141.20480000000001</v>
      </c>
    </row>
    <row r="189" spans="2:50" ht="16" x14ac:dyDescent="0.2">
      <c r="E189" s="1">
        <f t="shared" si="2"/>
        <v>179</v>
      </c>
      <c r="F189" s="98"/>
      <c r="H189" s="89">
        <v>122.96339999999999</v>
      </c>
      <c r="I189" s="89">
        <v>99.952299999999994</v>
      </c>
      <c r="J189" s="89">
        <v>153.02510000000001</v>
      </c>
      <c r="K189" s="89">
        <v>124.0715</v>
      </c>
      <c r="L189" s="89">
        <v>104.67019999999999</v>
      </c>
      <c r="M189" s="89">
        <v>147.6866</v>
      </c>
      <c r="N189" s="89">
        <v>170.5377</v>
      </c>
      <c r="O189" s="89">
        <v>91.191299999999998</v>
      </c>
      <c r="P189" s="89">
        <v>152.59889999999999</v>
      </c>
      <c r="Q189" s="89">
        <v>71.545699999999997</v>
      </c>
      <c r="S189" s="49">
        <v>138.16079999999999</v>
      </c>
      <c r="T189" s="49">
        <v>93.162099999999995</v>
      </c>
      <c r="U189" s="49">
        <v>229.57380000000001</v>
      </c>
      <c r="V189" s="49">
        <v>155.7176</v>
      </c>
      <c r="W189" s="49">
        <v>109.59099999999999</v>
      </c>
      <c r="X189" s="49">
        <v>173.06979999999999</v>
      </c>
      <c r="Y189" s="49">
        <v>182.1292</v>
      </c>
      <c r="Z189" s="49">
        <v>108.1139</v>
      </c>
      <c r="AA189" s="49">
        <v>219.61539999999999</v>
      </c>
      <c r="AB189" s="49">
        <v>145.65270000000001</v>
      </c>
      <c r="AC189" s="47"/>
      <c r="AD189" s="49">
        <v>185.08150000000001</v>
      </c>
      <c r="AE189" s="49">
        <v>144.56720000000001</v>
      </c>
      <c r="AF189" s="49">
        <v>165.34700000000001</v>
      </c>
      <c r="AG189" s="49">
        <v>235.8338</v>
      </c>
      <c r="AH189" s="49">
        <v>228.2405</v>
      </c>
      <c r="AI189" s="49">
        <v>222.32859999999999</v>
      </c>
      <c r="AJ189" s="49">
        <v>172.35079999999999</v>
      </c>
      <c r="AK189" s="49">
        <v>270.48250000000002</v>
      </c>
      <c r="AL189" s="49">
        <v>171.51339999999999</v>
      </c>
      <c r="AM189" s="49">
        <v>44.470100000000002</v>
      </c>
      <c r="AO189" s="49">
        <v>123.97150000000001</v>
      </c>
      <c r="AP189" s="49">
        <v>257.68439999999998</v>
      </c>
      <c r="AQ189" s="49">
        <v>205.87370000000001</v>
      </c>
      <c r="AR189" s="49">
        <v>180.9177</v>
      </c>
      <c r="AS189" s="49">
        <v>294.02170000000001</v>
      </c>
      <c r="AT189" s="49">
        <v>148.26310000000001</v>
      </c>
      <c r="AU189" s="49">
        <v>189.06790000000001</v>
      </c>
      <c r="AV189" s="49">
        <v>308.56389999999999</v>
      </c>
      <c r="AW189" s="49">
        <v>206.0856</v>
      </c>
      <c r="AX189" s="49">
        <v>62.253700000000002</v>
      </c>
    </row>
    <row r="190" spans="2:50" ht="16" x14ac:dyDescent="0.2">
      <c r="E190" s="1">
        <f t="shared" si="2"/>
        <v>180</v>
      </c>
      <c r="F190" s="98"/>
      <c r="H190" s="89">
        <v>52.653700000000001</v>
      </c>
      <c r="I190" s="89">
        <v>142.25890000000001</v>
      </c>
      <c r="J190" s="89">
        <v>147.4699</v>
      </c>
      <c r="K190" s="89">
        <v>135.61109999999999</v>
      </c>
      <c r="L190" s="89">
        <v>87.677400000000006</v>
      </c>
      <c r="M190" s="89">
        <v>171.9288</v>
      </c>
      <c r="N190" s="89">
        <v>143.3004</v>
      </c>
      <c r="O190" s="89">
        <v>69.044799999999995</v>
      </c>
      <c r="P190" s="89">
        <v>164.91650000000001</v>
      </c>
      <c r="Q190" s="89">
        <v>109.4509</v>
      </c>
      <c r="S190" s="49">
        <v>41.7363</v>
      </c>
      <c r="T190" s="49">
        <v>151.66650000000001</v>
      </c>
      <c r="U190" s="49">
        <v>158.6781</v>
      </c>
      <c r="V190" s="49">
        <v>137.4179</v>
      </c>
      <c r="W190" s="49">
        <v>101.6645</v>
      </c>
      <c r="X190" s="49">
        <v>182.52459999999999</v>
      </c>
      <c r="Y190" s="49">
        <v>175.06399999999999</v>
      </c>
      <c r="Z190" s="49">
        <v>93.016099999999994</v>
      </c>
      <c r="AA190" s="49">
        <v>173.97640000000001</v>
      </c>
      <c r="AB190" s="49">
        <v>194.10050000000001</v>
      </c>
      <c r="AC190" s="47"/>
      <c r="AD190" s="49">
        <v>322.3569</v>
      </c>
      <c r="AE190" s="49">
        <v>265.75729999999999</v>
      </c>
      <c r="AF190" s="49">
        <v>161.97200000000001</v>
      </c>
      <c r="AG190" s="49">
        <v>217.31729999999999</v>
      </c>
      <c r="AH190" s="49">
        <v>288.41079999999999</v>
      </c>
      <c r="AI190" s="49">
        <v>170.65360000000001</v>
      </c>
      <c r="AJ190" s="49">
        <v>21.148700000000002</v>
      </c>
      <c r="AK190" s="49">
        <v>289.89749999999998</v>
      </c>
      <c r="AL190" s="49">
        <v>181.16900000000001</v>
      </c>
      <c r="AM190" s="49">
        <v>44.444899999999997</v>
      </c>
      <c r="AO190" s="49">
        <v>312.8365</v>
      </c>
      <c r="AP190" s="49">
        <v>206.07060000000001</v>
      </c>
      <c r="AQ190" s="49">
        <v>216.65610000000001</v>
      </c>
      <c r="AR190" s="49">
        <v>215.91399999999999</v>
      </c>
      <c r="AS190" s="49">
        <v>77.926000000000002</v>
      </c>
      <c r="AT190" s="49">
        <v>187.67529999999999</v>
      </c>
      <c r="AU190" s="49">
        <v>216.49690000000001</v>
      </c>
      <c r="AV190" s="49">
        <v>10.3048</v>
      </c>
      <c r="AW190" s="49">
        <v>164.97149999999999</v>
      </c>
      <c r="AX190" s="49">
        <v>109.3901</v>
      </c>
    </row>
    <row r="191" spans="2:50" ht="16" x14ac:dyDescent="0.2">
      <c r="E191" s="1">
        <f t="shared" si="2"/>
        <v>181</v>
      </c>
      <c r="F191" s="98" t="s">
        <v>24</v>
      </c>
      <c r="H191" s="89">
        <v>75.619200000000006</v>
      </c>
      <c r="I191" s="89">
        <v>109.92749999999999</v>
      </c>
      <c r="J191" s="89">
        <v>158.6395</v>
      </c>
      <c r="K191" s="89">
        <v>124.9796</v>
      </c>
      <c r="L191" s="89">
        <v>104.3712</v>
      </c>
      <c r="M191" s="89">
        <v>112.16759999999999</v>
      </c>
      <c r="N191" s="89">
        <v>61.300400000000003</v>
      </c>
      <c r="O191" s="89">
        <v>34.602600000000002</v>
      </c>
      <c r="P191" s="89">
        <v>117.864</v>
      </c>
      <c r="Q191" s="89">
        <v>146.26900000000001</v>
      </c>
      <c r="S191" s="49">
        <v>59.018099999999997</v>
      </c>
      <c r="T191" s="49">
        <v>130.9367</v>
      </c>
      <c r="U191" s="49">
        <v>152.1756</v>
      </c>
      <c r="V191" s="49">
        <v>114.5615</v>
      </c>
      <c r="W191" s="49">
        <v>157.6035</v>
      </c>
      <c r="X191" s="49">
        <v>328.33190000000002</v>
      </c>
      <c r="Y191" s="49">
        <v>27.2681</v>
      </c>
      <c r="Z191" s="49">
        <v>34.763599999999997</v>
      </c>
      <c r="AA191" s="49">
        <v>236.00319999999999</v>
      </c>
      <c r="AB191" s="49">
        <v>152.9742</v>
      </c>
      <c r="AC191" s="47"/>
      <c r="AD191" s="49">
        <v>149.21180000000001</v>
      </c>
      <c r="AE191" s="49">
        <v>305.51209999999998</v>
      </c>
      <c r="AF191" s="49">
        <v>181.16370000000001</v>
      </c>
      <c r="AG191" s="49">
        <v>181.8296</v>
      </c>
      <c r="AH191" s="49">
        <v>302.12599999999998</v>
      </c>
      <c r="AI191" s="49">
        <v>179.20079999999999</v>
      </c>
      <c r="AJ191" s="49">
        <v>64.034800000000004</v>
      </c>
      <c r="AK191" s="49">
        <v>310.30889999999999</v>
      </c>
      <c r="AL191" s="49">
        <v>100.06140000000001</v>
      </c>
      <c r="AM191" s="49">
        <v>146.78319999999999</v>
      </c>
      <c r="AO191" s="49">
        <v>289.7371</v>
      </c>
      <c r="AP191" s="49">
        <v>245.22489999999999</v>
      </c>
      <c r="AQ191" s="49">
        <v>207.5291</v>
      </c>
      <c r="AR191" s="49">
        <v>248.5504</v>
      </c>
      <c r="AS191" s="49">
        <v>102.453</v>
      </c>
      <c r="AT191" s="49">
        <v>111.3657</v>
      </c>
      <c r="AU191" s="49">
        <v>59.464399999999998</v>
      </c>
      <c r="AV191" s="49">
        <v>342.87569999999999</v>
      </c>
      <c r="AW191" s="49">
        <v>145.85980000000001</v>
      </c>
      <c r="AX191" s="49">
        <v>151.4093</v>
      </c>
    </row>
    <row r="192" spans="2:50" ht="16" x14ac:dyDescent="0.2">
      <c r="E192" s="1">
        <f t="shared" si="2"/>
        <v>182</v>
      </c>
      <c r="F192" s="98"/>
      <c r="H192" s="89">
        <v>141.33410000000001</v>
      </c>
      <c r="I192" s="89">
        <v>67.319999999999993</v>
      </c>
      <c r="J192" s="89">
        <v>159.9349</v>
      </c>
      <c r="K192" s="89">
        <v>96.909000000000006</v>
      </c>
      <c r="L192" s="89">
        <v>91.970100000000002</v>
      </c>
      <c r="M192" s="89">
        <v>148.0264</v>
      </c>
      <c r="N192" s="89">
        <v>102.8124</v>
      </c>
      <c r="O192" s="89">
        <v>129.7261</v>
      </c>
      <c r="P192" s="89">
        <v>171.6901</v>
      </c>
      <c r="Q192" s="89">
        <v>98.565899999999999</v>
      </c>
      <c r="S192" s="49">
        <v>140.5378</v>
      </c>
      <c r="T192" s="49">
        <v>74.751400000000004</v>
      </c>
      <c r="U192" s="49">
        <v>162.16390000000001</v>
      </c>
      <c r="V192" s="49">
        <v>264.76100000000002</v>
      </c>
      <c r="W192" s="49">
        <v>92.323300000000003</v>
      </c>
      <c r="X192" s="49">
        <v>164.77799999999999</v>
      </c>
      <c r="Y192" s="49">
        <v>204.70939999999999</v>
      </c>
      <c r="Z192" s="49">
        <v>149.62270000000001</v>
      </c>
      <c r="AA192" s="49">
        <v>170.84479999999999</v>
      </c>
      <c r="AB192" s="49">
        <v>197.3168</v>
      </c>
      <c r="AC192" s="47"/>
      <c r="AD192" s="49">
        <v>138.8175</v>
      </c>
      <c r="AE192" s="49">
        <v>268.46300000000002</v>
      </c>
      <c r="AF192" s="49">
        <v>186.26849999999999</v>
      </c>
      <c r="AG192" s="49">
        <v>198.1842</v>
      </c>
      <c r="AH192" s="49">
        <v>193.34780000000001</v>
      </c>
      <c r="AI192" s="49">
        <v>241.1249</v>
      </c>
      <c r="AJ192" s="49">
        <v>58.7303</v>
      </c>
      <c r="AK192" s="49">
        <v>240.58519999999999</v>
      </c>
      <c r="AL192" s="49">
        <v>185.40440000000001</v>
      </c>
      <c r="AM192" s="49">
        <v>61.096400000000003</v>
      </c>
      <c r="AO192" s="49">
        <v>161.64660000000001</v>
      </c>
      <c r="AP192" s="49">
        <v>25.370799999999999</v>
      </c>
      <c r="AQ192" s="49">
        <v>159.49289999999999</v>
      </c>
      <c r="AR192" s="49">
        <v>326.98869999999999</v>
      </c>
      <c r="AS192" s="49">
        <v>348.23540000000003</v>
      </c>
      <c r="AT192" s="49">
        <v>150.92699999999999</v>
      </c>
      <c r="AU192" s="49">
        <v>262.36149999999998</v>
      </c>
      <c r="AV192" s="49">
        <v>233.2261</v>
      </c>
      <c r="AW192" s="49">
        <v>174.5899</v>
      </c>
      <c r="AX192" s="49">
        <v>90.929500000000004</v>
      </c>
    </row>
    <row r="193" spans="2:50" ht="16" x14ac:dyDescent="0.2">
      <c r="C193" s="24" t="s">
        <v>36</v>
      </c>
      <c r="E193" s="1">
        <f t="shared" si="2"/>
        <v>183</v>
      </c>
      <c r="F193" s="98"/>
      <c r="H193" s="89">
        <v>108.9451</v>
      </c>
      <c r="I193" s="89">
        <v>140.7165</v>
      </c>
      <c r="J193" s="89">
        <v>164.96520000000001</v>
      </c>
      <c r="K193" s="89">
        <v>147.2482</v>
      </c>
      <c r="L193" s="89">
        <v>144.27789999999999</v>
      </c>
      <c r="M193" s="89">
        <v>91.330299999999994</v>
      </c>
      <c r="N193" s="89">
        <v>163.41589999999999</v>
      </c>
      <c r="O193" s="89">
        <v>71.238900000000001</v>
      </c>
      <c r="P193" s="89">
        <v>134.59899999999999</v>
      </c>
      <c r="Q193" s="89">
        <v>151.6122</v>
      </c>
      <c r="S193" s="49">
        <v>110.4783</v>
      </c>
      <c r="T193" s="49">
        <v>150.37129999999999</v>
      </c>
      <c r="U193" s="49">
        <v>170.53360000000001</v>
      </c>
      <c r="V193" s="49">
        <v>142.64320000000001</v>
      </c>
      <c r="W193" s="49">
        <v>143.1926</v>
      </c>
      <c r="X193" s="49">
        <v>202.77010000000001</v>
      </c>
      <c r="Y193" s="49">
        <v>157.75399999999999</v>
      </c>
      <c r="Z193" s="49">
        <v>77.076400000000007</v>
      </c>
      <c r="AA193" s="49">
        <v>183.16069999999999</v>
      </c>
      <c r="AB193" s="49">
        <v>169.82210000000001</v>
      </c>
      <c r="AC193" s="47"/>
      <c r="AD193" s="49">
        <v>189.74270000000001</v>
      </c>
      <c r="AE193" s="49">
        <v>220.7653</v>
      </c>
      <c r="AF193" s="49">
        <v>167.45320000000001</v>
      </c>
      <c r="AG193" s="49">
        <v>195.10910000000001</v>
      </c>
      <c r="AH193" s="49">
        <v>175.60980000000001</v>
      </c>
      <c r="AI193" s="49">
        <v>295.54270000000002</v>
      </c>
      <c r="AJ193" s="49">
        <v>180.5667</v>
      </c>
      <c r="AK193" s="49">
        <v>258.87689999999998</v>
      </c>
      <c r="AL193" s="49">
        <v>217.00729999999999</v>
      </c>
      <c r="AM193" s="49">
        <v>175.65049999999999</v>
      </c>
      <c r="AO193" s="49">
        <v>108.6114</v>
      </c>
      <c r="AP193" s="49">
        <v>213.99270000000001</v>
      </c>
      <c r="AQ193" s="49">
        <v>194.1328</v>
      </c>
      <c r="AR193" s="49">
        <v>223.00890000000001</v>
      </c>
      <c r="AS193" s="49">
        <v>148.12459999999999</v>
      </c>
      <c r="AT193" s="49">
        <v>85.195099999999996</v>
      </c>
      <c r="AU193" s="49">
        <v>196.94829999999999</v>
      </c>
      <c r="AV193" s="49">
        <v>36.869900000000001</v>
      </c>
      <c r="AW193" s="49">
        <v>226.25989999999999</v>
      </c>
      <c r="AX193" s="49">
        <v>151.24930000000001</v>
      </c>
    </row>
    <row r="194" spans="2:50" ht="16" x14ac:dyDescent="0.2">
      <c r="C194" s="24" t="s">
        <v>36</v>
      </c>
      <c r="E194" s="1">
        <f t="shared" si="2"/>
        <v>184</v>
      </c>
      <c r="F194" s="98"/>
      <c r="H194" s="89">
        <v>116.7405</v>
      </c>
      <c r="I194" s="89">
        <v>87.713200000000001</v>
      </c>
      <c r="J194" s="89">
        <v>137.15209999999999</v>
      </c>
      <c r="K194" s="89">
        <v>70.661299999999997</v>
      </c>
      <c r="L194" s="89">
        <v>106.1018</v>
      </c>
      <c r="M194" s="89">
        <v>139.95609999999999</v>
      </c>
      <c r="N194" s="89">
        <v>145.83340000000001</v>
      </c>
      <c r="O194" s="89">
        <v>140.68119999999999</v>
      </c>
      <c r="P194" s="89">
        <v>139.4237</v>
      </c>
      <c r="Q194" s="89">
        <v>54.873699999999999</v>
      </c>
      <c r="S194" s="49">
        <v>137.8794</v>
      </c>
      <c r="T194" s="49">
        <v>57.263100000000001</v>
      </c>
      <c r="U194" s="49">
        <v>149.94200000000001</v>
      </c>
      <c r="V194" s="49">
        <v>291.90699999999998</v>
      </c>
      <c r="W194" s="49">
        <v>110.4066</v>
      </c>
      <c r="X194" s="49">
        <v>136.93559999999999</v>
      </c>
      <c r="Y194" s="49">
        <v>160.5472</v>
      </c>
      <c r="Z194" s="49">
        <v>149.4615</v>
      </c>
      <c r="AA194" s="49">
        <v>187.60480000000001</v>
      </c>
      <c r="AB194" s="49">
        <v>203.97550000000001</v>
      </c>
      <c r="AC194" s="47"/>
      <c r="AD194" s="49">
        <v>271.76400000000001</v>
      </c>
      <c r="AE194" s="49">
        <v>156.31649999999999</v>
      </c>
      <c r="AF194" s="49">
        <v>200.2482</v>
      </c>
      <c r="AG194" s="49">
        <v>204.40790000000001</v>
      </c>
      <c r="AH194" s="49">
        <v>212.9708</v>
      </c>
      <c r="AI194" s="49">
        <v>212.54490000000001</v>
      </c>
      <c r="AJ194" s="49">
        <v>14.3696</v>
      </c>
      <c r="AK194" s="49">
        <v>233.6173</v>
      </c>
      <c r="AL194" s="49">
        <v>210.68969999999999</v>
      </c>
      <c r="AM194" s="49">
        <v>34.783900000000003</v>
      </c>
      <c r="AO194" s="49">
        <v>118.3212</v>
      </c>
      <c r="AP194" s="49">
        <v>83.176400000000001</v>
      </c>
      <c r="AQ194" s="49">
        <v>134.77940000000001</v>
      </c>
      <c r="AR194" s="49">
        <v>334.73059999999998</v>
      </c>
      <c r="AS194" s="49">
        <v>24.089099999999998</v>
      </c>
      <c r="AT194" s="49">
        <v>192.00790000000001</v>
      </c>
      <c r="AU194" s="49">
        <v>209.41890000000001</v>
      </c>
      <c r="AV194" s="49">
        <v>210.4333</v>
      </c>
      <c r="AW194" s="49">
        <v>222.11699999999999</v>
      </c>
      <c r="AX194" s="49">
        <v>45.121099999999998</v>
      </c>
    </row>
    <row r="195" spans="2:50" ht="16" x14ac:dyDescent="0.2">
      <c r="E195" s="1">
        <f t="shared" si="2"/>
        <v>185</v>
      </c>
      <c r="F195" s="98"/>
      <c r="H195" s="89">
        <v>116.9436</v>
      </c>
      <c r="I195" s="89">
        <v>43.572600000000001</v>
      </c>
      <c r="J195" s="89">
        <v>128.45689999999999</v>
      </c>
      <c r="K195" s="89">
        <v>96.933599999999998</v>
      </c>
      <c r="L195" s="89">
        <v>141.21270000000001</v>
      </c>
      <c r="M195" s="89">
        <v>144.00970000000001</v>
      </c>
      <c r="N195" s="89">
        <v>143.19</v>
      </c>
      <c r="O195" s="89">
        <v>41.278500000000001</v>
      </c>
      <c r="P195" s="89">
        <v>158.11170000000001</v>
      </c>
      <c r="Q195" s="89">
        <v>167.5736</v>
      </c>
      <c r="S195" s="49">
        <v>139.61670000000001</v>
      </c>
      <c r="T195" s="49">
        <v>54.419199999999996</v>
      </c>
      <c r="U195" s="49">
        <v>244.3605</v>
      </c>
      <c r="V195" s="49">
        <v>89.687100000000001</v>
      </c>
      <c r="W195" s="49">
        <v>168.72300000000001</v>
      </c>
      <c r="X195" s="49">
        <v>200.68180000000001</v>
      </c>
      <c r="Y195" s="49">
        <v>165.58920000000001</v>
      </c>
      <c r="Z195" s="49">
        <v>36.006</v>
      </c>
      <c r="AA195" s="49">
        <v>189.60130000000001</v>
      </c>
      <c r="AB195" s="49">
        <v>187.2705</v>
      </c>
      <c r="AC195" s="47"/>
      <c r="AD195" s="49">
        <v>220.52359999999999</v>
      </c>
      <c r="AE195" s="49">
        <v>325.13220000000001</v>
      </c>
      <c r="AF195" s="49">
        <v>209.66630000000001</v>
      </c>
      <c r="AG195" s="49">
        <v>176.49359999999999</v>
      </c>
      <c r="AH195" s="49">
        <v>281.37430000000001</v>
      </c>
      <c r="AI195" s="49">
        <v>183.8562</v>
      </c>
      <c r="AJ195" s="49">
        <v>161.30029999999999</v>
      </c>
      <c r="AK195" s="49">
        <v>289.82990000000001</v>
      </c>
      <c r="AL195" s="49">
        <v>149.66050000000001</v>
      </c>
      <c r="AM195" s="49">
        <v>156.7097</v>
      </c>
      <c r="AO195" s="49">
        <v>118.33629999999999</v>
      </c>
      <c r="AP195" s="49">
        <v>32.0959</v>
      </c>
      <c r="AQ195" s="49">
        <v>239.86019999999999</v>
      </c>
      <c r="AR195" s="49">
        <v>287.69569999999999</v>
      </c>
      <c r="AS195" s="49">
        <v>141.39840000000001</v>
      </c>
      <c r="AT195" s="49">
        <v>143.7474</v>
      </c>
      <c r="AU195" s="49">
        <v>218.42420000000001</v>
      </c>
      <c r="AV195" s="49">
        <v>332.95209999999997</v>
      </c>
      <c r="AW195" s="49">
        <v>160.5652</v>
      </c>
      <c r="AX195" s="49">
        <v>169.7353</v>
      </c>
    </row>
    <row r="196" spans="2:50" ht="16" x14ac:dyDescent="0.2">
      <c r="C196" s="24" t="s">
        <v>36</v>
      </c>
      <c r="E196" s="1">
        <f t="shared" si="2"/>
        <v>186</v>
      </c>
      <c r="F196" s="98"/>
      <c r="H196" s="89">
        <v>30.592600000000001</v>
      </c>
      <c r="I196" s="89">
        <v>136.2313</v>
      </c>
      <c r="J196" s="89">
        <v>168.46639999999999</v>
      </c>
      <c r="K196" s="89">
        <v>83.748000000000005</v>
      </c>
      <c r="L196" s="89">
        <v>133.31379999999999</v>
      </c>
      <c r="M196" s="89">
        <v>165.56739999999999</v>
      </c>
      <c r="N196" s="89">
        <v>116.75449999999999</v>
      </c>
      <c r="O196" s="89">
        <v>108.5885</v>
      </c>
      <c r="P196" s="89">
        <v>117.2937</v>
      </c>
      <c r="Q196" s="89">
        <v>158.9348</v>
      </c>
      <c r="S196" s="49">
        <v>25.6874</v>
      </c>
      <c r="T196" s="49">
        <v>162.65209999999999</v>
      </c>
      <c r="U196" s="49">
        <v>168.5942</v>
      </c>
      <c r="V196" s="49">
        <v>86.027900000000002</v>
      </c>
      <c r="W196" s="49">
        <v>130.7704</v>
      </c>
      <c r="X196" s="49">
        <v>180.61349999999999</v>
      </c>
      <c r="Y196" s="49">
        <v>189.5223</v>
      </c>
      <c r="Z196" s="49">
        <v>104.47029999999999</v>
      </c>
      <c r="AA196" s="49">
        <v>128.65979999999999</v>
      </c>
      <c r="AB196" s="49">
        <v>166.8972</v>
      </c>
      <c r="AC196" s="47"/>
      <c r="AD196" s="49">
        <v>119.9816</v>
      </c>
      <c r="AE196" s="49">
        <v>288.51179999999999</v>
      </c>
      <c r="AF196" s="49">
        <v>181.44810000000001</v>
      </c>
      <c r="AG196" s="49">
        <v>216.0197</v>
      </c>
      <c r="AH196" s="49">
        <v>241.614</v>
      </c>
      <c r="AI196" s="49">
        <v>182.9435</v>
      </c>
      <c r="AJ196" s="49">
        <v>34.398000000000003</v>
      </c>
      <c r="AK196" s="49">
        <v>241.38390000000001</v>
      </c>
      <c r="AL196" s="49">
        <v>188.76089999999999</v>
      </c>
      <c r="AM196" s="49">
        <v>253.4956</v>
      </c>
      <c r="AO196" s="49">
        <v>342.65789999999998</v>
      </c>
      <c r="AP196" s="49">
        <v>220.96190000000001</v>
      </c>
      <c r="AQ196" s="49">
        <v>183.49459999999999</v>
      </c>
      <c r="AR196" s="49">
        <v>15.090299999999999</v>
      </c>
      <c r="AS196" s="49">
        <v>181.26599999999999</v>
      </c>
      <c r="AT196" s="49">
        <v>165.53980000000001</v>
      </c>
      <c r="AU196" s="49">
        <v>243.34809999999999</v>
      </c>
      <c r="AV196" s="49">
        <v>251.3184</v>
      </c>
      <c r="AW196" s="49">
        <v>117.63809999999999</v>
      </c>
      <c r="AX196" s="49">
        <v>163.3355</v>
      </c>
    </row>
    <row r="197" spans="2:50" ht="16" x14ac:dyDescent="0.2">
      <c r="C197" s="24" t="s">
        <v>36</v>
      </c>
      <c r="E197" s="1">
        <f t="shared" si="2"/>
        <v>187</v>
      </c>
      <c r="F197" s="98"/>
      <c r="H197" s="89">
        <v>95.493499999999997</v>
      </c>
      <c r="I197" s="89">
        <v>107.982</v>
      </c>
      <c r="J197" s="89">
        <v>171.0309</v>
      </c>
      <c r="K197" s="89">
        <v>106.56270000000001</v>
      </c>
      <c r="L197" s="89">
        <v>44.778599999999997</v>
      </c>
      <c r="M197" s="89">
        <v>124.59220000000001</v>
      </c>
      <c r="N197" s="89">
        <v>144.87139999999999</v>
      </c>
      <c r="O197" s="89">
        <v>137.25569999999999</v>
      </c>
      <c r="P197" s="89">
        <v>94.383700000000005</v>
      </c>
      <c r="Q197" s="89">
        <v>128.10480000000001</v>
      </c>
      <c r="S197" s="49">
        <v>108.19799999999999</v>
      </c>
      <c r="T197" s="49">
        <v>107.8207</v>
      </c>
      <c r="U197" s="49">
        <v>185.6481</v>
      </c>
      <c r="V197" s="49">
        <v>230.86770000000001</v>
      </c>
      <c r="W197" s="49">
        <v>43.803400000000003</v>
      </c>
      <c r="X197" s="49">
        <v>179.95750000000001</v>
      </c>
      <c r="Y197" s="49">
        <v>178.66319999999999</v>
      </c>
      <c r="Z197" s="49">
        <v>188.71780000000001</v>
      </c>
      <c r="AA197" s="49">
        <v>208.1927</v>
      </c>
      <c r="AB197" s="49">
        <v>143.2997</v>
      </c>
      <c r="AC197" s="47"/>
      <c r="AD197" s="49">
        <v>290.9486</v>
      </c>
      <c r="AE197" s="49">
        <v>119.6288</v>
      </c>
      <c r="AF197" s="49">
        <v>171.87629999999999</v>
      </c>
      <c r="AG197" s="49">
        <v>249.1437</v>
      </c>
      <c r="AH197" s="49">
        <v>144.71530000000001</v>
      </c>
      <c r="AI197" s="49">
        <v>269.90019999999998</v>
      </c>
      <c r="AJ197" s="49">
        <v>157.4358</v>
      </c>
      <c r="AK197" s="49">
        <v>221.1711</v>
      </c>
      <c r="AL197" s="49">
        <v>85.060100000000006</v>
      </c>
      <c r="AM197" s="49">
        <v>229.69390000000001</v>
      </c>
      <c r="AO197" s="49">
        <v>93.275400000000005</v>
      </c>
      <c r="AP197" s="49">
        <v>235.63570000000001</v>
      </c>
      <c r="AQ197" s="49">
        <v>175.0968</v>
      </c>
      <c r="AR197" s="49">
        <v>83.243700000000004</v>
      </c>
      <c r="AS197" s="49">
        <v>13.528600000000001</v>
      </c>
      <c r="AT197" s="49">
        <v>123.7945</v>
      </c>
      <c r="AU197" s="49">
        <v>215.48</v>
      </c>
      <c r="AV197" s="49">
        <v>226.53479999999999</v>
      </c>
      <c r="AW197" s="49">
        <v>65.521000000000001</v>
      </c>
      <c r="AX197" s="49">
        <v>245.3655</v>
      </c>
    </row>
    <row r="198" spans="2:50" ht="16" x14ac:dyDescent="0.2">
      <c r="E198" s="1">
        <f t="shared" si="2"/>
        <v>188</v>
      </c>
      <c r="F198" s="98"/>
      <c r="H198" s="89">
        <v>89.248800000000003</v>
      </c>
      <c r="I198" s="89">
        <v>53.881599999999999</v>
      </c>
      <c r="J198" s="89">
        <v>151.30160000000001</v>
      </c>
      <c r="K198" s="89">
        <v>96.207999999999998</v>
      </c>
      <c r="L198" s="89">
        <v>125.93899999999999</v>
      </c>
      <c r="M198" s="89">
        <v>159.11949999999999</v>
      </c>
      <c r="N198" s="89">
        <v>146.95240000000001</v>
      </c>
      <c r="O198" s="89">
        <v>105.0622</v>
      </c>
      <c r="P198" s="89">
        <v>169.33840000000001</v>
      </c>
      <c r="Q198" s="89">
        <v>125.1991</v>
      </c>
      <c r="S198" s="49">
        <v>132.9468</v>
      </c>
      <c r="T198" s="49">
        <v>61.470199999999998</v>
      </c>
      <c r="U198" s="49">
        <v>221.4598</v>
      </c>
      <c r="V198" s="49">
        <v>155.28200000000001</v>
      </c>
      <c r="W198" s="49">
        <v>120.9877</v>
      </c>
      <c r="X198" s="49">
        <v>168.82050000000001</v>
      </c>
      <c r="Y198" s="49">
        <v>186.7157</v>
      </c>
      <c r="Z198" s="49">
        <v>78.588899999999995</v>
      </c>
      <c r="AA198" s="49">
        <v>188.41309999999999</v>
      </c>
      <c r="AB198" s="49">
        <v>199.70009999999999</v>
      </c>
      <c r="AC198" s="47"/>
      <c r="AD198" s="49">
        <v>334.48939999999999</v>
      </c>
      <c r="AE198" s="49">
        <v>320.7278</v>
      </c>
      <c r="AF198" s="49">
        <v>189.70820000000001</v>
      </c>
      <c r="AG198" s="49">
        <v>262.3218</v>
      </c>
      <c r="AH198" s="49">
        <v>199.08590000000001</v>
      </c>
      <c r="AI198" s="49">
        <v>210.39259999999999</v>
      </c>
      <c r="AJ198" s="49">
        <v>124.2334</v>
      </c>
      <c r="AK198" s="49">
        <v>223.93799999999999</v>
      </c>
      <c r="AL198" s="49">
        <v>174.95259999999999</v>
      </c>
      <c r="AM198" s="49">
        <v>96.590400000000002</v>
      </c>
      <c r="AO198" s="49">
        <v>89.658199999999994</v>
      </c>
      <c r="AP198" s="49">
        <v>40.236400000000003</v>
      </c>
      <c r="AQ198" s="49">
        <v>213.78909999999999</v>
      </c>
      <c r="AR198" s="49">
        <v>344.48450000000003</v>
      </c>
      <c r="AS198" s="49">
        <v>227.81039999999999</v>
      </c>
      <c r="AT198" s="49">
        <v>161.9838</v>
      </c>
      <c r="AU198" s="49">
        <v>212.43090000000001</v>
      </c>
      <c r="AV198" s="49">
        <v>252.63720000000001</v>
      </c>
      <c r="AW198" s="49">
        <v>189.59309999999999</v>
      </c>
      <c r="AX198" s="49">
        <v>126.2026</v>
      </c>
    </row>
    <row r="199" spans="2:50" ht="16" x14ac:dyDescent="0.2">
      <c r="C199" s="24" t="s">
        <v>36</v>
      </c>
      <c r="E199" s="1">
        <f t="shared" si="2"/>
        <v>189</v>
      </c>
      <c r="F199" s="98"/>
      <c r="H199" s="89">
        <v>127.0325</v>
      </c>
      <c r="I199" s="89">
        <v>115.1221</v>
      </c>
      <c r="J199" s="89">
        <v>133.99289999999999</v>
      </c>
      <c r="K199" s="89">
        <v>118.30240000000001</v>
      </c>
      <c r="L199" s="89">
        <v>119.4333</v>
      </c>
      <c r="M199" s="89">
        <v>150.78290000000001</v>
      </c>
      <c r="N199" s="89">
        <v>157.85640000000001</v>
      </c>
      <c r="O199" s="89">
        <v>74.799700000000001</v>
      </c>
      <c r="P199" s="89">
        <v>165.97219999999999</v>
      </c>
      <c r="Q199" s="89">
        <v>142.6508</v>
      </c>
      <c r="S199" s="49">
        <v>116.0775</v>
      </c>
      <c r="T199" s="49">
        <v>115.38160000000001</v>
      </c>
      <c r="U199" s="49">
        <v>230.87139999999999</v>
      </c>
      <c r="V199" s="49">
        <v>100.3284</v>
      </c>
      <c r="W199" s="49">
        <v>126.889</v>
      </c>
      <c r="X199" s="49">
        <v>179.49629999999999</v>
      </c>
      <c r="Y199" s="49">
        <v>193.23060000000001</v>
      </c>
      <c r="Z199" s="49">
        <v>103.3074</v>
      </c>
      <c r="AA199" s="49">
        <v>181.81469999999999</v>
      </c>
      <c r="AB199" s="49">
        <v>234.3159</v>
      </c>
      <c r="AC199" s="47"/>
      <c r="AD199" s="49">
        <v>129.26689999999999</v>
      </c>
      <c r="AE199" s="49">
        <v>140.2757</v>
      </c>
      <c r="AF199" s="49">
        <v>134.3107</v>
      </c>
      <c r="AG199" s="49">
        <v>226.92009999999999</v>
      </c>
      <c r="AH199" s="49">
        <v>223.1096</v>
      </c>
      <c r="AI199" s="49">
        <v>229.3399</v>
      </c>
      <c r="AJ199" s="49">
        <v>184.75290000000001</v>
      </c>
      <c r="AK199" s="49">
        <v>279.21269999999998</v>
      </c>
      <c r="AL199" s="49">
        <v>168.20410000000001</v>
      </c>
      <c r="AM199" s="49">
        <v>173.9111</v>
      </c>
      <c r="AO199" s="49">
        <v>162.9187</v>
      </c>
      <c r="AP199" s="49">
        <v>227.32339999999999</v>
      </c>
      <c r="AQ199" s="49">
        <v>172.9658</v>
      </c>
      <c r="AR199" s="49">
        <v>237.10659999999999</v>
      </c>
      <c r="AS199" s="49">
        <v>114.5213</v>
      </c>
      <c r="AT199" s="49">
        <v>149.55940000000001</v>
      </c>
      <c r="AU199" s="49">
        <v>156.9691</v>
      </c>
      <c r="AV199" s="49">
        <v>0.26600000000000001</v>
      </c>
      <c r="AW199" s="49">
        <v>166.99209999999999</v>
      </c>
      <c r="AX199" s="49">
        <v>220.71950000000001</v>
      </c>
    </row>
    <row r="200" spans="2:50" ht="16" x14ac:dyDescent="0.2">
      <c r="E200" s="1">
        <f t="shared" si="2"/>
        <v>190</v>
      </c>
      <c r="F200" s="98"/>
      <c r="H200" s="89">
        <v>143.51089999999999</v>
      </c>
      <c r="I200" s="89">
        <v>77.575500000000005</v>
      </c>
      <c r="J200" s="89">
        <v>169.48650000000001</v>
      </c>
      <c r="K200" s="89">
        <v>144.90889999999999</v>
      </c>
      <c r="L200" s="89">
        <v>108.00920000000001</v>
      </c>
      <c r="M200" s="89">
        <v>110.9905</v>
      </c>
      <c r="N200" s="89">
        <v>90.485500000000002</v>
      </c>
      <c r="O200" s="89">
        <v>92.363900000000001</v>
      </c>
      <c r="P200" s="89">
        <v>144.1284</v>
      </c>
      <c r="Q200" s="89">
        <v>156.7612</v>
      </c>
      <c r="S200" s="49">
        <v>136.12289999999999</v>
      </c>
      <c r="T200" s="49">
        <v>89.467299999999994</v>
      </c>
      <c r="U200" s="49">
        <v>166.8175</v>
      </c>
      <c r="V200" s="49">
        <v>219.49760000000001</v>
      </c>
      <c r="W200" s="49">
        <v>113.63720000000001</v>
      </c>
      <c r="X200" s="49">
        <v>243.70820000000001</v>
      </c>
      <c r="Y200" s="49">
        <v>114.51479999999999</v>
      </c>
      <c r="Z200" s="49">
        <v>118.3335</v>
      </c>
      <c r="AA200" s="49">
        <v>210.3835</v>
      </c>
      <c r="AB200" s="49">
        <v>199.67400000000001</v>
      </c>
      <c r="AC200" s="47"/>
      <c r="AD200" s="49">
        <v>155.53049999999999</v>
      </c>
      <c r="AE200" s="49">
        <v>268.23059999999998</v>
      </c>
      <c r="AF200" s="49">
        <v>178.7544</v>
      </c>
      <c r="AG200" s="49">
        <v>199.41040000000001</v>
      </c>
      <c r="AH200" s="49">
        <v>221.4743</v>
      </c>
      <c r="AI200" s="49">
        <v>216.429</v>
      </c>
      <c r="AJ200" s="49">
        <v>87.905299999999997</v>
      </c>
      <c r="AK200" s="49">
        <v>266.78730000000002</v>
      </c>
      <c r="AL200" s="49">
        <v>137.73840000000001</v>
      </c>
      <c r="AM200" s="49">
        <v>192.684</v>
      </c>
      <c r="AO200" s="49">
        <v>153.8544</v>
      </c>
      <c r="AP200" s="49">
        <v>48.776400000000002</v>
      </c>
      <c r="AQ200" s="49">
        <v>167.97970000000001</v>
      </c>
      <c r="AR200" s="49">
        <v>218.58539999999999</v>
      </c>
      <c r="AS200" s="49">
        <v>83.333299999999994</v>
      </c>
      <c r="AT200" s="49">
        <v>98.787800000000004</v>
      </c>
      <c r="AU200" s="49">
        <v>286.9255</v>
      </c>
      <c r="AV200" s="49">
        <v>46.65</v>
      </c>
      <c r="AW200" s="49">
        <v>164.79159999999999</v>
      </c>
      <c r="AX200" s="49">
        <v>222.76490000000001</v>
      </c>
    </row>
    <row r="201" spans="2:50" ht="16" x14ac:dyDescent="0.2">
      <c r="E201" s="1">
        <f t="shared" si="2"/>
        <v>191</v>
      </c>
      <c r="F201" s="98"/>
      <c r="H201" s="89">
        <v>122.01309999999999</v>
      </c>
      <c r="I201" s="89">
        <v>103.5509</v>
      </c>
      <c r="J201" s="89">
        <v>146.89349999999999</v>
      </c>
      <c r="K201" s="89">
        <v>117.60680000000001</v>
      </c>
      <c r="L201" s="89">
        <v>140.77359999999999</v>
      </c>
      <c r="M201" s="89">
        <v>168.4503</v>
      </c>
      <c r="N201" s="89">
        <v>122.84059999999999</v>
      </c>
      <c r="O201" s="89">
        <v>70.242699999999999</v>
      </c>
      <c r="P201" s="89">
        <v>136.0154</v>
      </c>
      <c r="Q201" s="89">
        <v>138.85919999999999</v>
      </c>
      <c r="S201" s="49">
        <v>132.16370000000001</v>
      </c>
      <c r="T201" s="49">
        <v>112.2426</v>
      </c>
      <c r="U201" s="49">
        <v>212.93170000000001</v>
      </c>
      <c r="V201" s="49">
        <v>120.0378</v>
      </c>
      <c r="W201" s="49">
        <v>140.39230000000001</v>
      </c>
      <c r="X201" s="49">
        <v>191.6268</v>
      </c>
      <c r="Y201" s="49">
        <v>199.51830000000001</v>
      </c>
      <c r="Z201" s="49">
        <v>60.830199999999998</v>
      </c>
      <c r="AA201" s="49">
        <v>194.59309999999999</v>
      </c>
      <c r="AB201" s="49">
        <v>196.52070000000001</v>
      </c>
      <c r="AC201" s="47"/>
      <c r="AD201" s="49">
        <v>242.922</v>
      </c>
      <c r="AE201" s="49">
        <v>261.07040000000001</v>
      </c>
      <c r="AF201" s="49">
        <v>189.36789999999999</v>
      </c>
      <c r="AG201" s="49">
        <v>201.2398</v>
      </c>
      <c r="AH201" s="49">
        <v>223.21700000000001</v>
      </c>
      <c r="AI201" s="49">
        <v>154.09639999999999</v>
      </c>
      <c r="AJ201" s="49">
        <v>96.728399999999993</v>
      </c>
      <c r="AK201" s="49">
        <v>241.55160000000001</v>
      </c>
      <c r="AL201" s="49">
        <v>86.476500000000001</v>
      </c>
      <c r="AM201" s="49">
        <v>142.4324</v>
      </c>
      <c r="AO201" s="49">
        <v>126.3943</v>
      </c>
      <c r="AP201" s="49">
        <v>239.91759999999999</v>
      </c>
      <c r="AQ201" s="49">
        <v>274.7636</v>
      </c>
      <c r="AR201" s="49">
        <v>343.04969999999997</v>
      </c>
      <c r="AS201" s="49">
        <v>179.1011</v>
      </c>
      <c r="AT201" s="49">
        <v>181.37020000000001</v>
      </c>
      <c r="AU201" s="49">
        <v>242.96360000000001</v>
      </c>
      <c r="AV201" s="49">
        <v>315.70429999999999</v>
      </c>
      <c r="AW201" s="49">
        <v>136.63939999999999</v>
      </c>
      <c r="AX201" s="49">
        <v>133.886</v>
      </c>
    </row>
    <row r="202" spans="2:50" ht="16" x14ac:dyDescent="0.2">
      <c r="E202" s="1">
        <f t="shared" si="2"/>
        <v>192</v>
      </c>
      <c r="F202" s="98"/>
      <c r="H202" s="89">
        <v>90.3446</v>
      </c>
      <c r="I202" s="89">
        <v>111.5774</v>
      </c>
      <c r="J202" s="89">
        <v>158.20259999999999</v>
      </c>
      <c r="K202" s="89">
        <v>97.716899999999995</v>
      </c>
      <c r="L202" s="89">
        <v>135.13730000000001</v>
      </c>
      <c r="M202" s="89">
        <v>166.64070000000001</v>
      </c>
      <c r="N202" s="89">
        <v>93.229699999999994</v>
      </c>
      <c r="O202" s="89">
        <v>109.8807</v>
      </c>
      <c r="P202" s="89">
        <v>127.89279999999999</v>
      </c>
      <c r="Q202" s="89">
        <v>140.86279999999999</v>
      </c>
      <c r="S202" s="49">
        <v>68.666600000000003</v>
      </c>
      <c r="T202" s="49">
        <v>129.1832</v>
      </c>
      <c r="U202" s="49">
        <v>151.81970000000001</v>
      </c>
      <c r="V202" s="49">
        <v>161.29939999999999</v>
      </c>
      <c r="W202" s="49">
        <v>126.7945</v>
      </c>
      <c r="X202" s="49">
        <v>164.88329999999999</v>
      </c>
      <c r="Y202" s="49">
        <v>201.38319999999999</v>
      </c>
      <c r="Z202" s="49">
        <v>83.830500000000001</v>
      </c>
      <c r="AA202" s="49">
        <v>194.37020000000001</v>
      </c>
      <c r="AB202" s="49">
        <v>199.8852</v>
      </c>
      <c r="AC202" s="47"/>
      <c r="AD202" s="49">
        <v>141.4188</v>
      </c>
      <c r="AE202" s="49">
        <v>289.9776</v>
      </c>
      <c r="AF202" s="49">
        <v>184.09610000000001</v>
      </c>
      <c r="AG202" s="49">
        <v>261.77640000000002</v>
      </c>
      <c r="AH202" s="49">
        <v>194.9366</v>
      </c>
      <c r="AI202" s="49">
        <v>204.32140000000001</v>
      </c>
      <c r="AJ202" s="49">
        <v>25.626999999999999</v>
      </c>
      <c r="AK202" s="49">
        <v>213.6421</v>
      </c>
      <c r="AL202" s="49">
        <v>75.548199999999994</v>
      </c>
      <c r="AM202" s="49">
        <v>150.34809999999999</v>
      </c>
      <c r="AO202" s="49">
        <v>271.75900000000001</v>
      </c>
      <c r="AP202" s="49">
        <v>245.3047</v>
      </c>
      <c r="AQ202" s="49">
        <v>209.4049</v>
      </c>
      <c r="AR202" s="49">
        <v>343.9855</v>
      </c>
      <c r="AS202" s="49">
        <v>222.03800000000001</v>
      </c>
      <c r="AT202" s="49">
        <v>179.0942</v>
      </c>
      <c r="AU202" s="49">
        <v>267.74540000000002</v>
      </c>
      <c r="AV202" s="49">
        <v>250.1514</v>
      </c>
      <c r="AW202" s="49">
        <v>127.8981</v>
      </c>
      <c r="AX202" s="49">
        <v>136.31190000000001</v>
      </c>
    </row>
    <row r="203" spans="2:50" ht="16" x14ac:dyDescent="0.2">
      <c r="B203" s="24" t="s">
        <v>36</v>
      </c>
      <c r="E203" s="1">
        <f t="shared" si="2"/>
        <v>193</v>
      </c>
      <c r="F203" s="98"/>
      <c r="H203" s="89">
        <v>108.6121</v>
      </c>
      <c r="I203" s="89">
        <v>85.592600000000004</v>
      </c>
      <c r="J203" s="89">
        <v>109.1409</v>
      </c>
      <c r="K203" s="89">
        <v>170.58269999999999</v>
      </c>
      <c r="L203" s="89">
        <v>51.938600000000001</v>
      </c>
      <c r="M203" s="89">
        <v>153.54329999999999</v>
      </c>
      <c r="N203" s="89">
        <v>145.52979999999999</v>
      </c>
      <c r="O203" s="89">
        <v>77.944199999999995</v>
      </c>
      <c r="P203" s="89">
        <v>152.1285</v>
      </c>
      <c r="Q203" s="89">
        <v>87.004000000000005</v>
      </c>
      <c r="S203" s="49">
        <v>119.2439</v>
      </c>
      <c r="T203" s="49">
        <v>88.242400000000004</v>
      </c>
      <c r="U203" s="49">
        <v>260.28649999999999</v>
      </c>
      <c r="V203" s="49">
        <v>169.69450000000001</v>
      </c>
      <c r="W203" s="49">
        <v>52.142800000000001</v>
      </c>
      <c r="X203" s="49">
        <v>170.38560000000001</v>
      </c>
      <c r="Y203" s="49">
        <v>184.5059</v>
      </c>
      <c r="Z203" s="49">
        <v>164.33269999999999</v>
      </c>
      <c r="AA203" s="49">
        <v>189.81780000000001</v>
      </c>
      <c r="AB203" s="49">
        <v>177.75980000000001</v>
      </c>
      <c r="AC203" s="47"/>
      <c r="AD203" s="49">
        <v>286.72359999999998</v>
      </c>
      <c r="AE203" s="49">
        <v>248.41059999999999</v>
      </c>
      <c r="AF203" s="49">
        <v>160.90379999999999</v>
      </c>
      <c r="AG203" s="49">
        <v>189.4427</v>
      </c>
      <c r="AH203" s="49">
        <v>254.82069999999999</v>
      </c>
      <c r="AI203" s="49">
        <v>228.126</v>
      </c>
      <c r="AJ203" s="49">
        <v>93.089600000000004</v>
      </c>
      <c r="AK203" s="49">
        <v>300.22269999999997</v>
      </c>
      <c r="AL203" s="49">
        <v>159.35059999999999</v>
      </c>
      <c r="AM203" s="49">
        <v>55.249000000000002</v>
      </c>
      <c r="AO203" s="49">
        <v>114.6785</v>
      </c>
      <c r="AP203" s="49">
        <v>19.2775</v>
      </c>
      <c r="AQ203" s="49">
        <v>276.33240000000001</v>
      </c>
      <c r="AR203" s="49">
        <v>181.24969999999999</v>
      </c>
      <c r="AS203" s="49">
        <v>337.67509999999999</v>
      </c>
      <c r="AT203" s="49">
        <v>155.2338</v>
      </c>
      <c r="AU203" s="49">
        <v>214.2285</v>
      </c>
      <c r="AV203" s="49">
        <v>289.33730000000003</v>
      </c>
      <c r="AW203" s="49">
        <v>156.6123</v>
      </c>
      <c r="AX203" s="49">
        <v>76.793199999999999</v>
      </c>
    </row>
    <row r="204" spans="2:50" ht="16" x14ac:dyDescent="0.2">
      <c r="E204" s="1">
        <f t="shared" si="2"/>
        <v>194</v>
      </c>
      <c r="F204" s="98"/>
      <c r="H204" s="89">
        <v>110.548</v>
      </c>
      <c r="I204" s="89">
        <v>77.207099999999997</v>
      </c>
      <c r="J204" s="89">
        <v>154.84870000000001</v>
      </c>
      <c r="K204" s="89">
        <v>141.3991</v>
      </c>
      <c r="L204" s="89">
        <v>115.7901</v>
      </c>
      <c r="M204" s="89">
        <v>139.4923</v>
      </c>
      <c r="N204" s="89">
        <v>110.0228</v>
      </c>
      <c r="O204" s="89">
        <v>106.12090000000001</v>
      </c>
      <c r="P204" s="89">
        <v>159.47499999999999</v>
      </c>
      <c r="Q204" s="89">
        <v>101.0416</v>
      </c>
      <c r="S204" s="49">
        <v>117.8454</v>
      </c>
      <c r="T204" s="49">
        <v>78.551299999999998</v>
      </c>
      <c r="U204" s="49">
        <v>197.7876</v>
      </c>
      <c r="V204" s="49">
        <v>183.10939999999999</v>
      </c>
      <c r="W204" s="49">
        <v>116.48990000000001</v>
      </c>
      <c r="X204" s="49">
        <v>168.17789999999999</v>
      </c>
      <c r="Y204" s="49">
        <v>175.33330000000001</v>
      </c>
      <c r="Z204" s="49">
        <v>107.24590000000001</v>
      </c>
      <c r="AA204" s="49">
        <v>175.34399999999999</v>
      </c>
      <c r="AB204" s="49">
        <v>191.1386</v>
      </c>
      <c r="AC204" s="47"/>
      <c r="AD204" s="49">
        <v>280.7527</v>
      </c>
      <c r="AE204" s="49">
        <v>250.10570000000001</v>
      </c>
      <c r="AF204" s="49">
        <v>161.43879999999999</v>
      </c>
      <c r="AG204" s="49">
        <v>218.57159999999999</v>
      </c>
      <c r="AH204" s="49">
        <v>207.81299999999999</v>
      </c>
      <c r="AI204" s="49">
        <v>231.8631</v>
      </c>
      <c r="AJ204" s="49">
        <v>36.031399999999998</v>
      </c>
      <c r="AK204" s="49">
        <v>229.88589999999999</v>
      </c>
      <c r="AL204" s="49">
        <v>204.67240000000001</v>
      </c>
      <c r="AM204" s="49">
        <v>44.038600000000002</v>
      </c>
      <c r="AO204" s="49">
        <v>122.5179</v>
      </c>
      <c r="AP204" s="49">
        <v>12.2818</v>
      </c>
      <c r="AQ204" s="49">
        <v>222.69820000000001</v>
      </c>
      <c r="AR204" s="49">
        <v>95.314499999999995</v>
      </c>
      <c r="AS204" s="49">
        <v>165.96379999999999</v>
      </c>
      <c r="AT204" s="49">
        <v>141.15309999999999</v>
      </c>
      <c r="AU204" s="49">
        <v>250.83930000000001</v>
      </c>
      <c r="AV204" s="49">
        <v>338.47739999999999</v>
      </c>
      <c r="AW204" s="49">
        <v>199.95590000000001</v>
      </c>
      <c r="AX204" s="49">
        <v>98.156899999999993</v>
      </c>
    </row>
    <row r="205" spans="2:50" ht="16" x14ac:dyDescent="0.2">
      <c r="E205" s="1">
        <f t="shared" ref="E205:E268" si="3">E204+1</f>
        <v>195</v>
      </c>
      <c r="F205" s="98"/>
      <c r="H205" s="89">
        <v>114.68819999999999</v>
      </c>
      <c r="I205" s="89">
        <v>114.4152</v>
      </c>
      <c r="J205" s="89">
        <v>164.88390000000001</v>
      </c>
      <c r="K205" s="89">
        <v>150.83179999999999</v>
      </c>
      <c r="L205" s="89">
        <v>147.77860000000001</v>
      </c>
      <c r="M205" s="89">
        <v>103.72150000000001</v>
      </c>
      <c r="N205" s="89">
        <v>149.1705</v>
      </c>
      <c r="O205" s="89">
        <v>111.13509999999999</v>
      </c>
      <c r="P205" s="89">
        <v>175.32509999999999</v>
      </c>
      <c r="Q205" s="89">
        <v>125.2957</v>
      </c>
      <c r="S205" s="49">
        <v>102.803</v>
      </c>
      <c r="T205" s="49">
        <v>106.87820000000001</v>
      </c>
      <c r="U205" s="49">
        <v>169.12110000000001</v>
      </c>
      <c r="V205" s="49">
        <v>169.1651</v>
      </c>
      <c r="W205" s="49">
        <v>145.00190000000001</v>
      </c>
      <c r="X205" s="49">
        <v>181.52549999999999</v>
      </c>
      <c r="Y205" s="49">
        <v>211.33349999999999</v>
      </c>
      <c r="Z205" s="49">
        <v>121.49979999999999</v>
      </c>
      <c r="AA205" s="49">
        <v>180.45820000000001</v>
      </c>
      <c r="AB205" s="49">
        <v>155.92420000000001</v>
      </c>
      <c r="AC205" s="47"/>
      <c r="AD205" s="49">
        <v>161.702</v>
      </c>
      <c r="AE205" s="49">
        <v>118.7052</v>
      </c>
      <c r="AF205" s="49">
        <v>167.15629999999999</v>
      </c>
      <c r="AG205" s="49">
        <v>207.5025</v>
      </c>
      <c r="AH205" s="49">
        <v>156.13480000000001</v>
      </c>
      <c r="AI205" s="49">
        <v>277.66820000000001</v>
      </c>
      <c r="AJ205" s="49">
        <v>155.31880000000001</v>
      </c>
      <c r="AK205" s="49">
        <v>224.75380000000001</v>
      </c>
      <c r="AL205" s="49">
        <v>186.0444</v>
      </c>
      <c r="AM205" s="49">
        <v>94.543899999999994</v>
      </c>
      <c r="AO205" s="49">
        <v>114.7942</v>
      </c>
      <c r="AP205" s="49">
        <v>222.53729999999999</v>
      </c>
      <c r="AQ205" s="49">
        <v>191.95339999999999</v>
      </c>
      <c r="AR205" s="49">
        <v>156.8947</v>
      </c>
      <c r="AS205" s="49">
        <v>161.76400000000001</v>
      </c>
      <c r="AT205" s="49">
        <v>85.613900000000001</v>
      </c>
      <c r="AU205" s="49">
        <v>168.2252</v>
      </c>
      <c r="AV205" s="49">
        <v>47.642099999999999</v>
      </c>
      <c r="AW205" s="49">
        <v>186.22110000000001</v>
      </c>
      <c r="AX205" s="49">
        <v>122.3291</v>
      </c>
    </row>
    <row r="206" spans="2:50" ht="16" x14ac:dyDescent="0.2">
      <c r="E206" s="1">
        <f t="shared" si="3"/>
        <v>196</v>
      </c>
      <c r="F206" s="98"/>
      <c r="H206" s="89">
        <v>96.879300000000001</v>
      </c>
      <c r="I206" s="89">
        <v>90.594200000000001</v>
      </c>
      <c r="J206" s="89">
        <v>123.0795</v>
      </c>
      <c r="K206" s="89">
        <v>143.24789999999999</v>
      </c>
      <c r="L206" s="89">
        <v>119.69159999999999</v>
      </c>
      <c r="M206" s="89">
        <v>118.08240000000001</v>
      </c>
      <c r="N206" s="89">
        <v>155.1874</v>
      </c>
      <c r="O206" s="89">
        <v>114.94799999999999</v>
      </c>
      <c r="P206" s="89">
        <v>157.4341</v>
      </c>
      <c r="Q206" s="89">
        <v>154.5513</v>
      </c>
      <c r="S206" s="49">
        <v>91.930099999999996</v>
      </c>
      <c r="T206" s="49">
        <v>88.582099999999997</v>
      </c>
      <c r="U206" s="49">
        <v>149.1874</v>
      </c>
      <c r="V206" s="49">
        <v>198.6456</v>
      </c>
      <c r="W206" s="49">
        <v>120.8558</v>
      </c>
      <c r="X206" s="49">
        <v>206.0429</v>
      </c>
      <c r="Y206" s="49">
        <v>163.3766</v>
      </c>
      <c r="Z206" s="49">
        <v>135.12790000000001</v>
      </c>
      <c r="AA206" s="49">
        <v>168.57400000000001</v>
      </c>
      <c r="AB206" s="49">
        <v>172.03819999999999</v>
      </c>
      <c r="AC206" s="47"/>
      <c r="AD206" s="49">
        <v>147.1797</v>
      </c>
      <c r="AE206" s="49">
        <v>64.231300000000005</v>
      </c>
      <c r="AF206" s="49">
        <v>230.5335</v>
      </c>
      <c r="AG206" s="49">
        <v>146.60429999999999</v>
      </c>
      <c r="AH206" s="49">
        <v>193.48009999999999</v>
      </c>
      <c r="AI206" s="49">
        <v>252.4307</v>
      </c>
      <c r="AJ206" s="49">
        <v>169.25219999999999</v>
      </c>
      <c r="AK206" s="49">
        <v>233.35679999999999</v>
      </c>
      <c r="AL206" s="49">
        <v>158.01689999999999</v>
      </c>
      <c r="AM206" s="49">
        <v>216.6003</v>
      </c>
      <c r="AO206" s="49">
        <v>97.9696</v>
      </c>
      <c r="AP206" s="49">
        <v>261.75330000000002</v>
      </c>
      <c r="AQ206" s="49">
        <v>290.2826</v>
      </c>
      <c r="AR206" s="49">
        <v>265.84870000000001</v>
      </c>
      <c r="AS206" s="49">
        <v>115.70189999999999</v>
      </c>
      <c r="AT206" s="49">
        <v>112.15300000000001</v>
      </c>
      <c r="AU206" s="49">
        <v>207.47730000000001</v>
      </c>
      <c r="AV206" s="49">
        <v>28.909199999999998</v>
      </c>
      <c r="AW206" s="49">
        <v>148.142</v>
      </c>
      <c r="AX206" s="49">
        <v>207.64230000000001</v>
      </c>
    </row>
    <row r="207" spans="2:50" ht="16" x14ac:dyDescent="0.2">
      <c r="E207" s="1">
        <f t="shared" si="3"/>
        <v>197</v>
      </c>
      <c r="F207" s="98"/>
      <c r="H207" s="89">
        <v>104.0732</v>
      </c>
      <c r="I207" s="89">
        <v>98.631699999999995</v>
      </c>
      <c r="J207" s="89">
        <v>174.43340000000001</v>
      </c>
      <c r="K207" s="89">
        <v>103.48909999999999</v>
      </c>
      <c r="L207" s="89">
        <v>144.18389999999999</v>
      </c>
      <c r="M207" s="89">
        <v>173.17080000000001</v>
      </c>
      <c r="N207" s="89">
        <v>100.4774</v>
      </c>
      <c r="O207" s="89">
        <v>101.37609999999999</v>
      </c>
      <c r="P207" s="89">
        <v>149.15360000000001</v>
      </c>
      <c r="Q207" s="89">
        <v>143.3818</v>
      </c>
      <c r="S207" s="49">
        <v>111.2881</v>
      </c>
      <c r="T207" s="49">
        <v>102.7423</v>
      </c>
      <c r="U207" s="49">
        <v>170.90969999999999</v>
      </c>
      <c r="V207" s="49">
        <v>164.2099</v>
      </c>
      <c r="W207" s="49">
        <v>145.60509999999999</v>
      </c>
      <c r="X207" s="49">
        <v>175.60140000000001</v>
      </c>
      <c r="Y207" s="49">
        <v>177.7122</v>
      </c>
      <c r="Z207" s="49">
        <v>88.087999999999994</v>
      </c>
      <c r="AA207" s="49">
        <v>186.35310000000001</v>
      </c>
      <c r="AB207" s="49">
        <v>174.0454</v>
      </c>
      <c r="AC207" s="47"/>
      <c r="AD207" s="49">
        <v>217.7878</v>
      </c>
      <c r="AE207" s="49">
        <v>211.75059999999999</v>
      </c>
      <c r="AF207" s="49">
        <v>182.30860000000001</v>
      </c>
      <c r="AG207" s="49">
        <v>257.47930000000002</v>
      </c>
      <c r="AH207" s="49">
        <v>217.16839999999999</v>
      </c>
      <c r="AI207" s="49">
        <v>188.23650000000001</v>
      </c>
      <c r="AJ207" s="49">
        <v>54.7059</v>
      </c>
      <c r="AK207" s="49">
        <v>225.32169999999999</v>
      </c>
      <c r="AL207" s="49">
        <v>136.10759999999999</v>
      </c>
      <c r="AM207" s="49">
        <v>108.2709</v>
      </c>
      <c r="AO207" s="49">
        <v>100.57510000000001</v>
      </c>
      <c r="AP207" s="49">
        <v>262.21010000000001</v>
      </c>
      <c r="AQ207" s="49">
        <v>173.9204</v>
      </c>
      <c r="AR207" s="49">
        <v>56.274000000000001</v>
      </c>
      <c r="AS207" s="49">
        <v>175.90729999999999</v>
      </c>
      <c r="AT207" s="49">
        <v>175.15870000000001</v>
      </c>
      <c r="AU207" s="49">
        <v>265.06639999999999</v>
      </c>
      <c r="AV207" s="49">
        <v>275.99340000000001</v>
      </c>
      <c r="AW207" s="49">
        <v>148.93299999999999</v>
      </c>
      <c r="AX207" s="49">
        <v>140.30090000000001</v>
      </c>
    </row>
    <row r="208" spans="2:50" ht="16" x14ac:dyDescent="0.2">
      <c r="E208" s="1">
        <f t="shared" si="3"/>
        <v>198</v>
      </c>
      <c r="F208" s="1" t="s">
        <v>25</v>
      </c>
      <c r="H208" s="89">
        <v>117.37569999999999</v>
      </c>
      <c r="I208" s="89">
        <v>127.37779999999999</v>
      </c>
      <c r="J208" s="89">
        <v>163.09059999999999</v>
      </c>
      <c r="K208" s="89">
        <v>132.22620000000001</v>
      </c>
      <c r="L208" s="89">
        <v>111.4243</v>
      </c>
      <c r="M208" s="89">
        <v>126.3918</v>
      </c>
      <c r="N208" s="89">
        <v>112.07510000000001</v>
      </c>
      <c r="O208" s="89">
        <v>86.982299999999995</v>
      </c>
      <c r="P208" s="89">
        <v>152.94820000000001</v>
      </c>
      <c r="Q208" s="89">
        <v>76.868200000000002</v>
      </c>
      <c r="S208" s="49">
        <v>107.0461</v>
      </c>
      <c r="T208" s="49">
        <v>127.5907</v>
      </c>
      <c r="U208" s="49">
        <v>191.50190000000001</v>
      </c>
      <c r="V208" s="49">
        <v>136.22749999999999</v>
      </c>
      <c r="W208" s="49">
        <v>117.1318</v>
      </c>
      <c r="X208" s="49">
        <v>213.90209999999999</v>
      </c>
      <c r="Y208" s="49">
        <v>161.56120000000001</v>
      </c>
      <c r="Z208" s="49">
        <v>102.794</v>
      </c>
      <c r="AA208" s="49">
        <v>170.02170000000001</v>
      </c>
      <c r="AB208" s="49">
        <v>177.21680000000001</v>
      </c>
      <c r="AC208" s="47"/>
      <c r="AD208" s="49">
        <v>172.74340000000001</v>
      </c>
      <c r="AE208" s="49">
        <v>166.80619999999999</v>
      </c>
      <c r="AF208" s="49">
        <v>192.59350000000001</v>
      </c>
      <c r="AG208" s="49">
        <v>209.7758</v>
      </c>
      <c r="AH208" s="49">
        <v>253.1328</v>
      </c>
      <c r="AI208" s="49">
        <v>192.2039</v>
      </c>
      <c r="AJ208" s="49">
        <v>110.4941</v>
      </c>
      <c r="AK208" s="49">
        <v>266.23660000000001</v>
      </c>
      <c r="AL208" s="49">
        <v>170.03190000000001</v>
      </c>
      <c r="AM208" s="49">
        <v>31.028099999999998</v>
      </c>
      <c r="AO208" s="49">
        <v>115.15600000000001</v>
      </c>
      <c r="AP208" s="49">
        <v>229.09889999999999</v>
      </c>
      <c r="AQ208" s="49">
        <v>160.6095</v>
      </c>
      <c r="AR208" s="49">
        <v>270.38920000000002</v>
      </c>
      <c r="AS208" s="49">
        <v>128.67869999999999</v>
      </c>
      <c r="AT208" s="49">
        <v>125.22790000000001</v>
      </c>
      <c r="AU208" s="49">
        <v>252.13820000000001</v>
      </c>
      <c r="AV208" s="49">
        <v>325.03539999999998</v>
      </c>
      <c r="AW208" s="49">
        <v>152.21799999999999</v>
      </c>
      <c r="AX208" s="49">
        <v>74.402900000000002</v>
      </c>
    </row>
    <row r="209" spans="3:50" ht="16" x14ac:dyDescent="0.2">
      <c r="E209" s="1">
        <f t="shared" si="3"/>
        <v>199</v>
      </c>
      <c r="F209" s="98" t="s">
        <v>26</v>
      </c>
      <c r="H209" s="89">
        <v>84.9773</v>
      </c>
      <c r="I209" s="89">
        <v>113.7269</v>
      </c>
      <c r="J209" s="89">
        <v>154.30969999999999</v>
      </c>
      <c r="K209" s="89">
        <v>153.18770000000001</v>
      </c>
      <c r="L209" s="89">
        <v>88.872699999999995</v>
      </c>
      <c r="M209" s="89">
        <v>159.90889999999999</v>
      </c>
      <c r="N209" s="89">
        <v>97.550299999999993</v>
      </c>
      <c r="O209" s="89">
        <v>129.8415</v>
      </c>
      <c r="P209" s="89">
        <v>114.0457</v>
      </c>
      <c r="Q209" s="89">
        <v>146.93719999999999</v>
      </c>
      <c r="S209" s="49">
        <v>127.346</v>
      </c>
      <c r="T209" s="49">
        <v>118.3128</v>
      </c>
      <c r="U209" s="49">
        <v>198.9667</v>
      </c>
      <c r="V209" s="49">
        <v>195.2859</v>
      </c>
      <c r="W209" s="49">
        <v>95.440299999999993</v>
      </c>
      <c r="X209" s="49">
        <v>155.31010000000001</v>
      </c>
      <c r="Y209" s="49">
        <v>162.20429999999999</v>
      </c>
      <c r="Z209" s="49">
        <v>149.17529999999999</v>
      </c>
      <c r="AA209" s="49">
        <v>283.04250000000002</v>
      </c>
      <c r="AB209" s="49">
        <v>147.58770000000001</v>
      </c>
      <c r="AC209" s="47"/>
      <c r="AD209" s="49">
        <v>298.66019999999997</v>
      </c>
      <c r="AE209" s="49">
        <v>165.774</v>
      </c>
      <c r="AF209" s="49">
        <v>199.32579999999999</v>
      </c>
      <c r="AG209" s="49">
        <v>202.7321</v>
      </c>
      <c r="AH209" s="49">
        <v>240.60550000000001</v>
      </c>
      <c r="AI209" s="49">
        <v>203.96719999999999</v>
      </c>
      <c r="AJ209" s="49">
        <v>20.682400000000001</v>
      </c>
      <c r="AK209" s="49">
        <v>253.05170000000001</v>
      </c>
      <c r="AL209" s="49">
        <v>185.9477</v>
      </c>
      <c r="AM209" s="49">
        <v>149.36699999999999</v>
      </c>
      <c r="AO209" s="49">
        <v>73.3172</v>
      </c>
      <c r="AP209" s="49">
        <v>242.5292</v>
      </c>
      <c r="AQ209" s="49">
        <v>149.40440000000001</v>
      </c>
      <c r="AR209" s="49">
        <v>137.38329999999999</v>
      </c>
      <c r="AS209" s="49">
        <v>37.826999999999998</v>
      </c>
      <c r="AT209" s="49">
        <v>177.61109999999999</v>
      </c>
      <c r="AU209" s="49">
        <v>262.79719999999998</v>
      </c>
      <c r="AV209" s="49">
        <v>226.6301</v>
      </c>
      <c r="AW209" s="49">
        <v>249.935</v>
      </c>
      <c r="AX209" s="49">
        <v>194.03620000000001</v>
      </c>
    </row>
    <row r="210" spans="3:50" ht="16" x14ac:dyDescent="0.2">
      <c r="E210" s="1">
        <f t="shared" si="3"/>
        <v>200</v>
      </c>
      <c r="F210" s="98"/>
      <c r="H210" s="89">
        <v>148.8124</v>
      </c>
      <c r="I210" s="89">
        <v>58.729599999999998</v>
      </c>
      <c r="J210" s="89">
        <v>163.5061</v>
      </c>
      <c r="K210" s="89">
        <v>130.7627</v>
      </c>
      <c r="L210" s="89">
        <v>120.9097</v>
      </c>
      <c r="M210" s="89">
        <v>163.65</v>
      </c>
      <c r="N210" s="89">
        <v>154.1575</v>
      </c>
      <c r="O210" s="89">
        <v>122.9361</v>
      </c>
      <c r="P210" s="89">
        <v>169.62700000000001</v>
      </c>
      <c r="Q210" s="89">
        <v>122.1507</v>
      </c>
      <c r="S210" s="49">
        <v>148.65209999999999</v>
      </c>
      <c r="T210" s="49">
        <v>60.717799999999997</v>
      </c>
      <c r="U210" s="49">
        <v>196.66579999999999</v>
      </c>
      <c r="V210" s="49">
        <v>221.3271</v>
      </c>
      <c r="W210" s="49">
        <v>126.5552</v>
      </c>
      <c r="X210" s="49">
        <v>159.31120000000001</v>
      </c>
      <c r="Y210" s="49">
        <v>176.74979999999999</v>
      </c>
      <c r="Z210" s="49">
        <v>129.82650000000001</v>
      </c>
      <c r="AA210" s="49">
        <v>193.67599999999999</v>
      </c>
      <c r="AB210" s="49">
        <v>181.18039999999999</v>
      </c>
      <c r="AC210" s="47"/>
      <c r="AD210" s="49">
        <v>165.6557</v>
      </c>
      <c r="AE210" s="49">
        <v>264.33789999999999</v>
      </c>
      <c r="AF210" s="49">
        <v>192.947</v>
      </c>
      <c r="AG210" s="49">
        <v>210.65029999999999</v>
      </c>
      <c r="AH210" s="49">
        <v>221.06890000000001</v>
      </c>
      <c r="AI210" s="49">
        <v>189.0847</v>
      </c>
      <c r="AJ210" s="49">
        <v>147.86420000000001</v>
      </c>
      <c r="AK210" s="49">
        <v>238.96449999999999</v>
      </c>
      <c r="AL210" s="49">
        <v>170.5103</v>
      </c>
      <c r="AM210" s="49">
        <v>99.586799999999997</v>
      </c>
      <c r="AO210" s="49">
        <v>157.9135</v>
      </c>
      <c r="AP210" s="49">
        <v>28.484000000000002</v>
      </c>
      <c r="AQ210" s="49">
        <v>183.65610000000001</v>
      </c>
      <c r="AR210" s="49">
        <v>333.91640000000001</v>
      </c>
      <c r="AS210" s="49">
        <v>71.965699999999998</v>
      </c>
      <c r="AT210" s="49">
        <v>191.83260000000001</v>
      </c>
      <c r="AU210" s="49">
        <v>208.6429</v>
      </c>
      <c r="AV210" s="49">
        <v>204.59010000000001</v>
      </c>
      <c r="AW210" s="49">
        <v>184.76759999999999</v>
      </c>
      <c r="AX210" s="49">
        <v>110.9568</v>
      </c>
    </row>
    <row r="211" spans="3:50" ht="16" x14ac:dyDescent="0.2">
      <c r="E211" s="1">
        <f t="shared" si="3"/>
        <v>201</v>
      </c>
      <c r="F211" s="98"/>
      <c r="H211" s="89">
        <v>108.35550000000001</v>
      </c>
      <c r="I211" s="89">
        <v>107.26990000000001</v>
      </c>
      <c r="J211" s="89">
        <v>174.3937</v>
      </c>
      <c r="K211" s="89">
        <v>149.994</v>
      </c>
      <c r="L211" s="89">
        <v>131.14060000000001</v>
      </c>
      <c r="M211" s="89">
        <v>156.34970000000001</v>
      </c>
      <c r="N211" s="89">
        <v>164.94229999999999</v>
      </c>
      <c r="O211" s="89">
        <v>122.00279999999999</v>
      </c>
      <c r="P211" s="89">
        <v>156.71809999999999</v>
      </c>
      <c r="Q211" s="89">
        <v>150.01249999999999</v>
      </c>
      <c r="S211" s="49">
        <v>110.69240000000001</v>
      </c>
      <c r="T211" s="49">
        <v>114.5205</v>
      </c>
      <c r="U211" s="49">
        <v>175.84370000000001</v>
      </c>
      <c r="V211" s="49">
        <v>178.07599999999999</v>
      </c>
      <c r="W211" s="49">
        <v>131.1438</v>
      </c>
      <c r="X211" s="49">
        <v>175.18219999999999</v>
      </c>
      <c r="Y211" s="49">
        <v>179.12379999999999</v>
      </c>
      <c r="Z211" s="49">
        <v>125.9739</v>
      </c>
      <c r="AA211" s="49">
        <v>198.9812</v>
      </c>
      <c r="AB211" s="49">
        <v>154.3664</v>
      </c>
      <c r="AC211" s="47"/>
      <c r="AD211" s="49">
        <v>205.47559999999999</v>
      </c>
      <c r="AE211" s="49">
        <v>263.02620000000002</v>
      </c>
      <c r="AF211" s="49">
        <v>175.86500000000001</v>
      </c>
      <c r="AG211" s="49">
        <v>209.96440000000001</v>
      </c>
      <c r="AH211" s="49">
        <v>178.05840000000001</v>
      </c>
      <c r="AI211" s="49">
        <v>216.1566</v>
      </c>
      <c r="AJ211" s="49">
        <v>157.4607</v>
      </c>
      <c r="AK211" s="49">
        <v>218.59039999999999</v>
      </c>
      <c r="AL211" s="49">
        <v>154.0735</v>
      </c>
      <c r="AM211" s="49">
        <v>156.29140000000001</v>
      </c>
      <c r="AO211" s="49">
        <v>100.2576</v>
      </c>
      <c r="AP211" s="49">
        <v>242.89609999999999</v>
      </c>
      <c r="AQ211" s="49">
        <v>188.8845</v>
      </c>
      <c r="AR211" s="49">
        <v>183.2705</v>
      </c>
      <c r="AS211" s="49">
        <v>92.121099999999998</v>
      </c>
      <c r="AT211" s="49">
        <v>151.7321</v>
      </c>
      <c r="AU211" s="49">
        <v>198.12970000000001</v>
      </c>
      <c r="AV211" s="49">
        <v>60.350099999999998</v>
      </c>
      <c r="AW211" s="49">
        <v>167.4529</v>
      </c>
      <c r="AX211" s="49">
        <v>156.36060000000001</v>
      </c>
    </row>
    <row r="212" spans="3:50" ht="16" x14ac:dyDescent="0.2">
      <c r="D212"/>
      <c r="E212" s="1">
        <f t="shared" si="3"/>
        <v>202</v>
      </c>
      <c r="F212" s="98"/>
      <c r="H212" s="89">
        <v>114.7123</v>
      </c>
      <c r="I212" s="89">
        <v>84.500299999999996</v>
      </c>
      <c r="J212" s="89">
        <v>152.42400000000001</v>
      </c>
      <c r="K212" s="89">
        <v>118.8218</v>
      </c>
      <c r="L212" s="89">
        <v>126.959</v>
      </c>
      <c r="M212" s="89">
        <v>144.8887</v>
      </c>
      <c r="N212" s="89">
        <v>132.19499999999999</v>
      </c>
      <c r="O212" s="89">
        <v>90.291399999999996</v>
      </c>
      <c r="P212" s="89">
        <v>167.50380000000001</v>
      </c>
      <c r="Q212" s="89">
        <v>102.5085</v>
      </c>
      <c r="S212" s="49">
        <v>124.0134</v>
      </c>
      <c r="T212" s="49">
        <v>91.090500000000006</v>
      </c>
      <c r="U212" s="49">
        <v>219.41460000000001</v>
      </c>
      <c r="V212" s="49">
        <v>132.93350000000001</v>
      </c>
      <c r="W212" s="49">
        <v>132.76519999999999</v>
      </c>
      <c r="X212" s="49">
        <v>174.89519999999999</v>
      </c>
      <c r="Y212" s="49">
        <v>198.72049999999999</v>
      </c>
      <c r="Z212" s="49">
        <v>92.105999999999995</v>
      </c>
      <c r="AA212" s="49">
        <v>185.67400000000001</v>
      </c>
      <c r="AB212" s="49">
        <v>189.77889999999999</v>
      </c>
      <c r="AC212" s="47"/>
      <c r="AD212" s="49">
        <v>214.7354</v>
      </c>
      <c r="AE212" s="49">
        <v>292.0532</v>
      </c>
      <c r="AF212" s="49">
        <v>173.57230000000001</v>
      </c>
      <c r="AG212" s="49">
        <v>229.12100000000001</v>
      </c>
      <c r="AH212" s="49">
        <v>231.46700000000001</v>
      </c>
      <c r="AI212" s="49">
        <v>103.1521</v>
      </c>
      <c r="AJ212" s="49">
        <v>256.25240000000002</v>
      </c>
      <c r="AK212" s="49">
        <v>253.6729</v>
      </c>
      <c r="AL212" s="49">
        <v>166.41130000000001</v>
      </c>
      <c r="AM212" s="49">
        <v>66.311599999999999</v>
      </c>
      <c r="AO212" s="49">
        <v>112.83159999999999</v>
      </c>
      <c r="AP212" s="49">
        <v>77.528999999999996</v>
      </c>
      <c r="AQ212" s="49">
        <v>215.2122</v>
      </c>
      <c r="AR212" s="49">
        <v>288.96949999999998</v>
      </c>
      <c r="AS212" s="49">
        <v>147.8733</v>
      </c>
      <c r="AT212" s="49">
        <v>217.28039999999999</v>
      </c>
      <c r="AU212" s="49">
        <v>128.70609999999999</v>
      </c>
      <c r="AV212" s="49">
        <v>314.45659999999998</v>
      </c>
      <c r="AW212" s="49">
        <v>169.40530000000001</v>
      </c>
      <c r="AX212" s="49">
        <v>93.599500000000006</v>
      </c>
    </row>
    <row r="213" spans="3:50" ht="16" x14ac:dyDescent="0.2">
      <c r="D213" s="24" t="s">
        <v>36</v>
      </c>
      <c r="E213" s="1">
        <f t="shared" si="3"/>
        <v>203</v>
      </c>
      <c r="F213" s="98"/>
      <c r="H213" s="89">
        <v>112.6011</v>
      </c>
      <c r="I213" s="89">
        <v>101.7273</v>
      </c>
      <c r="J213" s="89">
        <v>144.73920000000001</v>
      </c>
      <c r="K213" s="89">
        <v>171.38050000000001</v>
      </c>
      <c r="L213" s="89">
        <v>167.7688</v>
      </c>
      <c r="M213" s="89">
        <v>60.4572</v>
      </c>
      <c r="N213" s="89">
        <v>122.8824</v>
      </c>
      <c r="O213" s="89">
        <v>76.819699999999997</v>
      </c>
      <c r="P213" s="89">
        <v>136.97810000000001</v>
      </c>
      <c r="Q213" s="89">
        <v>133.52869999999999</v>
      </c>
      <c r="S213" s="49">
        <v>111.3381</v>
      </c>
      <c r="T213" s="49">
        <v>93.230199999999996</v>
      </c>
      <c r="U213" s="49">
        <v>142.64859999999999</v>
      </c>
      <c r="V213" s="49">
        <v>171.28630000000001</v>
      </c>
      <c r="W213" s="49">
        <v>175.63310000000001</v>
      </c>
      <c r="X213" s="49">
        <v>297.60019999999997</v>
      </c>
      <c r="Y213" s="49">
        <v>106.1948</v>
      </c>
      <c r="Z213" s="49">
        <v>82.430599999999998</v>
      </c>
      <c r="AA213" s="49">
        <v>143.57570000000001</v>
      </c>
      <c r="AB213" s="49">
        <v>227.13980000000001</v>
      </c>
      <c r="AC213" s="47"/>
      <c r="AD213" s="49">
        <v>157.5564</v>
      </c>
      <c r="AE213" s="49">
        <v>93.923299999999998</v>
      </c>
      <c r="AF213" s="49">
        <v>163.27180000000001</v>
      </c>
      <c r="AG213" s="49">
        <v>180.95490000000001</v>
      </c>
      <c r="AH213" s="49">
        <v>192.76939999999999</v>
      </c>
      <c r="AI213" s="49">
        <v>275.28910000000002</v>
      </c>
      <c r="AJ213" s="49">
        <v>138.50739999999999</v>
      </c>
      <c r="AK213" s="49">
        <v>238.9657</v>
      </c>
      <c r="AL213" s="49">
        <v>73.931100000000001</v>
      </c>
      <c r="AM213" s="49">
        <v>249.13470000000001</v>
      </c>
      <c r="AO213" s="49">
        <v>124.60080000000001</v>
      </c>
      <c r="AP213" s="49">
        <v>173.67750000000001</v>
      </c>
      <c r="AQ213" s="49">
        <v>227.2679</v>
      </c>
      <c r="AR213" s="49">
        <v>170.3192</v>
      </c>
      <c r="AS213" s="49">
        <v>164.2688</v>
      </c>
      <c r="AT213" s="49">
        <v>31.4404</v>
      </c>
      <c r="AU213" s="49">
        <v>131.96109999999999</v>
      </c>
      <c r="AV213" s="49">
        <v>17.525300000000001</v>
      </c>
      <c r="AW213" s="49">
        <v>153.0402</v>
      </c>
      <c r="AX213" s="49">
        <v>173.42060000000001</v>
      </c>
    </row>
    <row r="214" spans="3:50" ht="16" x14ac:dyDescent="0.2">
      <c r="E214" s="1">
        <f t="shared" si="3"/>
        <v>204</v>
      </c>
      <c r="F214" s="98"/>
      <c r="H214" s="89">
        <v>109.7795</v>
      </c>
      <c r="I214" s="89">
        <v>62.079599999999999</v>
      </c>
      <c r="J214" s="89">
        <v>173.5685</v>
      </c>
      <c r="K214" s="89">
        <v>118.8336</v>
      </c>
      <c r="L214" s="89">
        <v>103.6434</v>
      </c>
      <c r="M214" s="89">
        <v>137.2251</v>
      </c>
      <c r="N214" s="89">
        <v>96.856800000000007</v>
      </c>
      <c r="O214" s="89">
        <v>107.6803</v>
      </c>
      <c r="P214" s="89">
        <v>150.94900000000001</v>
      </c>
      <c r="Q214" s="89">
        <v>113.68170000000001</v>
      </c>
      <c r="S214" s="49">
        <v>143.93559999999999</v>
      </c>
      <c r="T214" s="49">
        <v>81.941599999999994</v>
      </c>
      <c r="U214" s="49">
        <v>190.99010000000001</v>
      </c>
      <c r="V214" s="49">
        <v>189.23439999999999</v>
      </c>
      <c r="W214" s="49">
        <v>102.1559</v>
      </c>
      <c r="X214" s="49">
        <v>211.25399999999999</v>
      </c>
      <c r="Y214" s="49">
        <v>189.8622</v>
      </c>
      <c r="Z214" s="49">
        <v>117.1688</v>
      </c>
      <c r="AA214" s="49">
        <v>143.71190000000001</v>
      </c>
      <c r="AB214" s="49">
        <v>204.6328</v>
      </c>
      <c r="AC214" s="47"/>
      <c r="AD214" s="49">
        <v>283.14589999999998</v>
      </c>
      <c r="AE214" s="49">
        <v>310.31209999999999</v>
      </c>
      <c r="AF214" s="49">
        <v>183.25389999999999</v>
      </c>
      <c r="AG214" s="49">
        <v>242.5652</v>
      </c>
      <c r="AH214" s="49">
        <v>260.88909999999998</v>
      </c>
      <c r="AI214" s="49">
        <v>162.58709999999999</v>
      </c>
      <c r="AJ214" s="49">
        <v>72.725800000000007</v>
      </c>
      <c r="AK214" s="49">
        <v>246.21809999999999</v>
      </c>
      <c r="AL214" s="49">
        <v>194.7561</v>
      </c>
      <c r="AM214" s="49">
        <v>54.788200000000003</v>
      </c>
      <c r="AO214" s="49">
        <v>107.6199</v>
      </c>
      <c r="AP214" s="49">
        <v>47.668300000000002</v>
      </c>
      <c r="AQ214" s="49">
        <v>185.90170000000001</v>
      </c>
      <c r="AR214" s="49">
        <v>73.6708</v>
      </c>
      <c r="AS214" s="49">
        <v>190.53399999999999</v>
      </c>
      <c r="AT214" s="49">
        <v>139.8723</v>
      </c>
      <c r="AU214" s="49">
        <v>274.3886</v>
      </c>
      <c r="AV214" s="49">
        <v>260.5455</v>
      </c>
      <c r="AW214" s="49">
        <v>154.38900000000001</v>
      </c>
      <c r="AX214" s="49">
        <v>115.5416</v>
      </c>
    </row>
    <row r="215" spans="3:50" ht="16" x14ac:dyDescent="0.2">
      <c r="E215" s="1">
        <f t="shared" si="3"/>
        <v>205</v>
      </c>
      <c r="F215" s="98"/>
      <c r="H215" s="89">
        <v>107.5544</v>
      </c>
      <c r="I215" s="89">
        <v>80.219099999999997</v>
      </c>
      <c r="J215" s="89">
        <v>131.99459999999999</v>
      </c>
      <c r="K215" s="89">
        <v>122.9057</v>
      </c>
      <c r="L215" s="89">
        <v>126.9943</v>
      </c>
      <c r="M215" s="89">
        <v>156.48840000000001</v>
      </c>
      <c r="N215" s="89">
        <v>97.132300000000001</v>
      </c>
      <c r="O215" s="89">
        <v>130.685</v>
      </c>
      <c r="P215" s="89">
        <v>116.6935</v>
      </c>
      <c r="Q215" s="89">
        <v>131.0455</v>
      </c>
      <c r="S215" s="49">
        <v>129.01730000000001</v>
      </c>
      <c r="T215" s="49">
        <v>101.92570000000001</v>
      </c>
      <c r="U215" s="49">
        <v>223.3878</v>
      </c>
      <c r="V215" s="49">
        <v>141.7354</v>
      </c>
      <c r="W215" s="49">
        <v>111.8229</v>
      </c>
      <c r="X215" s="49">
        <v>179.25030000000001</v>
      </c>
      <c r="Y215" s="49">
        <v>178.90899999999999</v>
      </c>
      <c r="Z215" s="49">
        <v>120.6309</v>
      </c>
      <c r="AA215" s="49">
        <v>141.69309999999999</v>
      </c>
      <c r="AB215" s="49">
        <v>158.1251</v>
      </c>
      <c r="AC215" s="47"/>
      <c r="AD215" s="49">
        <v>269.88630000000001</v>
      </c>
      <c r="AE215" s="49">
        <v>292.53699999999998</v>
      </c>
      <c r="AF215" s="49">
        <v>208.196</v>
      </c>
      <c r="AG215" s="49">
        <v>225.98509999999999</v>
      </c>
      <c r="AH215" s="49">
        <v>224.05240000000001</v>
      </c>
      <c r="AI215" s="49">
        <v>188.75059999999999</v>
      </c>
      <c r="AJ215" s="49">
        <v>51.583599999999997</v>
      </c>
      <c r="AK215" s="49">
        <v>224.26570000000001</v>
      </c>
      <c r="AL215" s="49">
        <v>200.048</v>
      </c>
      <c r="AM215" s="49">
        <v>339.00439999999998</v>
      </c>
      <c r="AO215" s="49">
        <v>101.1253</v>
      </c>
      <c r="AP215" s="49">
        <v>296.03730000000002</v>
      </c>
      <c r="AQ215" s="49">
        <v>261.0736</v>
      </c>
      <c r="AR215" s="49">
        <v>57.839500000000001</v>
      </c>
      <c r="AS215" s="49">
        <v>211.70529999999999</v>
      </c>
      <c r="AT215" s="49">
        <v>156.93790000000001</v>
      </c>
      <c r="AU215" s="49">
        <v>263.78449999999998</v>
      </c>
      <c r="AV215" s="49">
        <v>208.1037</v>
      </c>
      <c r="AW215" s="49">
        <v>117.7527</v>
      </c>
      <c r="AX215" s="49">
        <v>133.85</v>
      </c>
    </row>
    <row r="216" spans="3:50" ht="16" x14ac:dyDescent="0.2">
      <c r="C216" s="24" t="s">
        <v>36</v>
      </c>
      <c r="E216" s="1">
        <f t="shared" si="3"/>
        <v>206</v>
      </c>
      <c r="F216" s="98"/>
      <c r="H216" s="89">
        <v>88.083299999999994</v>
      </c>
      <c r="I216" s="89">
        <v>88.028000000000006</v>
      </c>
      <c r="J216" s="89">
        <v>163.70949999999999</v>
      </c>
      <c r="K216" s="89">
        <v>110.6456</v>
      </c>
      <c r="L216" s="89">
        <v>90.387699999999995</v>
      </c>
      <c r="M216" s="89">
        <v>148.99340000000001</v>
      </c>
      <c r="N216" s="89">
        <v>157.66319999999999</v>
      </c>
      <c r="O216" s="89">
        <v>128.46369999999999</v>
      </c>
      <c r="P216" s="89">
        <v>168.96719999999999</v>
      </c>
      <c r="Q216" s="89">
        <v>131.24700000000001</v>
      </c>
      <c r="S216" s="49">
        <v>112.81619999999999</v>
      </c>
      <c r="T216" s="49">
        <v>111.3672</v>
      </c>
      <c r="U216" s="49">
        <v>199.67740000000001</v>
      </c>
      <c r="V216" s="49">
        <v>174.24879999999999</v>
      </c>
      <c r="W216" s="49">
        <v>89.104500000000002</v>
      </c>
      <c r="X216" s="49">
        <v>174.14169999999999</v>
      </c>
      <c r="Y216" s="49">
        <v>187.0352</v>
      </c>
      <c r="Z216" s="49">
        <v>142.2535</v>
      </c>
      <c r="AA216" s="49">
        <v>189.95869999999999</v>
      </c>
      <c r="AB216" s="49">
        <v>177.45849999999999</v>
      </c>
      <c r="AC216" s="47"/>
      <c r="AD216" s="49">
        <v>301.80149999999998</v>
      </c>
      <c r="AE216" s="49">
        <v>304.46960000000001</v>
      </c>
      <c r="AF216" s="49">
        <v>167.8871</v>
      </c>
      <c r="AG216" s="49">
        <v>252.00810000000001</v>
      </c>
      <c r="AH216" s="49">
        <v>180.37280000000001</v>
      </c>
      <c r="AI216" s="49">
        <v>239.4562</v>
      </c>
      <c r="AJ216" s="49">
        <v>143.7381</v>
      </c>
      <c r="AK216" s="49">
        <v>234.62559999999999</v>
      </c>
      <c r="AL216" s="49">
        <v>167.9786</v>
      </c>
      <c r="AM216" s="49">
        <v>122.4552</v>
      </c>
      <c r="AO216" s="49">
        <v>81.869900000000001</v>
      </c>
      <c r="AP216" s="49">
        <v>274.99450000000002</v>
      </c>
      <c r="AQ216" s="49">
        <v>167.30350000000001</v>
      </c>
      <c r="AR216" s="49">
        <v>62.166400000000003</v>
      </c>
      <c r="AS216" s="49">
        <v>48.500599999999999</v>
      </c>
      <c r="AT216" s="49">
        <v>149.23099999999999</v>
      </c>
      <c r="AU216" s="49">
        <v>201.2268</v>
      </c>
      <c r="AV216" s="49">
        <v>200.19540000000001</v>
      </c>
      <c r="AW216" s="49">
        <v>175.20480000000001</v>
      </c>
      <c r="AX216" s="49">
        <v>122.08710000000001</v>
      </c>
    </row>
    <row r="217" spans="3:50" ht="16" x14ac:dyDescent="0.2">
      <c r="E217" s="1">
        <f t="shared" si="3"/>
        <v>207</v>
      </c>
      <c r="F217" s="98"/>
      <c r="H217" s="89">
        <v>123.0065</v>
      </c>
      <c r="I217" s="89">
        <v>109.1276</v>
      </c>
      <c r="J217" s="89">
        <v>173.71809999999999</v>
      </c>
      <c r="K217" s="89">
        <v>145.0891</v>
      </c>
      <c r="L217" s="89">
        <v>109.20610000000001</v>
      </c>
      <c r="M217" s="89">
        <v>102.8325</v>
      </c>
      <c r="N217" s="89">
        <v>172.9803</v>
      </c>
      <c r="O217" s="89">
        <v>116.48</v>
      </c>
      <c r="P217" s="89">
        <v>135.7775</v>
      </c>
      <c r="Q217" s="89">
        <v>100.705</v>
      </c>
      <c r="S217" s="49">
        <v>106.4195</v>
      </c>
      <c r="T217" s="49">
        <v>122.6173</v>
      </c>
      <c r="U217" s="49">
        <v>172.30879999999999</v>
      </c>
      <c r="V217" s="49">
        <v>167.84119999999999</v>
      </c>
      <c r="W217" s="49">
        <v>108.3202</v>
      </c>
      <c r="X217" s="49">
        <v>213.97210000000001</v>
      </c>
      <c r="Y217" s="49">
        <v>169.88319999999999</v>
      </c>
      <c r="Z217" s="49">
        <v>118.381</v>
      </c>
      <c r="AA217" s="49">
        <v>156.24879999999999</v>
      </c>
      <c r="AB217" s="49">
        <v>206.32740000000001</v>
      </c>
      <c r="AC217" s="47"/>
      <c r="AD217" s="49">
        <v>152.3441</v>
      </c>
      <c r="AE217" s="49">
        <v>266.1463</v>
      </c>
      <c r="AF217" s="49">
        <v>178.9033</v>
      </c>
      <c r="AG217" s="49">
        <v>213.22309999999999</v>
      </c>
      <c r="AH217" s="49">
        <v>126.8361</v>
      </c>
      <c r="AI217" s="49">
        <v>300.54750000000001</v>
      </c>
      <c r="AJ217" s="49">
        <v>187.61109999999999</v>
      </c>
      <c r="AK217" s="49">
        <v>203.98699999999999</v>
      </c>
      <c r="AL217" s="49">
        <v>242.66139999999999</v>
      </c>
      <c r="AM217" s="49">
        <v>61.275700000000001</v>
      </c>
      <c r="AO217" s="49">
        <v>126.9637</v>
      </c>
      <c r="AP217" s="49">
        <v>251.6808</v>
      </c>
      <c r="AQ217" s="49">
        <v>189.929</v>
      </c>
      <c r="AR217" s="49">
        <v>235.28620000000001</v>
      </c>
      <c r="AS217" s="49">
        <v>157.53450000000001</v>
      </c>
      <c r="AT217" s="49">
        <v>99.066299999999998</v>
      </c>
      <c r="AU217" s="49">
        <v>180.1705</v>
      </c>
      <c r="AV217" s="49">
        <v>28.516300000000001</v>
      </c>
      <c r="AW217" s="49">
        <v>217.92920000000001</v>
      </c>
      <c r="AX217" s="49">
        <v>98.098200000000006</v>
      </c>
    </row>
    <row r="218" spans="3:50" ht="16" x14ac:dyDescent="0.2">
      <c r="C218" s="24" t="s">
        <v>36</v>
      </c>
      <c r="E218" s="1">
        <f t="shared" si="3"/>
        <v>208</v>
      </c>
      <c r="F218" s="98"/>
      <c r="H218" s="89">
        <v>118.9405</v>
      </c>
      <c r="I218" s="89">
        <v>73.036199999999994</v>
      </c>
      <c r="J218" s="89">
        <v>155.60599999999999</v>
      </c>
      <c r="K218" s="89">
        <v>130.90639999999999</v>
      </c>
      <c r="L218" s="89">
        <v>117.16200000000001</v>
      </c>
      <c r="M218" s="89">
        <v>140.4393</v>
      </c>
      <c r="N218" s="89">
        <v>125.8134</v>
      </c>
      <c r="O218" s="89">
        <v>86.043800000000005</v>
      </c>
      <c r="P218" s="89">
        <v>149.6551</v>
      </c>
      <c r="Q218" s="89">
        <v>89.684600000000003</v>
      </c>
      <c r="S218" s="49">
        <v>118.2997</v>
      </c>
      <c r="T218" s="49">
        <v>78.685599999999994</v>
      </c>
      <c r="U218" s="49">
        <v>207.66839999999999</v>
      </c>
      <c r="V218" s="49">
        <v>156.32550000000001</v>
      </c>
      <c r="W218" s="49">
        <v>115.32250000000001</v>
      </c>
      <c r="X218" s="49">
        <v>177.7706</v>
      </c>
      <c r="Y218" s="49">
        <v>237.88339999999999</v>
      </c>
      <c r="Z218" s="49">
        <v>75.761099999999999</v>
      </c>
      <c r="AA218" s="49">
        <v>214.90610000000001</v>
      </c>
      <c r="AB218" s="49">
        <v>225.429</v>
      </c>
      <c r="AC218" s="47"/>
      <c r="AD218" s="49">
        <v>106.2893</v>
      </c>
      <c r="AE218" s="49">
        <v>304.90129999999999</v>
      </c>
      <c r="AF218" s="49">
        <v>185.9179</v>
      </c>
      <c r="AG218" s="49">
        <v>224.2757</v>
      </c>
      <c r="AH218" s="49">
        <v>219.1866</v>
      </c>
      <c r="AI218" s="49">
        <v>209.6002</v>
      </c>
      <c r="AJ218" s="49">
        <v>116.9393</v>
      </c>
      <c r="AK218" s="49">
        <v>247.01159999999999</v>
      </c>
      <c r="AL218" s="49">
        <v>137.83070000000001</v>
      </c>
      <c r="AM218" s="49">
        <v>86.002899999999997</v>
      </c>
      <c r="AO218" s="49">
        <v>138.8321</v>
      </c>
      <c r="AP218" s="49">
        <v>57.318899999999999</v>
      </c>
      <c r="AQ218" s="49">
        <v>222.5104</v>
      </c>
      <c r="AR218" s="49">
        <v>324.70389999999998</v>
      </c>
      <c r="AS218" s="49">
        <v>212.22909999999999</v>
      </c>
      <c r="AT218" s="49">
        <v>140.45429999999999</v>
      </c>
      <c r="AU218" s="49">
        <v>191.2381</v>
      </c>
      <c r="AV218" s="49">
        <v>287.0016</v>
      </c>
      <c r="AW218" s="49">
        <v>185.6131</v>
      </c>
      <c r="AX218" s="49">
        <v>59.545999999999999</v>
      </c>
    </row>
    <row r="219" spans="3:50" ht="16" x14ac:dyDescent="0.2">
      <c r="E219" s="1">
        <f t="shared" si="3"/>
        <v>209</v>
      </c>
      <c r="F219" s="98"/>
      <c r="H219" s="89">
        <v>91.269599999999997</v>
      </c>
      <c r="I219" s="89">
        <v>81.864099999999993</v>
      </c>
      <c r="J219" s="89">
        <v>155.738</v>
      </c>
      <c r="K219" s="89">
        <v>124.3289</v>
      </c>
      <c r="L219" s="89">
        <v>79.827100000000002</v>
      </c>
      <c r="M219" s="89">
        <v>161.00640000000001</v>
      </c>
      <c r="N219" s="89">
        <v>139.67939999999999</v>
      </c>
      <c r="O219" s="89">
        <v>135.41059999999999</v>
      </c>
      <c r="P219" s="89">
        <v>166.95859999999999</v>
      </c>
      <c r="Q219" s="89">
        <v>126.3305</v>
      </c>
      <c r="S219" s="49">
        <v>137.60409999999999</v>
      </c>
      <c r="T219" s="49">
        <v>94.920400000000001</v>
      </c>
      <c r="U219" s="49">
        <v>200.5121</v>
      </c>
      <c r="V219" s="49">
        <v>223.49090000000001</v>
      </c>
      <c r="W219" s="49">
        <v>75.962900000000005</v>
      </c>
      <c r="X219" s="49">
        <v>166.58840000000001</v>
      </c>
      <c r="Y219" s="49">
        <v>201.87639999999999</v>
      </c>
      <c r="Z219" s="49">
        <v>208.96459999999999</v>
      </c>
      <c r="AA219" s="49">
        <v>167.5566</v>
      </c>
      <c r="AB219" s="49">
        <v>120.9406</v>
      </c>
      <c r="AC219" s="47"/>
      <c r="AD219" s="49">
        <v>327.0532</v>
      </c>
      <c r="AE219" s="49">
        <v>300.08420000000001</v>
      </c>
      <c r="AF219" s="49">
        <v>201.47810000000001</v>
      </c>
      <c r="AG219" s="49">
        <v>218.77369999999999</v>
      </c>
      <c r="AH219" s="49">
        <v>216.17590000000001</v>
      </c>
      <c r="AI219" s="49">
        <v>211.74860000000001</v>
      </c>
      <c r="AJ219" s="49">
        <v>106.6358</v>
      </c>
      <c r="AK219" s="49">
        <v>215.19640000000001</v>
      </c>
      <c r="AL219" s="49">
        <v>191.7456</v>
      </c>
      <c r="AM219" s="49">
        <v>191.4973</v>
      </c>
      <c r="AO219" s="49">
        <v>90.764700000000005</v>
      </c>
      <c r="AP219" s="49">
        <v>286.82220000000001</v>
      </c>
      <c r="AQ219" s="49">
        <v>191.35720000000001</v>
      </c>
      <c r="AR219" s="49">
        <v>292.39400000000001</v>
      </c>
      <c r="AS219" s="49">
        <v>35.354700000000001</v>
      </c>
      <c r="AT219" s="49">
        <v>166.3023</v>
      </c>
      <c r="AU219" s="49">
        <v>214.98949999999999</v>
      </c>
      <c r="AV219" s="49">
        <v>249.54499999999999</v>
      </c>
      <c r="AW219" s="49">
        <v>174.23179999999999</v>
      </c>
      <c r="AX219" s="49">
        <v>127.6194</v>
      </c>
    </row>
    <row r="220" spans="3:50" ht="16" x14ac:dyDescent="0.2">
      <c r="C220" s="24" t="s">
        <v>36</v>
      </c>
      <c r="E220" s="1">
        <f t="shared" si="3"/>
        <v>210</v>
      </c>
      <c r="F220" s="98"/>
      <c r="H220" s="89">
        <v>98.748500000000007</v>
      </c>
      <c r="I220" s="89">
        <v>97.378799999999998</v>
      </c>
      <c r="J220" s="89">
        <v>151.595</v>
      </c>
      <c r="K220" s="89">
        <v>157.86109999999999</v>
      </c>
      <c r="L220" s="89">
        <v>132.50550000000001</v>
      </c>
      <c r="M220" s="89">
        <v>116.5412</v>
      </c>
      <c r="N220" s="89">
        <v>92.778099999999995</v>
      </c>
      <c r="O220" s="89">
        <v>76.137</v>
      </c>
      <c r="P220" s="89">
        <v>153.68620000000001</v>
      </c>
      <c r="Q220" s="89">
        <v>102.05370000000001</v>
      </c>
      <c r="S220" s="49">
        <v>93.118899999999996</v>
      </c>
      <c r="T220" s="49">
        <v>120.6972</v>
      </c>
      <c r="U220" s="49">
        <v>156.74780000000001</v>
      </c>
      <c r="V220" s="49">
        <v>167.50479999999999</v>
      </c>
      <c r="W220" s="49">
        <v>133.26329999999999</v>
      </c>
      <c r="X220" s="49">
        <v>182.23840000000001</v>
      </c>
      <c r="Y220" s="49">
        <v>199.0086</v>
      </c>
      <c r="Z220" s="49">
        <v>76.894199999999998</v>
      </c>
      <c r="AA220" s="49">
        <v>197.6343</v>
      </c>
      <c r="AB220" s="49">
        <v>188.9468</v>
      </c>
      <c r="AC220" s="47"/>
      <c r="AD220" s="49">
        <v>183.1371</v>
      </c>
      <c r="AE220" s="49">
        <v>280.87779999999998</v>
      </c>
      <c r="AF220" s="49">
        <v>201.47210000000001</v>
      </c>
      <c r="AG220" s="49">
        <v>198.51390000000001</v>
      </c>
      <c r="AH220" s="49">
        <v>196.4068</v>
      </c>
      <c r="AI220" s="49">
        <v>249.7637</v>
      </c>
      <c r="AJ220" s="49">
        <v>71.909199999999998</v>
      </c>
      <c r="AK220" s="49">
        <v>255.99719999999999</v>
      </c>
      <c r="AL220" s="49">
        <v>177.2012</v>
      </c>
      <c r="AM220" s="49">
        <v>69.491900000000001</v>
      </c>
      <c r="AO220" s="49">
        <v>267.15679999999998</v>
      </c>
      <c r="AP220" s="49">
        <v>271.93079999999998</v>
      </c>
      <c r="AQ220" s="49">
        <v>215.60849999999999</v>
      </c>
      <c r="AR220" s="49">
        <v>125.1202</v>
      </c>
      <c r="AS220" s="49">
        <v>163.7456</v>
      </c>
      <c r="AT220" s="49">
        <v>115.2576</v>
      </c>
      <c r="AU220" s="49">
        <v>273.24310000000003</v>
      </c>
      <c r="AV220" s="49">
        <v>345.33080000000001</v>
      </c>
      <c r="AW220" s="49">
        <v>205.52</v>
      </c>
      <c r="AX220" s="49">
        <v>93.500299999999996</v>
      </c>
    </row>
    <row r="221" spans="3:50" ht="16" x14ac:dyDescent="0.2">
      <c r="E221" s="1">
        <f t="shared" si="3"/>
        <v>211</v>
      </c>
      <c r="F221" s="98"/>
      <c r="H221" s="89">
        <v>121.2364</v>
      </c>
      <c r="I221" s="89">
        <v>64.011499999999998</v>
      </c>
      <c r="J221" s="89">
        <v>126.9438</v>
      </c>
      <c r="K221" s="89">
        <v>148.94030000000001</v>
      </c>
      <c r="L221" s="89">
        <v>81.185900000000004</v>
      </c>
      <c r="M221" s="89">
        <v>148.43170000000001</v>
      </c>
      <c r="N221" s="89">
        <v>171.3503</v>
      </c>
      <c r="O221" s="89">
        <v>107.434</v>
      </c>
      <c r="P221" s="89">
        <v>129.56190000000001</v>
      </c>
      <c r="Q221" s="89">
        <v>133.4948</v>
      </c>
      <c r="S221" s="49">
        <v>144.59280000000001</v>
      </c>
      <c r="T221" s="49">
        <v>70.05</v>
      </c>
      <c r="U221" s="49">
        <v>246.7739</v>
      </c>
      <c r="V221" s="49">
        <v>176.89850000000001</v>
      </c>
      <c r="W221" s="49">
        <v>81.246200000000002</v>
      </c>
      <c r="X221" s="49">
        <v>177.57</v>
      </c>
      <c r="Y221" s="49">
        <v>180.4161</v>
      </c>
      <c r="Z221" s="49">
        <v>176.24430000000001</v>
      </c>
      <c r="AA221" s="49">
        <v>122.7959</v>
      </c>
      <c r="AB221" s="49">
        <v>209.00370000000001</v>
      </c>
      <c r="AC221" s="47"/>
      <c r="AD221" s="49">
        <v>301.95960000000002</v>
      </c>
      <c r="AE221" s="49">
        <v>298.7353</v>
      </c>
      <c r="AF221" s="49">
        <v>194.76900000000001</v>
      </c>
      <c r="AG221" s="49">
        <v>213.56479999999999</v>
      </c>
      <c r="AH221" s="49">
        <v>204.10579999999999</v>
      </c>
      <c r="AI221" s="49">
        <v>232.49459999999999</v>
      </c>
      <c r="AJ221" s="49">
        <v>174.00479999999999</v>
      </c>
      <c r="AK221" s="49">
        <v>254.41839999999999</v>
      </c>
      <c r="AL221" s="49">
        <v>186.11060000000001</v>
      </c>
      <c r="AM221" s="49">
        <v>89.910899999999998</v>
      </c>
      <c r="AO221" s="49">
        <v>123.93510000000001</v>
      </c>
      <c r="AP221" s="49">
        <v>46.3322</v>
      </c>
      <c r="AQ221" s="49">
        <v>251.48869999999999</v>
      </c>
      <c r="AR221" s="49">
        <v>127.48220000000001</v>
      </c>
      <c r="AS221" s="49">
        <v>3.2206000000000001</v>
      </c>
      <c r="AT221" s="49">
        <v>148.1311</v>
      </c>
      <c r="AU221" s="49">
        <v>188.67509999999999</v>
      </c>
      <c r="AV221" s="49">
        <v>264.27879999999999</v>
      </c>
      <c r="AW221" s="49">
        <v>129.69450000000001</v>
      </c>
      <c r="AX221" s="49">
        <v>141.08629999999999</v>
      </c>
    </row>
    <row r="222" spans="3:50" ht="16" x14ac:dyDescent="0.2">
      <c r="E222" s="1">
        <f t="shared" si="3"/>
        <v>212</v>
      </c>
      <c r="F222" s="98"/>
      <c r="H222" s="89">
        <v>105.8348</v>
      </c>
      <c r="I222" s="89">
        <v>76.5762</v>
      </c>
      <c r="J222" s="89">
        <v>173.97239999999999</v>
      </c>
      <c r="K222" s="89">
        <v>122.3035</v>
      </c>
      <c r="L222" s="89">
        <v>130.3211</v>
      </c>
      <c r="M222" s="89">
        <v>126.9987</v>
      </c>
      <c r="N222" s="89">
        <v>146.8776</v>
      </c>
      <c r="O222" s="89">
        <v>80.975499999999997</v>
      </c>
      <c r="P222" s="89">
        <v>165.67490000000001</v>
      </c>
      <c r="Q222" s="89">
        <v>60.872500000000002</v>
      </c>
      <c r="S222" s="49">
        <v>109.36360000000001</v>
      </c>
      <c r="T222" s="49">
        <v>99.631299999999996</v>
      </c>
      <c r="U222" s="49">
        <v>168.99340000000001</v>
      </c>
      <c r="V222" s="49">
        <v>166.89080000000001</v>
      </c>
      <c r="W222" s="49">
        <v>132.8639</v>
      </c>
      <c r="X222" s="49">
        <v>188.73079999999999</v>
      </c>
      <c r="Y222" s="49">
        <v>164.51830000000001</v>
      </c>
      <c r="Z222" s="49">
        <v>80.368799999999993</v>
      </c>
      <c r="AA222" s="49">
        <v>183.2004</v>
      </c>
      <c r="AB222" s="49">
        <v>190.6927</v>
      </c>
      <c r="AC222" s="47"/>
      <c r="AD222" s="49">
        <v>183.2398</v>
      </c>
      <c r="AE222" s="49">
        <v>321.798</v>
      </c>
      <c r="AF222" s="49">
        <v>177.37119999999999</v>
      </c>
      <c r="AG222" s="49">
        <v>237.15559999999999</v>
      </c>
      <c r="AH222" s="49">
        <v>224.9417</v>
      </c>
      <c r="AI222" s="49">
        <v>218.00040000000001</v>
      </c>
      <c r="AJ222" s="49">
        <v>177.01840000000001</v>
      </c>
      <c r="AK222" s="49">
        <v>255.8604</v>
      </c>
      <c r="AL222" s="49">
        <v>184.85910000000001</v>
      </c>
      <c r="AM222" s="49">
        <v>28.0792</v>
      </c>
      <c r="AO222" s="49">
        <v>105.7039</v>
      </c>
      <c r="AP222" s="49">
        <v>287.39429999999999</v>
      </c>
      <c r="AQ222" s="49">
        <v>173.81389999999999</v>
      </c>
      <c r="AR222" s="49">
        <v>104.2752</v>
      </c>
      <c r="AS222" s="49">
        <v>159.01679999999999</v>
      </c>
      <c r="AT222" s="49">
        <v>125.9</v>
      </c>
      <c r="AU222" s="49">
        <v>213.46600000000001</v>
      </c>
      <c r="AV222" s="49">
        <v>322.14159999999998</v>
      </c>
      <c r="AW222" s="49">
        <v>194.5361</v>
      </c>
      <c r="AX222" s="49">
        <v>56.009900000000002</v>
      </c>
    </row>
    <row r="223" spans="3:50" ht="16" x14ac:dyDescent="0.2">
      <c r="E223" s="1">
        <f t="shared" si="3"/>
        <v>213</v>
      </c>
      <c r="F223" s="98" t="s">
        <v>27</v>
      </c>
      <c r="H223" s="89">
        <v>111.21250000000001</v>
      </c>
      <c r="I223" s="89">
        <v>98.498900000000006</v>
      </c>
      <c r="J223" s="89">
        <v>166.26920000000001</v>
      </c>
      <c r="K223" s="89">
        <v>131.8279</v>
      </c>
      <c r="L223" s="89">
        <v>88.5655</v>
      </c>
      <c r="M223" s="89">
        <v>130.8613</v>
      </c>
      <c r="N223" s="89">
        <v>157.19280000000001</v>
      </c>
      <c r="O223" s="89">
        <v>103.60209999999999</v>
      </c>
      <c r="P223" s="89">
        <v>61.320599999999999</v>
      </c>
      <c r="Q223" s="89">
        <v>141.01480000000001</v>
      </c>
      <c r="S223" s="49">
        <v>100.3462</v>
      </c>
      <c r="T223" s="49">
        <v>102.67610000000001</v>
      </c>
      <c r="U223" s="49">
        <v>176.48070000000001</v>
      </c>
      <c r="V223" s="49">
        <v>206.5385</v>
      </c>
      <c r="W223" s="49">
        <v>88.8446</v>
      </c>
      <c r="X223" s="49">
        <v>168.03540000000001</v>
      </c>
      <c r="Y223" s="49">
        <v>210.77629999999999</v>
      </c>
      <c r="Z223" s="49">
        <v>255.6079</v>
      </c>
      <c r="AA223" s="49">
        <v>26.6782</v>
      </c>
      <c r="AB223" s="49">
        <v>138.89510000000001</v>
      </c>
      <c r="AC223" s="47"/>
      <c r="AD223" s="49">
        <v>127.3449</v>
      </c>
      <c r="AE223" s="49">
        <v>235.39590000000001</v>
      </c>
      <c r="AF223" s="49">
        <v>166.5104</v>
      </c>
      <c r="AG223" s="49">
        <v>221.7989</v>
      </c>
      <c r="AH223" s="49">
        <v>161.12389999999999</v>
      </c>
      <c r="AI223" s="49">
        <v>276.11900000000003</v>
      </c>
      <c r="AJ223" s="49">
        <v>162.7398</v>
      </c>
      <c r="AK223" s="49">
        <v>224.6275</v>
      </c>
      <c r="AL223" s="49">
        <v>244.28</v>
      </c>
      <c r="AM223" s="49">
        <v>261.73469999999998</v>
      </c>
      <c r="AO223" s="49">
        <v>127.9218</v>
      </c>
      <c r="AP223" s="49">
        <v>274.97109999999998</v>
      </c>
      <c r="AQ223" s="49">
        <v>176.5067</v>
      </c>
      <c r="AR223" s="49">
        <v>283.2491</v>
      </c>
      <c r="AS223" s="49">
        <v>1.448</v>
      </c>
      <c r="AT223" s="49">
        <v>131.34289999999999</v>
      </c>
      <c r="AU223" s="49">
        <v>164.0147</v>
      </c>
      <c r="AV223" s="49">
        <v>313.38600000000002</v>
      </c>
      <c r="AW223" s="49">
        <v>298.00790000000001</v>
      </c>
      <c r="AX223" s="49">
        <v>176.61959999999999</v>
      </c>
    </row>
    <row r="224" spans="3:50" ht="16" x14ac:dyDescent="0.2">
      <c r="E224" s="1">
        <f t="shared" si="3"/>
        <v>214</v>
      </c>
      <c r="F224" s="98"/>
      <c r="H224" s="89">
        <v>118.71299999999999</v>
      </c>
      <c r="I224" s="89">
        <v>115.3587</v>
      </c>
      <c r="J224" s="89">
        <v>161.54769999999999</v>
      </c>
      <c r="K224" s="89">
        <v>87.372900000000001</v>
      </c>
      <c r="L224" s="89">
        <v>136.43100000000001</v>
      </c>
      <c r="M224" s="89">
        <v>167.41900000000001</v>
      </c>
      <c r="N224" s="89">
        <v>127.3192</v>
      </c>
      <c r="O224" s="89">
        <v>89.635999999999996</v>
      </c>
      <c r="P224" s="89">
        <v>136.14410000000001</v>
      </c>
      <c r="Q224" s="89">
        <v>137.45609999999999</v>
      </c>
      <c r="S224" s="49">
        <v>105.16160000000001</v>
      </c>
      <c r="T224" s="49">
        <v>143.64930000000001</v>
      </c>
      <c r="U224" s="49">
        <v>205.59360000000001</v>
      </c>
      <c r="V224" s="49">
        <v>88.392499999999998</v>
      </c>
      <c r="W224" s="49">
        <v>157.72190000000001</v>
      </c>
      <c r="X224" s="49">
        <v>169.2987</v>
      </c>
      <c r="Y224" s="49">
        <v>187.63319999999999</v>
      </c>
      <c r="Z224" s="49">
        <v>86.293599999999998</v>
      </c>
      <c r="AA224" s="49">
        <v>171.28039999999999</v>
      </c>
      <c r="AB224" s="49">
        <v>197.5641</v>
      </c>
      <c r="AC224" s="47"/>
      <c r="AD224" s="49">
        <v>176.62469999999999</v>
      </c>
      <c r="AE224" s="49">
        <v>296.40629999999999</v>
      </c>
      <c r="AF224" s="49">
        <v>167.6302</v>
      </c>
      <c r="AG224" s="49">
        <v>241.9144</v>
      </c>
      <c r="AH224" s="49">
        <v>236.8723</v>
      </c>
      <c r="AI224" s="49">
        <v>181.6533</v>
      </c>
      <c r="AJ224" s="49">
        <v>79.604500000000002</v>
      </c>
      <c r="AK224" s="49">
        <v>246.4631</v>
      </c>
      <c r="AL224" s="49">
        <v>137.8443</v>
      </c>
      <c r="AM224" s="49">
        <v>116.04900000000001</v>
      </c>
      <c r="AO224" s="49">
        <v>249.2535</v>
      </c>
      <c r="AP224" s="49">
        <v>243.78919999999999</v>
      </c>
      <c r="AQ224" s="49">
        <v>167.52539999999999</v>
      </c>
      <c r="AR224" s="49">
        <v>313.16199999999998</v>
      </c>
      <c r="AS224" s="49">
        <v>138.48929999999999</v>
      </c>
      <c r="AT224" s="49">
        <v>191.84209999999999</v>
      </c>
      <c r="AU224" s="49">
        <v>236.09</v>
      </c>
      <c r="AV224" s="49">
        <v>296.42989999999998</v>
      </c>
      <c r="AW224" s="49">
        <v>133.15969999999999</v>
      </c>
      <c r="AX224" s="49">
        <v>132.251</v>
      </c>
    </row>
    <row r="225" spans="3:50" ht="16" x14ac:dyDescent="0.2">
      <c r="E225" s="1">
        <f t="shared" si="3"/>
        <v>215</v>
      </c>
      <c r="F225" s="98"/>
      <c r="H225" s="89">
        <v>165.41589999999999</v>
      </c>
      <c r="I225" s="89">
        <v>57.559899999999999</v>
      </c>
      <c r="J225" s="89">
        <v>96.627399999999994</v>
      </c>
      <c r="K225" s="89">
        <v>122.548</v>
      </c>
      <c r="L225" s="89">
        <v>31.078900000000001</v>
      </c>
      <c r="M225" s="89">
        <v>110.297</v>
      </c>
      <c r="N225" s="89">
        <v>162.72210000000001</v>
      </c>
      <c r="O225" s="89">
        <v>51.933300000000003</v>
      </c>
      <c r="P225" s="89">
        <v>76.493200000000002</v>
      </c>
      <c r="Q225" s="89">
        <v>146.03049999999999</v>
      </c>
      <c r="S225" s="49">
        <v>180</v>
      </c>
      <c r="T225" s="49">
        <v>62.119500000000002</v>
      </c>
      <c r="U225" s="49">
        <v>291.452</v>
      </c>
      <c r="V225" s="49">
        <v>202.3229</v>
      </c>
      <c r="W225" s="49">
        <v>23.2239</v>
      </c>
      <c r="X225" s="49">
        <v>175.05950000000001</v>
      </c>
      <c r="Y225" s="49">
        <v>197.6593</v>
      </c>
      <c r="Z225" s="49">
        <v>312.79840000000002</v>
      </c>
      <c r="AA225" s="49">
        <v>29.630400000000002</v>
      </c>
      <c r="AB225" s="49">
        <v>171.82689999999999</v>
      </c>
      <c r="AC225" s="47"/>
      <c r="AD225" s="49">
        <v>154.44</v>
      </c>
      <c r="AE225" s="49">
        <v>299.49270000000001</v>
      </c>
      <c r="AF225" s="49">
        <v>150.8707</v>
      </c>
      <c r="AG225" s="49">
        <v>242.2286</v>
      </c>
      <c r="AH225" s="49">
        <v>114.6379</v>
      </c>
      <c r="AI225" s="49">
        <v>338.42829999999998</v>
      </c>
      <c r="AJ225" s="49">
        <v>172.6645</v>
      </c>
      <c r="AK225" s="49">
        <v>229.4359</v>
      </c>
      <c r="AL225" s="49">
        <v>227.33949999999999</v>
      </c>
      <c r="AM225" s="49">
        <v>211.05350000000001</v>
      </c>
      <c r="AO225" s="49">
        <v>194.90870000000001</v>
      </c>
      <c r="AP225" s="49">
        <v>35.811100000000003</v>
      </c>
      <c r="AQ225" s="49">
        <v>273.2647</v>
      </c>
      <c r="AR225" s="49">
        <v>119.4173</v>
      </c>
      <c r="AS225" s="49">
        <v>338.65440000000001</v>
      </c>
      <c r="AT225" s="49">
        <v>110.2606</v>
      </c>
      <c r="AU225" s="49">
        <v>164.12979999999999</v>
      </c>
      <c r="AV225" s="49">
        <v>330.71469999999999</v>
      </c>
      <c r="AW225" s="49">
        <v>284.63900000000001</v>
      </c>
      <c r="AX225" s="49">
        <v>146.82380000000001</v>
      </c>
    </row>
    <row r="226" spans="3:50" ht="16" x14ac:dyDescent="0.2">
      <c r="E226" s="1">
        <f t="shared" si="3"/>
        <v>216</v>
      </c>
      <c r="F226" s="98"/>
      <c r="H226" s="89">
        <v>118.0523</v>
      </c>
      <c r="I226" s="89">
        <v>95.863399999999999</v>
      </c>
      <c r="J226" s="89">
        <v>160.15299999999999</v>
      </c>
      <c r="K226" s="89">
        <v>160.8982</v>
      </c>
      <c r="L226" s="89">
        <v>65.824799999999996</v>
      </c>
      <c r="M226" s="89">
        <v>60.243200000000002</v>
      </c>
      <c r="N226" s="89">
        <v>71.703699999999998</v>
      </c>
      <c r="O226" s="89">
        <v>93.264300000000006</v>
      </c>
      <c r="P226" s="89">
        <v>135.78880000000001</v>
      </c>
      <c r="Q226" s="89">
        <v>124.95</v>
      </c>
      <c r="S226" s="49">
        <v>107.55110000000001</v>
      </c>
      <c r="T226" s="49">
        <v>95.534800000000004</v>
      </c>
      <c r="U226" s="49">
        <v>184.4479</v>
      </c>
      <c r="V226" s="49">
        <v>198.2859</v>
      </c>
      <c r="W226" s="49">
        <v>86.187200000000004</v>
      </c>
      <c r="X226" s="49">
        <v>297.1739</v>
      </c>
      <c r="Y226" s="49">
        <v>77.181700000000006</v>
      </c>
      <c r="Z226" s="49">
        <v>165.69409999999999</v>
      </c>
      <c r="AA226" s="49">
        <v>132.30969999999999</v>
      </c>
      <c r="AB226" s="49">
        <v>210.5102</v>
      </c>
      <c r="AC226" s="47"/>
      <c r="AD226" s="49">
        <v>141.04400000000001</v>
      </c>
      <c r="AE226" s="49">
        <v>168.91200000000001</v>
      </c>
      <c r="AF226" s="49">
        <v>160.5043</v>
      </c>
      <c r="AG226" s="49">
        <v>191.76939999999999</v>
      </c>
      <c r="AH226" s="49">
        <v>288.7722</v>
      </c>
      <c r="AI226" s="49">
        <v>87.777100000000004</v>
      </c>
      <c r="AJ226" s="49">
        <v>251.05860000000001</v>
      </c>
      <c r="AK226" s="49">
        <v>272.24599999999998</v>
      </c>
      <c r="AL226" s="49">
        <v>195.6046</v>
      </c>
      <c r="AM226" s="49">
        <v>77.106200000000001</v>
      </c>
      <c r="AO226" s="49">
        <v>129.44399999999999</v>
      </c>
      <c r="AP226" s="49">
        <v>261.7183</v>
      </c>
      <c r="AQ226" s="49">
        <v>187.58680000000001</v>
      </c>
      <c r="AR226" s="49">
        <v>154.97470000000001</v>
      </c>
      <c r="AS226" s="49">
        <v>337.78500000000003</v>
      </c>
      <c r="AT226" s="49">
        <v>21.290199999999999</v>
      </c>
      <c r="AU226" s="49">
        <v>15.3018</v>
      </c>
      <c r="AV226" s="49">
        <v>310.7321</v>
      </c>
      <c r="AW226" s="49">
        <v>139.5282</v>
      </c>
      <c r="AX226" s="49">
        <v>127.9671</v>
      </c>
    </row>
    <row r="227" spans="3:50" ht="16" x14ac:dyDescent="0.2">
      <c r="E227" s="1">
        <f t="shared" si="3"/>
        <v>217</v>
      </c>
      <c r="F227" s="98"/>
      <c r="H227" s="89">
        <v>122.5117</v>
      </c>
      <c r="I227" s="89">
        <v>71.150899999999993</v>
      </c>
      <c r="J227" s="89">
        <v>145.51400000000001</v>
      </c>
      <c r="K227" s="89">
        <v>115.3691</v>
      </c>
      <c r="L227" s="89">
        <v>103.1879</v>
      </c>
      <c r="M227" s="89">
        <v>109.7594</v>
      </c>
      <c r="N227" s="89">
        <v>146.48240000000001</v>
      </c>
      <c r="O227" s="89">
        <v>123.84139999999999</v>
      </c>
      <c r="P227" s="89">
        <v>84.859700000000004</v>
      </c>
      <c r="Q227" s="89">
        <v>118.706</v>
      </c>
      <c r="S227" s="49">
        <v>130.38589999999999</v>
      </c>
      <c r="T227" s="49">
        <v>69.109899999999996</v>
      </c>
      <c r="U227" s="49">
        <v>217.07640000000001</v>
      </c>
      <c r="V227" s="49">
        <v>241.8972</v>
      </c>
      <c r="W227" s="49">
        <v>122.3857</v>
      </c>
      <c r="X227" s="49">
        <v>84.513499999999993</v>
      </c>
      <c r="Y227" s="49">
        <v>195.24709999999999</v>
      </c>
      <c r="Z227" s="49">
        <v>160.7525</v>
      </c>
      <c r="AA227" s="49">
        <v>257.35169999999999</v>
      </c>
      <c r="AB227" s="49">
        <v>174.0599</v>
      </c>
      <c r="AC227" s="47"/>
      <c r="AD227" s="49">
        <v>303.13729999999998</v>
      </c>
      <c r="AE227" s="49">
        <v>164.3973</v>
      </c>
      <c r="AF227" s="49">
        <v>185.32050000000001</v>
      </c>
      <c r="AG227" s="49">
        <v>205.56710000000001</v>
      </c>
      <c r="AH227" s="49">
        <v>243.83789999999999</v>
      </c>
      <c r="AI227" s="49">
        <v>194.3912</v>
      </c>
      <c r="AJ227" s="49">
        <v>76.432100000000005</v>
      </c>
      <c r="AK227" s="49">
        <v>261.85000000000002</v>
      </c>
      <c r="AL227" s="49">
        <v>78.489999999999995</v>
      </c>
      <c r="AM227" s="49">
        <v>118.5241</v>
      </c>
      <c r="AO227" s="49">
        <v>137.3014</v>
      </c>
      <c r="AP227" s="49">
        <v>39.140700000000002</v>
      </c>
      <c r="AQ227" s="49">
        <v>244.08420000000001</v>
      </c>
      <c r="AR227" s="49">
        <v>98.734399999999994</v>
      </c>
      <c r="AS227" s="49">
        <v>95.508899999999997</v>
      </c>
      <c r="AT227" s="49">
        <v>110.1559</v>
      </c>
      <c r="AU227" s="49">
        <v>210.3981</v>
      </c>
      <c r="AV227" s="49">
        <v>233.8741</v>
      </c>
      <c r="AW227" s="49">
        <v>61.9788</v>
      </c>
      <c r="AX227" s="49">
        <v>155.41679999999999</v>
      </c>
    </row>
    <row r="228" spans="3:50" ht="16" x14ac:dyDescent="0.2">
      <c r="C228" s="24" t="s">
        <v>36</v>
      </c>
      <c r="E228" s="1">
        <f t="shared" si="3"/>
        <v>218</v>
      </c>
      <c r="F228" s="98"/>
      <c r="H228" s="89">
        <v>111.8279</v>
      </c>
      <c r="I228" s="89">
        <v>124.31310000000001</v>
      </c>
      <c r="J228" s="89">
        <v>160.24889999999999</v>
      </c>
      <c r="K228" s="89">
        <v>110.4563</v>
      </c>
      <c r="L228" s="89">
        <v>129.94399999999999</v>
      </c>
      <c r="M228" s="89">
        <v>104.9905</v>
      </c>
      <c r="N228" s="89">
        <v>111.4085</v>
      </c>
      <c r="O228" s="89">
        <v>110.1234</v>
      </c>
      <c r="P228" s="89">
        <v>88.215400000000002</v>
      </c>
      <c r="Q228" s="89">
        <v>155.0703</v>
      </c>
      <c r="S228" s="49">
        <v>91.728800000000007</v>
      </c>
      <c r="T228" s="49">
        <v>130.59219999999999</v>
      </c>
      <c r="U228" s="49">
        <v>185.351</v>
      </c>
      <c r="V228" s="49">
        <v>112.5454</v>
      </c>
      <c r="W228" s="49">
        <v>131.14259999999999</v>
      </c>
      <c r="X228" s="49">
        <v>240.69290000000001</v>
      </c>
      <c r="Y228" s="49">
        <v>140.11750000000001</v>
      </c>
      <c r="Z228" s="49">
        <v>185.43010000000001</v>
      </c>
      <c r="AA228" s="49">
        <v>57.941200000000002</v>
      </c>
      <c r="AB228" s="49">
        <v>202.67080000000001</v>
      </c>
      <c r="AC228" s="47"/>
      <c r="AD228" s="49">
        <v>135.88910000000001</v>
      </c>
      <c r="AE228" s="49">
        <v>251.60040000000001</v>
      </c>
      <c r="AF228" s="49">
        <v>158.80840000000001</v>
      </c>
      <c r="AG228" s="49">
        <v>222.43180000000001</v>
      </c>
      <c r="AH228" s="49">
        <v>230.27799999999999</v>
      </c>
      <c r="AI228" s="49">
        <v>207.42080000000001</v>
      </c>
      <c r="AJ228" s="49">
        <v>120.7239</v>
      </c>
      <c r="AK228" s="49">
        <v>257.59930000000003</v>
      </c>
      <c r="AL228" s="49">
        <v>165.8058</v>
      </c>
      <c r="AM228" s="49">
        <v>129.72149999999999</v>
      </c>
      <c r="AO228" s="49">
        <v>243.80779999999999</v>
      </c>
      <c r="AP228" s="49">
        <v>221.01840000000001</v>
      </c>
      <c r="AQ228" s="49">
        <v>194.0872</v>
      </c>
      <c r="AR228" s="49">
        <v>284.44560000000001</v>
      </c>
      <c r="AS228" s="49">
        <v>163.97909999999999</v>
      </c>
      <c r="AT228" s="49">
        <v>104.1951</v>
      </c>
      <c r="AU228" s="49">
        <v>255.40280000000001</v>
      </c>
      <c r="AV228" s="49">
        <v>262.7903</v>
      </c>
      <c r="AW228" s="49">
        <v>275.3612</v>
      </c>
      <c r="AX228" s="49">
        <v>169.3546</v>
      </c>
    </row>
    <row r="229" spans="3:50" ht="16" x14ac:dyDescent="0.2">
      <c r="C229" s="24" t="s">
        <v>36</v>
      </c>
      <c r="E229" s="1">
        <f t="shared" si="3"/>
        <v>219</v>
      </c>
      <c r="F229" s="98"/>
      <c r="H229" s="89">
        <v>104.2025</v>
      </c>
      <c r="I229" s="89">
        <v>99.705699999999993</v>
      </c>
      <c r="J229" s="89">
        <v>146.57069999999999</v>
      </c>
      <c r="K229" s="89">
        <v>86.839299999999994</v>
      </c>
      <c r="L229" s="89">
        <v>124.83799999999999</v>
      </c>
      <c r="M229" s="89">
        <v>135.5361</v>
      </c>
      <c r="N229" s="89">
        <v>165.25120000000001</v>
      </c>
      <c r="O229" s="89">
        <v>116.84050000000001</v>
      </c>
      <c r="P229" s="89">
        <v>170.08629999999999</v>
      </c>
      <c r="Q229" s="89">
        <v>152.99969999999999</v>
      </c>
      <c r="S229" s="49">
        <v>107.6601</v>
      </c>
      <c r="T229" s="49">
        <v>103.58540000000001</v>
      </c>
      <c r="U229" s="49">
        <v>128.4522</v>
      </c>
      <c r="V229" s="49">
        <v>208.1352</v>
      </c>
      <c r="W229" s="49">
        <v>118.42010000000001</v>
      </c>
      <c r="X229" s="49">
        <v>214.5532</v>
      </c>
      <c r="Y229" s="49">
        <v>161.44999999999999</v>
      </c>
      <c r="Z229" s="49">
        <v>90.697500000000005</v>
      </c>
      <c r="AA229" s="49">
        <v>174.22290000000001</v>
      </c>
      <c r="AB229" s="49">
        <v>163.15379999999999</v>
      </c>
      <c r="AC229" s="47"/>
      <c r="AD229" s="49">
        <v>181.26759999999999</v>
      </c>
      <c r="AE229" s="49">
        <v>187.3116</v>
      </c>
      <c r="AF229" s="49">
        <v>161.23990000000001</v>
      </c>
      <c r="AG229" s="49">
        <v>285.07979999999998</v>
      </c>
      <c r="AH229" s="49">
        <v>219.89109999999999</v>
      </c>
      <c r="AI229" s="49">
        <v>168.63740000000001</v>
      </c>
      <c r="AJ229" s="49">
        <v>184.3657</v>
      </c>
      <c r="AK229" s="49">
        <v>208.2431</v>
      </c>
      <c r="AL229" s="49">
        <v>189.12719999999999</v>
      </c>
      <c r="AM229" s="49">
        <v>188.3775</v>
      </c>
      <c r="AO229" s="49">
        <v>108.5878</v>
      </c>
      <c r="AP229" s="49">
        <v>258.10669999999999</v>
      </c>
      <c r="AQ229" s="49">
        <v>149.60669999999999</v>
      </c>
      <c r="AR229" s="49">
        <v>59.897100000000002</v>
      </c>
      <c r="AS229" s="49">
        <v>220.4324</v>
      </c>
      <c r="AT229" s="49">
        <v>137.35669999999999</v>
      </c>
      <c r="AU229" s="49">
        <v>193.9545</v>
      </c>
      <c r="AV229" s="49">
        <v>248.57839999999999</v>
      </c>
      <c r="AW229" s="49">
        <v>187.93979999999999</v>
      </c>
      <c r="AX229" s="49">
        <v>154.16650000000001</v>
      </c>
    </row>
    <row r="230" spans="3:50" ht="16" x14ac:dyDescent="0.2">
      <c r="E230" s="1">
        <f t="shared" si="3"/>
        <v>220</v>
      </c>
      <c r="F230" s="98"/>
      <c r="H230" s="89">
        <v>80.091099999999997</v>
      </c>
      <c r="I230" s="89">
        <v>120.1032</v>
      </c>
      <c r="J230" s="89">
        <v>150.14230000000001</v>
      </c>
      <c r="K230" s="89">
        <v>77.575999999999993</v>
      </c>
      <c r="L230" s="89">
        <v>132.92339999999999</v>
      </c>
      <c r="M230" s="89">
        <v>96.558999999999997</v>
      </c>
      <c r="N230" s="89">
        <v>122.2774</v>
      </c>
      <c r="O230" s="89">
        <v>68.296300000000002</v>
      </c>
      <c r="P230" s="89">
        <v>175.8272</v>
      </c>
      <c r="Q230" s="89">
        <v>141.17019999999999</v>
      </c>
      <c r="S230" s="49">
        <v>75.734899999999996</v>
      </c>
      <c r="T230" s="49">
        <v>118.6078</v>
      </c>
      <c r="U230" s="49">
        <v>191.15809999999999</v>
      </c>
      <c r="V230" s="49">
        <v>100.8586</v>
      </c>
      <c r="W230" s="49">
        <v>146.40450000000001</v>
      </c>
      <c r="X230" s="49">
        <v>247.071</v>
      </c>
      <c r="Y230" s="49">
        <v>134.96619999999999</v>
      </c>
      <c r="Z230" s="49">
        <v>64.127899999999997</v>
      </c>
      <c r="AA230" s="49">
        <v>175.8537</v>
      </c>
      <c r="AB230" s="49">
        <v>194.5419</v>
      </c>
      <c r="AC230" s="47"/>
      <c r="AD230" s="49">
        <v>158.2473</v>
      </c>
      <c r="AE230" s="49">
        <v>117.4949</v>
      </c>
      <c r="AF230" s="49">
        <v>147.1909</v>
      </c>
      <c r="AG230" s="49">
        <v>267.08260000000001</v>
      </c>
      <c r="AH230" s="49">
        <v>119.5087</v>
      </c>
      <c r="AI230" s="49">
        <v>263.12790000000001</v>
      </c>
      <c r="AJ230" s="49">
        <v>140.8177</v>
      </c>
      <c r="AK230" s="49">
        <v>149.11170000000001</v>
      </c>
      <c r="AL230" s="49">
        <v>183.8218</v>
      </c>
      <c r="AM230" s="49">
        <v>114.94029999999999</v>
      </c>
      <c r="AO230" s="49">
        <v>308.14490000000001</v>
      </c>
      <c r="AP230" s="49">
        <v>194.60849999999999</v>
      </c>
      <c r="AQ230" s="49">
        <v>204.46700000000001</v>
      </c>
      <c r="AR230" s="49">
        <v>339.12799999999999</v>
      </c>
      <c r="AS230" s="49">
        <v>224.25470000000001</v>
      </c>
      <c r="AT230" s="49">
        <v>89.861900000000006</v>
      </c>
      <c r="AU230" s="49">
        <v>249.75290000000001</v>
      </c>
      <c r="AV230" s="49">
        <v>319.94740000000002</v>
      </c>
      <c r="AW230" s="49">
        <v>180.46879999999999</v>
      </c>
      <c r="AX230" s="49">
        <v>140.29259999999999</v>
      </c>
    </row>
    <row r="231" spans="3:50" ht="16" x14ac:dyDescent="0.2">
      <c r="C231" s="24" t="s">
        <v>36</v>
      </c>
      <c r="E231" s="1">
        <f t="shared" si="3"/>
        <v>221</v>
      </c>
      <c r="F231" s="98"/>
      <c r="H231" s="89">
        <v>132.8826</v>
      </c>
      <c r="I231" s="89">
        <v>86.076800000000006</v>
      </c>
      <c r="J231" s="89">
        <v>122.7838</v>
      </c>
      <c r="K231" s="89">
        <v>86.872900000000001</v>
      </c>
      <c r="L231" s="89">
        <v>119.4384</v>
      </c>
      <c r="M231" s="89">
        <v>129.51750000000001</v>
      </c>
      <c r="N231" s="89">
        <v>109.31570000000001</v>
      </c>
      <c r="O231" s="89">
        <v>82.908000000000001</v>
      </c>
      <c r="P231" s="89">
        <v>115.4061</v>
      </c>
      <c r="Q231" s="89">
        <v>135.74090000000001</v>
      </c>
      <c r="S231" s="49">
        <v>131.892</v>
      </c>
      <c r="T231" s="49">
        <v>100.22329999999999</v>
      </c>
      <c r="U231" s="49">
        <v>248.465</v>
      </c>
      <c r="V231" s="49">
        <v>94.056899999999999</v>
      </c>
      <c r="W231" s="49">
        <v>116.1816</v>
      </c>
      <c r="X231" s="49">
        <v>224.96170000000001</v>
      </c>
      <c r="Y231" s="49">
        <v>157.6311</v>
      </c>
      <c r="Z231" s="49">
        <v>64.500500000000002</v>
      </c>
      <c r="AA231" s="49">
        <v>157.12629999999999</v>
      </c>
      <c r="AB231" s="49">
        <v>198.31229999999999</v>
      </c>
      <c r="AC231" s="47"/>
      <c r="AD231" s="49">
        <v>159.87649999999999</v>
      </c>
      <c r="AE231" s="49">
        <v>296.81</v>
      </c>
      <c r="AF231" s="49">
        <v>179.2824</v>
      </c>
      <c r="AG231" s="49">
        <v>241.5745</v>
      </c>
      <c r="AH231" s="49">
        <v>252.38329999999999</v>
      </c>
      <c r="AI231" s="49">
        <v>105.6639</v>
      </c>
      <c r="AJ231" s="49">
        <v>89.221000000000004</v>
      </c>
      <c r="AK231" s="49">
        <v>253.1157</v>
      </c>
      <c r="AL231" s="49">
        <v>310.01369999999997</v>
      </c>
      <c r="AM231" s="49">
        <v>150.56970000000001</v>
      </c>
      <c r="AO231" s="49">
        <v>147.05240000000001</v>
      </c>
      <c r="AP231" s="49">
        <v>280.30799999999999</v>
      </c>
      <c r="AQ231" s="49">
        <v>249.0189</v>
      </c>
      <c r="AR231" s="49">
        <v>3.1798000000000002</v>
      </c>
      <c r="AS231" s="49">
        <v>169.511</v>
      </c>
      <c r="AT231" s="49">
        <v>207.70509999999999</v>
      </c>
      <c r="AU231" s="49">
        <v>254.876</v>
      </c>
      <c r="AV231" s="49">
        <v>284.52879999999999</v>
      </c>
      <c r="AW231" s="49">
        <v>117.4975</v>
      </c>
      <c r="AX231" s="49">
        <v>132.70099999999999</v>
      </c>
    </row>
    <row r="232" spans="3:50" ht="16" x14ac:dyDescent="0.2">
      <c r="C232" s="24" t="s">
        <v>36</v>
      </c>
      <c r="E232" s="1">
        <f t="shared" si="3"/>
        <v>222</v>
      </c>
      <c r="F232" s="98"/>
      <c r="H232" s="89">
        <v>98.958399999999997</v>
      </c>
      <c r="I232" s="89">
        <v>99.849599999999995</v>
      </c>
      <c r="J232" s="89">
        <v>155.6113</v>
      </c>
      <c r="K232" s="89">
        <v>136.0258</v>
      </c>
      <c r="L232" s="89">
        <v>112.8781</v>
      </c>
      <c r="M232" s="89">
        <v>156.37209999999999</v>
      </c>
      <c r="N232" s="89">
        <v>157.5651</v>
      </c>
      <c r="O232" s="89">
        <v>106.9473</v>
      </c>
      <c r="P232" s="89">
        <v>165.20840000000001</v>
      </c>
      <c r="Q232" s="89">
        <v>103.0136</v>
      </c>
      <c r="S232" s="49">
        <v>93.862700000000004</v>
      </c>
      <c r="T232" s="49">
        <v>102.8668</v>
      </c>
      <c r="U232" s="49">
        <v>158.83869999999999</v>
      </c>
      <c r="V232" s="49">
        <v>194.42080000000001</v>
      </c>
      <c r="W232" s="49">
        <v>115.4619</v>
      </c>
      <c r="X232" s="49">
        <v>181.065</v>
      </c>
      <c r="Y232" s="49">
        <v>204.4622</v>
      </c>
      <c r="Z232" s="49">
        <v>115.3436</v>
      </c>
      <c r="AA232" s="49">
        <v>196.10059999999999</v>
      </c>
      <c r="AB232" s="49">
        <v>175.7276</v>
      </c>
      <c r="AC232" s="47"/>
      <c r="AD232" s="49">
        <v>121.08750000000001</v>
      </c>
      <c r="AE232" s="49">
        <v>224.2646</v>
      </c>
      <c r="AF232" s="49">
        <v>160.0249</v>
      </c>
      <c r="AG232" s="49">
        <v>223.7413</v>
      </c>
      <c r="AH232" s="49">
        <v>218.54949999999999</v>
      </c>
      <c r="AI232" s="49">
        <v>211.0821</v>
      </c>
      <c r="AJ232" s="49">
        <v>153.1165</v>
      </c>
      <c r="AK232" s="49">
        <v>239.41800000000001</v>
      </c>
      <c r="AL232" s="49">
        <v>176.72720000000001</v>
      </c>
      <c r="AM232" s="49">
        <v>81.595399999999998</v>
      </c>
      <c r="AO232" s="49">
        <v>108.4349</v>
      </c>
      <c r="AP232" s="49">
        <v>262.22489999999999</v>
      </c>
      <c r="AQ232" s="49">
        <v>199.58250000000001</v>
      </c>
      <c r="AR232" s="49">
        <v>166.458</v>
      </c>
      <c r="AS232" s="49">
        <v>105.218</v>
      </c>
      <c r="AT232" s="49">
        <v>155.10230000000001</v>
      </c>
      <c r="AU232" s="49">
        <v>180.9862</v>
      </c>
      <c r="AV232" s="49">
        <v>25.5519</v>
      </c>
      <c r="AW232" s="49">
        <v>193.43020000000001</v>
      </c>
      <c r="AX232" s="49">
        <v>84.947299999999998</v>
      </c>
    </row>
    <row r="233" spans="3:50" ht="16" x14ac:dyDescent="0.2">
      <c r="C233" s="24" t="s">
        <v>36</v>
      </c>
      <c r="E233" s="1">
        <f t="shared" si="3"/>
        <v>223</v>
      </c>
      <c r="F233" s="98"/>
      <c r="H233" s="89">
        <v>133.47479999999999</v>
      </c>
      <c r="I233" s="89">
        <v>86.130499999999998</v>
      </c>
      <c r="J233" s="89">
        <v>162.3597</v>
      </c>
      <c r="K233" s="89">
        <v>99.817999999999998</v>
      </c>
      <c r="L233" s="89">
        <v>105.2598</v>
      </c>
      <c r="M233" s="89">
        <v>136.94</v>
      </c>
      <c r="N233" s="89">
        <v>146.4315</v>
      </c>
      <c r="O233" s="89">
        <v>113.21469999999999</v>
      </c>
      <c r="P233" s="89">
        <v>175.2689</v>
      </c>
      <c r="Q233" s="89">
        <v>90.675399999999996</v>
      </c>
      <c r="S233" s="49">
        <v>132.0445</v>
      </c>
      <c r="T233" s="49">
        <v>83.366600000000005</v>
      </c>
      <c r="U233" s="49">
        <v>222.82390000000001</v>
      </c>
      <c r="V233" s="49">
        <v>166.9667</v>
      </c>
      <c r="W233" s="49">
        <v>103.25239999999999</v>
      </c>
      <c r="X233" s="49">
        <v>197.82859999999999</v>
      </c>
      <c r="Y233" s="49">
        <v>171.19730000000001</v>
      </c>
      <c r="Z233" s="49">
        <v>120.902</v>
      </c>
      <c r="AA233" s="49">
        <v>178.29339999999999</v>
      </c>
      <c r="AB233" s="49">
        <v>188.76439999999999</v>
      </c>
      <c r="AC233" s="47"/>
      <c r="AD233" s="49">
        <v>164.25139999999999</v>
      </c>
      <c r="AE233" s="49">
        <v>268.1069</v>
      </c>
      <c r="AF233" s="49">
        <v>172.21080000000001</v>
      </c>
      <c r="AG233" s="49">
        <v>260.88650000000001</v>
      </c>
      <c r="AH233" s="49">
        <v>230.4692</v>
      </c>
      <c r="AI233" s="49">
        <v>200.26730000000001</v>
      </c>
      <c r="AJ233" s="49">
        <v>159.5547</v>
      </c>
      <c r="AK233" s="49">
        <v>247.4701</v>
      </c>
      <c r="AL233" s="49">
        <v>178.56630000000001</v>
      </c>
      <c r="AM233" s="49">
        <v>49.5351</v>
      </c>
      <c r="AO233" s="49">
        <v>135.98779999999999</v>
      </c>
      <c r="AP233" s="49">
        <v>84.540400000000005</v>
      </c>
      <c r="AQ233" s="49">
        <v>197.0556</v>
      </c>
      <c r="AR233" s="49">
        <v>51.527799999999999</v>
      </c>
      <c r="AS233" s="49">
        <v>76.6755</v>
      </c>
      <c r="AT233" s="49">
        <v>135.95660000000001</v>
      </c>
      <c r="AU233" s="49">
        <v>213.0095</v>
      </c>
      <c r="AV233" s="49">
        <v>193.29859999999999</v>
      </c>
      <c r="AW233" s="49">
        <v>175.17259999999999</v>
      </c>
      <c r="AX233" s="49">
        <v>84.895300000000006</v>
      </c>
    </row>
    <row r="234" spans="3:50" ht="16" x14ac:dyDescent="0.2">
      <c r="C234" s="24" t="s">
        <v>36</v>
      </c>
      <c r="E234" s="1">
        <f t="shared" si="3"/>
        <v>224</v>
      </c>
      <c r="F234" s="98"/>
      <c r="H234" s="89">
        <v>100.9023</v>
      </c>
      <c r="I234" s="89">
        <v>106.9796</v>
      </c>
      <c r="J234" s="89">
        <v>176.90110000000001</v>
      </c>
      <c r="K234" s="89">
        <v>129.33260000000001</v>
      </c>
      <c r="L234" s="89">
        <v>104.2593</v>
      </c>
      <c r="M234" s="89">
        <v>159.73439999999999</v>
      </c>
      <c r="N234" s="89">
        <v>89.084699999999998</v>
      </c>
      <c r="O234" s="89">
        <v>107.31529999999999</v>
      </c>
      <c r="P234" s="89">
        <v>93.691699999999997</v>
      </c>
      <c r="Q234" s="89">
        <v>109.0166</v>
      </c>
      <c r="S234" s="49">
        <v>122.1232</v>
      </c>
      <c r="T234" s="49">
        <v>113.25790000000001</v>
      </c>
      <c r="U234" s="49">
        <v>176.4623</v>
      </c>
      <c r="V234" s="49">
        <v>199.86770000000001</v>
      </c>
      <c r="W234" s="49">
        <v>107.5087</v>
      </c>
      <c r="X234" s="49">
        <v>151.4776</v>
      </c>
      <c r="Y234" s="49">
        <v>187.62110000000001</v>
      </c>
      <c r="Z234" s="49">
        <v>113.0915</v>
      </c>
      <c r="AA234" s="49">
        <v>252.179</v>
      </c>
      <c r="AB234" s="49">
        <v>105.8584</v>
      </c>
      <c r="AC234" s="47"/>
      <c r="AD234" s="49">
        <v>281.62360000000001</v>
      </c>
      <c r="AE234" s="49">
        <v>227.97370000000001</v>
      </c>
      <c r="AF234" s="49">
        <v>181.75450000000001</v>
      </c>
      <c r="AG234" s="49">
        <v>227.71969999999999</v>
      </c>
      <c r="AH234" s="49">
        <v>239.03059999999999</v>
      </c>
      <c r="AI234" s="49">
        <v>206.16390000000001</v>
      </c>
      <c r="AJ234" s="49">
        <v>13.6525</v>
      </c>
      <c r="AK234" s="49">
        <v>258.8929</v>
      </c>
      <c r="AL234" s="49">
        <v>87.470500000000001</v>
      </c>
      <c r="AM234" s="49">
        <v>108.7133</v>
      </c>
      <c r="AO234" s="49">
        <v>96.5548</v>
      </c>
      <c r="AP234" s="49">
        <v>252.31890000000001</v>
      </c>
      <c r="AQ234" s="49">
        <v>176.33850000000001</v>
      </c>
      <c r="AR234" s="49">
        <v>286.12349999999998</v>
      </c>
      <c r="AS234" s="49">
        <v>58.130099999999999</v>
      </c>
      <c r="AT234" s="49">
        <v>179.23419999999999</v>
      </c>
      <c r="AU234" s="49">
        <v>271.16160000000002</v>
      </c>
      <c r="AV234" s="49">
        <v>217.41149999999999</v>
      </c>
      <c r="AW234" s="49">
        <v>79.450400000000002</v>
      </c>
      <c r="AX234" s="49">
        <v>188.54830000000001</v>
      </c>
    </row>
    <row r="235" spans="3:50" ht="16" x14ac:dyDescent="0.2">
      <c r="E235" s="1">
        <f t="shared" si="3"/>
        <v>225</v>
      </c>
      <c r="F235" s="98"/>
      <c r="H235" s="89">
        <v>66.043499999999995</v>
      </c>
      <c r="I235" s="89">
        <v>131.37530000000001</v>
      </c>
      <c r="J235" s="89">
        <v>136.64529999999999</v>
      </c>
      <c r="K235" s="89">
        <v>101.9325</v>
      </c>
      <c r="L235" s="89">
        <v>149.27420000000001</v>
      </c>
      <c r="M235" s="89">
        <v>134.2861</v>
      </c>
      <c r="N235" s="89">
        <v>142.5599</v>
      </c>
      <c r="O235" s="89">
        <v>86.384600000000006</v>
      </c>
      <c r="P235" s="89">
        <v>154.506</v>
      </c>
      <c r="Q235" s="89">
        <v>125.65349999999999</v>
      </c>
      <c r="S235" s="49">
        <v>65.265500000000003</v>
      </c>
      <c r="T235" s="49">
        <v>132.57749999999999</v>
      </c>
      <c r="U235" s="49">
        <v>147.67240000000001</v>
      </c>
      <c r="V235" s="49">
        <v>133.06209999999999</v>
      </c>
      <c r="W235" s="49">
        <v>154.14449999999999</v>
      </c>
      <c r="X235" s="49">
        <v>176.93039999999999</v>
      </c>
      <c r="Y235" s="49">
        <v>200.1516</v>
      </c>
      <c r="Z235" s="49">
        <v>75.269800000000004</v>
      </c>
      <c r="AA235" s="49">
        <v>200.80359999999999</v>
      </c>
      <c r="AB235" s="49">
        <v>169.4742</v>
      </c>
      <c r="AC235" s="47"/>
      <c r="AD235" s="49">
        <v>264.63819999999998</v>
      </c>
      <c r="AE235" s="49">
        <v>4.4656000000000002</v>
      </c>
      <c r="AF235" s="49">
        <v>149.87209999999999</v>
      </c>
      <c r="AG235" s="49">
        <v>250.67609999999999</v>
      </c>
      <c r="AH235" s="49">
        <v>155.97880000000001</v>
      </c>
      <c r="AI235" s="49">
        <v>253.01</v>
      </c>
      <c r="AJ235" s="49">
        <v>127.3925</v>
      </c>
      <c r="AK235" s="49">
        <v>225.0985</v>
      </c>
      <c r="AL235" s="49">
        <v>143.32589999999999</v>
      </c>
      <c r="AM235" s="49">
        <v>101.71129999999999</v>
      </c>
      <c r="AO235" s="49">
        <v>316.02879999999999</v>
      </c>
      <c r="AP235" s="49">
        <v>194.45590000000001</v>
      </c>
      <c r="AQ235" s="49">
        <v>237.01740000000001</v>
      </c>
      <c r="AR235" s="49">
        <v>299.3288</v>
      </c>
      <c r="AS235" s="49">
        <v>205.64449999999999</v>
      </c>
      <c r="AT235" s="49">
        <v>131.3785</v>
      </c>
      <c r="AU235" s="49">
        <v>212.00540000000001</v>
      </c>
      <c r="AV235" s="49">
        <v>300.24020000000002</v>
      </c>
      <c r="AW235" s="49">
        <v>166.22569999999999</v>
      </c>
      <c r="AX235" s="49">
        <v>115.8455</v>
      </c>
    </row>
    <row r="236" spans="3:50" ht="16" x14ac:dyDescent="0.2">
      <c r="E236" s="1">
        <f t="shared" si="3"/>
        <v>226</v>
      </c>
      <c r="F236" s="98"/>
      <c r="H236" s="89">
        <v>128.04679999999999</v>
      </c>
      <c r="I236" s="89">
        <v>118.6965</v>
      </c>
      <c r="J236" s="89">
        <v>158.65100000000001</v>
      </c>
      <c r="K236" s="89">
        <v>130.71340000000001</v>
      </c>
      <c r="L236" s="89">
        <v>98.652699999999996</v>
      </c>
      <c r="M236" s="89">
        <v>172.2697</v>
      </c>
      <c r="N236" s="89">
        <v>147.63640000000001</v>
      </c>
      <c r="O236" s="89">
        <v>80.524600000000007</v>
      </c>
      <c r="P236" s="89">
        <v>165.39859999999999</v>
      </c>
      <c r="Q236" s="89">
        <v>123.9308</v>
      </c>
      <c r="S236" s="49">
        <v>138.8998</v>
      </c>
      <c r="T236" s="49">
        <v>113.2353</v>
      </c>
      <c r="U236" s="49">
        <v>218.81569999999999</v>
      </c>
      <c r="V236" s="49">
        <v>143.4924</v>
      </c>
      <c r="W236" s="49">
        <v>122.88039999999999</v>
      </c>
      <c r="X236" s="49">
        <v>182.762</v>
      </c>
      <c r="Y236" s="49">
        <v>172.9066</v>
      </c>
      <c r="Z236" s="49">
        <v>96.657600000000002</v>
      </c>
      <c r="AA236" s="49">
        <v>201.31540000000001</v>
      </c>
      <c r="AB236" s="49">
        <v>153.3176</v>
      </c>
      <c r="AC236" s="47"/>
      <c r="AD236" s="49">
        <v>187.97669999999999</v>
      </c>
      <c r="AE236" s="49">
        <v>168.3331</v>
      </c>
      <c r="AF236" s="49">
        <v>174.4803</v>
      </c>
      <c r="AG236" s="49">
        <v>223.40979999999999</v>
      </c>
      <c r="AH236" s="49">
        <v>268.53379999999999</v>
      </c>
      <c r="AI236" s="49">
        <v>172.1969</v>
      </c>
      <c r="AJ236" s="49">
        <v>138.54759999999999</v>
      </c>
      <c r="AK236" s="49">
        <v>273.37040000000002</v>
      </c>
      <c r="AL236" s="49">
        <v>163.28290000000001</v>
      </c>
      <c r="AM236" s="49">
        <v>104.51139999999999</v>
      </c>
      <c r="AO236" s="49">
        <v>128.55070000000001</v>
      </c>
      <c r="AP236" s="49">
        <v>240.5393</v>
      </c>
      <c r="AQ236" s="49">
        <v>204.04859999999999</v>
      </c>
      <c r="AR236" s="49">
        <v>228.03270000000001</v>
      </c>
      <c r="AS236" s="49">
        <v>76.533600000000007</v>
      </c>
      <c r="AT236" s="49">
        <v>186.93770000000001</v>
      </c>
      <c r="AU236" s="49">
        <v>213.87979999999999</v>
      </c>
      <c r="AV236" s="49">
        <v>2.8734000000000002</v>
      </c>
      <c r="AW236" s="49">
        <v>181.3322</v>
      </c>
      <c r="AX236" s="49">
        <v>121.4841</v>
      </c>
    </row>
    <row r="237" spans="3:50" ht="16" x14ac:dyDescent="0.2">
      <c r="E237" s="1">
        <f t="shared" si="3"/>
        <v>227</v>
      </c>
      <c r="F237" s="98"/>
      <c r="H237" s="89">
        <v>103.40649999999999</v>
      </c>
      <c r="I237" s="89">
        <v>95.871499999999997</v>
      </c>
      <c r="J237" s="89">
        <v>139.89009999999999</v>
      </c>
      <c r="K237" s="89">
        <v>69.539500000000004</v>
      </c>
      <c r="L237" s="89">
        <v>142.2004</v>
      </c>
      <c r="M237" s="89">
        <v>152.19309999999999</v>
      </c>
      <c r="N237" s="89">
        <v>112.0929</v>
      </c>
      <c r="O237" s="89">
        <v>115.4178</v>
      </c>
      <c r="P237" s="89">
        <v>116.4318</v>
      </c>
      <c r="Q237" s="89">
        <v>116.1974</v>
      </c>
      <c r="S237" s="49">
        <v>100.2903</v>
      </c>
      <c r="T237" s="49">
        <v>116.37</v>
      </c>
      <c r="U237" s="49">
        <v>229.9855</v>
      </c>
      <c r="V237" s="49">
        <v>75.650899999999993</v>
      </c>
      <c r="W237" s="49">
        <v>141.01259999999999</v>
      </c>
      <c r="X237" s="49">
        <v>196.68340000000001</v>
      </c>
      <c r="Y237" s="49">
        <v>185.1164</v>
      </c>
      <c r="Z237" s="49">
        <v>149.19999999999999</v>
      </c>
      <c r="AA237" s="49">
        <v>87.352000000000004</v>
      </c>
      <c r="AB237" s="49">
        <v>214.94470000000001</v>
      </c>
      <c r="AC237" s="47"/>
      <c r="AD237" s="49">
        <v>208.77080000000001</v>
      </c>
      <c r="AE237" s="49">
        <v>289.87020000000001</v>
      </c>
      <c r="AF237" s="49">
        <v>185.91210000000001</v>
      </c>
      <c r="AG237" s="49">
        <v>256.98759999999999</v>
      </c>
      <c r="AH237" s="49">
        <v>234.2192</v>
      </c>
      <c r="AI237" s="49">
        <v>176.3801</v>
      </c>
      <c r="AJ237" s="49">
        <v>76.261399999999995</v>
      </c>
      <c r="AK237" s="49">
        <v>237.67439999999999</v>
      </c>
      <c r="AL237" s="49">
        <v>172.92490000000001</v>
      </c>
      <c r="AM237" s="49">
        <v>73.234399999999994</v>
      </c>
      <c r="AO237" s="49">
        <v>261.94560000000001</v>
      </c>
      <c r="AP237" s="49">
        <v>267.3057</v>
      </c>
      <c r="AQ237" s="49">
        <v>135.6045</v>
      </c>
      <c r="AR237" s="49">
        <v>341.97120000000001</v>
      </c>
      <c r="AS237" s="49">
        <v>175.71619999999999</v>
      </c>
      <c r="AT237" s="49">
        <v>152.95509999999999</v>
      </c>
      <c r="AU237" s="49">
        <v>252.6326</v>
      </c>
      <c r="AV237" s="49">
        <v>245.56049999999999</v>
      </c>
      <c r="AW237" s="49">
        <v>244.67099999999999</v>
      </c>
      <c r="AX237" s="49">
        <v>116.63809999999999</v>
      </c>
    </row>
    <row r="238" spans="3:50" ht="16" x14ac:dyDescent="0.2">
      <c r="E238" s="1">
        <f t="shared" si="3"/>
        <v>228</v>
      </c>
      <c r="F238" s="98"/>
      <c r="H238" s="89">
        <v>84.492900000000006</v>
      </c>
      <c r="I238" s="89">
        <v>119.2526</v>
      </c>
      <c r="J238" s="89">
        <v>159.90029999999999</v>
      </c>
      <c r="K238" s="89">
        <v>107.18729999999999</v>
      </c>
      <c r="L238" s="89">
        <v>142.9015</v>
      </c>
      <c r="M238" s="89">
        <v>142.52680000000001</v>
      </c>
      <c r="N238" s="89">
        <v>144.7518</v>
      </c>
      <c r="O238" s="89">
        <v>75.572900000000004</v>
      </c>
      <c r="P238" s="89">
        <v>164.38239999999999</v>
      </c>
      <c r="Q238" s="89">
        <v>163.93360000000001</v>
      </c>
      <c r="S238" s="49">
        <v>81.050899999999999</v>
      </c>
      <c r="T238" s="49">
        <v>119.64060000000001</v>
      </c>
      <c r="U238" s="49">
        <v>182.71199999999999</v>
      </c>
      <c r="V238" s="49">
        <v>115.7876</v>
      </c>
      <c r="W238" s="49">
        <v>144.28620000000001</v>
      </c>
      <c r="X238" s="49">
        <v>186.9195</v>
      </c>
      <c r="Y238" s="49">
        <v>195.01660000000001</v>
      </c>
      <c r="Z238" s="49">
        <v>73.147800000000004</v>
      </c>
      <c r="AA238" s="49">
        <v>165.42259999999999</v>
      </c>
      <c r="AB238" s="49">
        <v>187.33080000000001</v>
      </c>
      <c r="AC238" s="47"/>
      <c r="AD238" s="49">
        <v>168.1113</v>
      </c>
      <c r="AE238" s="49">
        <v>200.02449999999999</v>
      </c>
      <c r="AF238" s="49">
        <v>158.3948</v>
      </c>
      <c r="AG238" s="49">
        <v>222.8732</v>
      </c>
      <c r="AH238" s="49">
        <v>169.83580000000001</v>
      </c>
      <c r="AI238" s="49">
        <v>239.43209999999999</v>
      </c>
      <c r="AJ238" s="49">
        <v>124.3083</v>
      </c>
      <c r="AK238" s="49">
        <v>183.06880000000001</v>
      </c>
      <c r="AL238" s="49">
        <v>219.4631</v>
      </c>
      <c r="AM238" s="49">
        <v>120.96380000000001</v>
      </c>
      <c r="AO238" s="49">
        <v>289.24770000000001</v>
      </c>
      <c r="AP238" s="49">
        <v>151.5258</v>
      </c>
      <c r="AQ238" s="49">
        <v>216.0274</v>
      </c>
      <c r="AR238" s="49">
        <v>331.16789999999997</v>
      </c>
      <c r="AS238" s="49">
        <v>197.69890000000001</v>
      </c>
      <c r="AT238" s="49">
        <v>141.19120000000001</v>
      </c>
      <c r="AU238" s="49">
        <v>213.04750000000001</v>
      </c>
      <c r="AV238" s="49">
        <v>331.96379999999999</v>
      </c>
      <c r="AW238" s="49">
        <v>185.75399999999999</v>
      </c>
      <c r="AX238" s="49">
        <v>165.49979999999999</v>
      </c>
    </row>
    <row r="239" spans="3:50" ht="16" x14ac:dyDescent="0.2">
      <c r="E239" s="1">
        <f t="shared" si="3"/>
        <v>229</v>
      </c>
      <c r="F239" s="98"/>
      <c r="H239" s="89">
        <v>95.114500000000007</v>
      </c>
      <c r="I239" s="89">
        <v>86.325599999999994</v>
      </c>
      <c r="J239" s="89">
        <v>174.8706</v>
      </c>
      <c r="K239" s="89">
        <v>128.16309999999999</v>
      </c>
      <c r="L239" s="89">
        <v>123.815</v>
      </c>
      <c r="M239" s="89">
        <v>78.011899999999997</v>
      </c>
      <c r="N239" s="89">
        <v>59.884300000000003</v>
      </c>
      <c r="O239" s="89">
        <v>91.109700000000004</v>
      </c>
      <c r="P239" s="89">
        <v>169.75319999999999</v>
      </c>
      <c r="Q239" s="89">
        <v>131.65979999999999</v>
      </c>
      <c r="S239" s="49">
        <v>105.5488</v>
      </c>
      <c r="T239" s="49">
        <v>83.950999999999993</v>
      </c>
      <c r="U239" s="49">
        <v>172.84469999999999</v>
      </c>
      <c r="V239" s="49">
        <v>170.4462</v>
      </c>
      <c r="W239" s="49">
        <v>133.6549</v>
      </c>
      <c r="X239" s="49">
        <v>294.47710000000001</v>
      </c>
      <c r="Y239" s="49">
        <v>60.084400000000002</v>
      </c>
      <c r="Z239" s="49">
        <v>88.089500000000001</v>
      </c>
      <c r="AA239" s="49">
        <v>183.06229999999999</v>
      </c>
      <c r="AB239" s="49">
        <v>157.05240000000001</v>
      </c>
      <c r="AC239" s="47"/>
      <c r="AD239" s="49">
        <v>309.61790000000002</v>
      </c>
      <c r="AE239" s="49">
        <v>167.76480000000001</v>
      </c>
      <c r="AF239" s="49">
        <v>178.87610000000001</v>
      </c>
      <c r="AG239" s="49">
        <v>233.3031</v>
      </c>
      <c r="AH239" s="49">
        <v>247.3348</v>
      </c>
      <c r="AI239" s="49">
        <v>112.9722</v>
      </c>
      <c r="AJ239" s="49">
        <v>153.3828</v>
      </c>
      <c r="AK239" s="49">
        <v>219.8372</v>
      </c>
      <c r="AL239" s="49">
        <v>162.1172</v>
      </c>
      <c r="AM239" s="49">
        <v>70.356499999999997</v>
      </c>
      <c r="AO239" s="49">
        <v>95.456199999999995</v>
      </c>
      <c r="AP239" s="49">
        <v>82.028300000000002</v>
      </c>
      <c r="AQ239" s="49">
        <v>173.3997</v>
      </c>
      <c r="AR239" s="49">
        <v>92.553799999999995</v>
      </c>
      <c r="AS239" s="49">
        <v>146.77180000000001</v>
      </c>
      <c r="AT239" s="49">
        <v>56.841900000000003</v>
      </c>
      <c r="AU239" s="49">
        <v>5.2253999999999996</v>
      </c>
      <c r="AV239" s="49">
        <v>318.33019999999999</v>
      </c>
      <c r="AW239" s="49">
        <v>169.83199999999999</v>
      </c>
      <c r="AX239" s="49">
        <v>135.05459999999999</v>
      </c>
    </row>
    <row r="240" spans="3:50" ht="16" x14ac:dyDescent="0.2">
      <c r="E240" s="1">
        <f t="shared" si="3"/>
        <v>230</v>
      </c>
      <c r="F240" s="98"/>
      <c r="H240" s="89">
        <v>96.864400000000003</v>
      </c>
      <c r="I240" s="89">
        <v>88.451099999999997</v>
      </c>
      <c r="J240" s="89">
        <v>140.82570000000001</v>
      </c>
      <c r="K240" s="89">
        <v>80.982200000000006</v>
      </c>
      <c r="L240" s="89">
        <v>139.94759999999999</v>
      </c>
      <c r="M240" s="89">
        <v>160.00059999999999</v>
      </c>
      <c r="N240" s="89">
        <v>98.022400000000005</v>
      </c>
      <c r="O240" s="89">
        <v>110.24590000000001</v>
      </c>
      <c r="P240" s="89">
        <v>124.5112</v>
      </c>
      <c r="Q240" s="89">
        <v>108.4178</v>
      </c>
      <c r="S240" s="49">
        <v>80.730800000000002</v>
      </c>
      <c r="T240" s="49">
        <v>113.994</v>
      </c>
      <c r="U240" s="49">
        <v>225.25149999999999</v>
      </c>
      <c r="V240" s="49">
        <v>81.005300000000005</v>
      </c>
      <c r="W240" s="49">
        <v>142.54920000000001</v>
      </c>
      <c r="X240" s="49">
        <v>182.78290000000001</v>
      </c>
      <c r="Y240" s="49">
        <v>198.3306</v>
      </c>
      <c r="Z240" s="49">
        <v>140.46090000000001</v>
      </c>
      <c r="AA240" s="49">
        <v>94.605900000000005</v>
      </c>
      <c r="AB240" s="49">
        <v>194.31569999999999</v>
      </c>
      <c r="AC240" s="47"/>
      <c r="AD240" s="49">
        <v>133.06739999999999</v>
      </c>
      <c r="AE240" s="49">
        <v>305.17419999999998</v>
      </c>
      <c r="AF240" s="49">
        <v>172.62430000000001</v>
      </c>
      <c r="AG240" s="49">
        <v>229.9847</v>
      </c>
      <c r="AH240" s="49">
        <v>229.29679999999999</v>
      </c>
      <c r="AI240" s="49">
        <v>196.7294</v>
      </c>
      <c r="AJ240" s="49">
        <v>54.180500000000002</v>
      </c>
      <c r="AK240" s="49">
        <v>243.4401</v>
      </c>
      <c r="AL240" s="49">
        <v>200.0206</v>
      </c>
      <c r="AM240" s="49">
        <v>27.0748</v>
      </c>
      <c r="AO240" s="49">
        <v>260.00040000000001</v>
      </c>
      <c r="AP240" s="49">
        <v>272.41950000000003</v>
      </c>
      <c r="AQ240" s="49">
        <v>139.6191</v>
      </c>
      <c r="AR240" s="49">
        <v>333.1617</v>
      </c>
      <c r="AS240" s="49">
        <v>164.7817</v>
      </c>
      <c r="AT240" s="49">
        <v>159.38650000000001</v>
      </c>
      <c r="AU240" s="49">
        <v>267.67939999999999</v>
      </c>
      <c r="AV240" s="49">
        <v>267.16250000000002</v>
      </c>
      <c r="AW240" s="49">
        <v>127.0492</v>
      </c>
      <c r="AX240" s="49">
        <v>108.44110000000001</v>
      </c>
    </row>
    <row r="241" spans="2:50" ht="16" x14ac:dyDescent="0.2">
      <c r="E241" s="1">
        <f t="shared" si="3"/>
        <v>231</v>
      </c>
      <c r="F241" s="98"/>
      <c r="H241" s="89">
        <v>93.211200000000005</v>
      </c>
      <c r="I241" s="89">
        <v>106.1536</v>
      </c>
      <c r="J241" s="89">
        <v>134.6336</v>
      </c>
      <c r="K241" s="89">
        <v>71.232600000000005</v>
      </c>
      <c r="L241" s="89">
        <v>119.4639</v>
      </c>
      <c r="M241" s="89">
        <v>119.93770000000001</v>
      </c>
      <c r="N241" s="89">
        <v>169.38310000000001</v>
      </c>
      <c r="O241" s="89">
        <v>133.7979</v>
      </c>
      <c r="P241" s="89">
        <v>169.57859999999999</v>
      </c>
      <c r="Q241" s="89">
        <v>113.9385</v>
      </c>
      <c r="S241" s="49">
        <v>87.528999999999996</v>
      </c>
      <c r="T241" s="49">
        <v>109.5731</v>
      </c>
      <c r="U241" s="49">
        <v>103.8565</v>
      </c>
      <c r="V241" s="49">
        <v>277.82069999999999</v>
      </c>
      <c r="W241" s="49">
        <v>127.32850000000001</v>
      </c>
      <c r="X241" s="49">
        <v>114.27889999999999</v>
      </c>
      <c r="Y241" s="49">
        <v>190.2893</v>
      </c>
      <c r="Z241" s="49">
        <v>130.4248</v>
      </c>
      <c r="AA241" s="49">
        <v>181.20439999999999</v>
      </c>
      <c r="AB241" s="49">
        <v>193.7183</v>
      </c>
      <c r="AC241" s="47"/>
      <c r="AD241" s="49">
        <v>175.5933</v>
      </c>
      <c r="AE241" s="49">
        <v>151.82140000000001</v>
      </c>
      <c r="AF241" s="49">
        <v>177.15719999999999</v>
      </c>
      <c r="AG241" s="49">
        <v>269.03680000000003</v>
      </c>
      <c r="AH241" s="49">
        <v>230.11660000000001</v>
      </c>
      <c r="AI241" s="49">
        <v>186.73439999999999</v>
      </c>
      <c r="AJ241" s="49">
        <v>165.50479999999999</v>
      </c>
      <c r="AK241" s="49">
        <v>230.7714</v>
      </c>
      <c r="AL241" s="49">
        <v>184.0189</v>
      </c>
      <c r="AM241" s="49">
        <v>44.507800000000003</v>
      </c>
      <c r="AO241" s="49">
        <v>267.27629999999999</v>
      </c>
      <c r="AP241" s="49">
        <v>251.6763</v>
      </c>
      <c r="AQ241" s="49">
        <v>228.33879999999999</v>
      </c>
      <c r="AR241" s="49">
        <v>345.0994</v>
      </c>
      <c r="AS241" s="49">
        <v>116.131</v>
      </c>
      <c r="AT241" s="49">
        <v>239.9572</v>
      </c>
      <c r="AU241" s="49">
        <v>173.95779999999999</v>
      </c>
      <c r="AV241" s="49">
        <v>170.72739999999999</v>
      </c>
      <c r="AW241" s="49">
        <v>190.4915</v>
      </c>
      <c r="AX241" s="49">
        <v>112.92140000000001</v>
      </c>
    </row>
    <row r="242" spans="2:50" ht="16" x14ac:dyDescent="0.2">
      <c r="E242" s="1">
        <f t="shared" si="3"/>
        <v>232</v>
      </c>
      <c r="F242" s="98"/>
      <c r="H242" s="89">
        <v>105.5745</v>
      </c>
      <c r="I242" s="89">
        <v>107.7512</v>
      </c>
      <c r="J242" s="89">
        <v>164.9177</v>
      </c>
      <c r="K242" s="89">
        <v>152.47030000000001</v>
      </c>
      <c r="L242" s="89">
        <v>94.898499999999999</v>
      </c>
      <c r="M242" s="89">
        <v>176.94810000000001</v>
      </c>
      <c r="N242" s="89">
        <v>154.59229999999999</v>
      </c>
      <c r="O242" s="89">
        <v>80.099699999999999</v>
      </c>
      <c r="P242" s="89">
        <v>161.6969</v>
      </c>
      <c r="Q242" s="89">
        <v>129.33150000000001</v>
      </c>
      <c r="S242" s="49">
        <v>94.115300000000005</v>
      </c>
      <c r="T242" s="49">
        <v>109.2868</v>
      </c>
      <c r="U242" s="49">
        <v>178.25989999999999</v>
      </c>
      <c r="V242" s="49">
        <v>156.28630000000001</v>
      </c>
      <c r="W242" s="49">
        <v>127.8969</v>
      </c>
      <c r="X242" s="49">
        <v>184.19990000000001</v>
      </c>
      <c r="Y242" s="49">
        <v>181.44890000000001</v>
      </c>
      <c r="Z242" s="49">
        <v>101.0031</v>
      </c>
      <c r="AA242" s="49">
        <v>157.9941</v>
      </c>
      <c r="AB242" s="49">
        <v>207.9682</v>
      </c>
      <c r="AC242" s="47"/>
      <c r="AD242" s="49">
        <v>144.07079999999999</v>
      </c>
      <c r="AE242" s="49">
        <v>203.3458</v>
      </c>
      <c r="AF242" s="49">
        <v>165.06010000000001</v>
      </c>
      <c r="AG242" s="49">
        <v>199.315</v>
      </c>
      <c r="AH242" s="49">
        <v>277.25700000000001</v>
      </c>
      <c r="AI242" s="49">
        <v>176.27180000000001</v>
      </c>
      <c r="AJ242" s="49">
        <v>150.483</v>
      </c>
      <c r="AK242" s="49">
        <v>270.03730000000002</v>
      </c>
      <c r="AL242" s="49">
        <v>199.0692</v>
      </c>
      <c r="AM242" s="49">
        <v>84.689300000000003</v>
      </c>
      <c r="AO242" s="49">
        <v>251.72329999999999</v>
      </c>
      <c r="AP242" s="49">
        <v>237.99459999999999</v>
      </c>
      <c r="AQ242" s="49">
        <v>187.14500000000001</v>
      </c>
      <c r="AR242" s="49">
        <v>216.81389999999999</v>
      </c>
      <c r="AS242" s="49">
        <v>74.449299999999994</v>
      </c>
      <c r="AT242" s="49">
        <v>179.5128</v>
      </c>
      <c r="AU242" s="49">
        <v>206.22499999999999</v>
      </c>
      <c r="AV242" s="49">
        <v>13.745699999999999</v>
      </c>
      <c r="AW242" s="49">
        <v>169.96260000000001</v>
      </c>
      <c r="AX242" s="49">
        <v>135</v>
      </c>
    </row>
    <row r="243" spans="2:50" ht="16" x14ac:dyDescent="0.2">
      <c r="C243" s="24" t="s">
        <v>36</v>
      </c>
      <c r="E243" s="1">
        <f t="shared" si="3"/>
        <v>233</v>
      </c>
      <c r="F243" s="98"/>
      <c r="H243" s="89">
        <v>95.900899999999993</v>
      </c>
      <c r="I243" s="89">
        <v>121.9829</v>
      </c>
      <c r="J243" s="89">
        <v>126.7552</v>
      </c>
      <c r="K243" s="89">
        <v>143.30099999999999</v>
      </c>
      <c r="L243" s="89">
        <v>110.182</v>
      </c>
      <c r="M243" s="89">
        <v>150.7114</v>
      </c>
      <c r="N243" s="89">
        <v>154.58320000000001</v>
      </c>
      <c r="O243" s="89">
        <v>82.951700000000002</v>
      </c>
      <c r="P243" s="89">
        <v>163.87520000000001</v>
      </c>
      <c r="Q243" s="89">
        <v>126.5086</v>
      </c>
      <c r="S243" s="49">
        <v>84.781199999999998</v>
      </c>
      <c r="T243" s="49">
        <v>132.89580000000001</v>
      </c>
      <c r="U243" s="49">
        <v>125.3916</v>
      </c>
      <c r="V243" s="49">
        <v>181.29759999999999</v>
      </c>
      <c r="W243" s="49">
        <v>116.80200000000001</v>
      </c>
      <c r="X243" s="49">
        <v>181.03059999999999</v>
      </c>
      <c r="Y243" s="49">
        <v>180.5189</v>
      </c>
      <c r="Z243" s="49">
        <v>92.500500000000002</v>
      </c>
      <c r="AA243" s="49">
        <v>163.5301</v>
      </c>
      <c r="AB243" s="49">
        <v>182.8048</v>
      </c>
      <c r="AC243" s="47"/>
      <c r="AD243" s="49">
        <v>121.6764</v>
      </c>
      <c r="AE243" s="49">
        <v>301.31290000000001</v>
      </c>
      <c r="AF243" s="49">
        <v>151.2003</v>
      </c>
      <c r="AG243" s="49">
        <v>217.67769999999999</v>
      </c>
      <c r="AH243" s="49">
        <v>259.262</v>
      </c>
      <c r="AI243" s="49">
        <v>195.48699999999999</v>
      </c>
      <c r="AJ243" s="49">
        <v>165.43100000000001</v>
      </c>
      <c r="AK243" s="49">
        <v>263.33999999999997</v>
      </c>
      <c r="AL243" s="49">
        <v>194.1062</v>
      </c>
      <c r="AM243" s="49">
        <v>24.6356</v>
      </c>
      <c r="AO243" s="49">
        <v>265.20139999999998</v>
      </c>
      <c r="AP243" s="49">
        <v>220.59</v>
      </c>
      <c r="AQ243" s="49">
        <v>255.63939999999999</v>
      </c>
      <c r="AR243" s="49">
        <v>142.10759999999999</v>
      </c>
      <c r="AS243" s="49">
        <v>124.715</v>
      </c>
      <c r="AT243" s="49">
        <v>150.51079999999999</v>
      </c>
      <c r="AU243" s="49">
        <v>205.4984</v>
      </c>
      <c r="AV243" s="49">
        <v>350.69720000000001</v>
      </c>
      <c r="AW243" s="49">
        <v>168.33789999999999</v>
      </c>
      <c r="AX243" s="49">
        <v>126.37860000000001</v>
      </c>
    </row>
    <row r="244" spans="2:50" ht="16" x14ac:dyDescent="0.2">
      <c r="E244" s="1">
        <f t="shared" si="3"/>
        <v>234</v>
      </c>
      <c r="F244" s="98"/>
      <c r="H244" s="89">
        <v>133.35640000000001</v>
      </c>
      <c r="I244" s="89">
        <v>52.452800000000003</v>
      </c>
      <c r="J244" s="89">
        <v>170.8021</v>
      </c>
      <c r="K244" s="89">
        <v>105.94540000000001</v>
      </c>
      <c r="L244" s="89">
        <v>54.365900000000003</v>
      </c>
      <c r="M244" s="89">
        <v>112.3231</v>
      </c>
      <c r="N244" s="89">
        <v>122.60120000000001</v>
      </c>
      <c r="O244" s="89">
        <v>77.496399999999994</v>
      </c>
      <c r="P244" s="89">
        <v>94.131500000000003</v>
      </c>
      <c r="Q244" s="89">
        <v>143.16720000000001</v>
      </c>
      <c r="S244" s="49">
        <v>143.1319</v>
      </c>
      <c r="T244" s="49">
        <v>46.742600000000003</v>
      </c>
      <c r="U244" s="49">
        <v>178.68719999999999</v>
      </c>
      <c r="V244" s="49">
        <v>273.26339999999999</v>
      </c>
      <c r="W244" s="49">
        <v>57.347299999999997</v>
      </c>
      <c r="X244" s="49">
        <v>239.39089999999999</v>
      </c>
      <c r="Y244" s="49">
        <v>137.2936</v>
      </c>
      <c r="Z244" s="49">
        <v>234.67169999999999</v>
      </c>
      <c r="AA244" s="49">
        <v>99.531199999999998</v>
      </c>
      <c r="AB244" s="49">
        <v>198.9051</v>
      </c>
      <c r="AC244" s="47"/>
      <c r="AD244" s="49">
        <v>162.18199999999999</v>
      </c>
      <c r="AE244" s="49">
        <v>282.01389999999998</v>
      </c>
      <c r="AF244" s="49">
        <v>171.62569999999999</v>
      </c>
      <c r="AG244" s="49">
        <v>217.63480000000001</v>
      </c>
      <c r="AH244" s="49">
        <v>269.13029999999998</v>
      </c>
      <c r="AI244" s="49">
        <v>196.23740000000001</v>
      </c>
      <c r="AJ244" s="49">
        <v>147.04560000000001</v>
      </c>
      <c r="AK244" s="49">
        <v>283.16910000000001</v>
      </c>
      <c r="AL244" s="49">
        <v>109.5253</v>
      </c>
      <c r="AM244" s="49">
        <v>134.08160000000001</v>
      </c>
      <c r="AO244" s="49">
        <v>136.53200000000001</v>
      </c>
      <c r="AP244" s="49">
        <v>39.4373</v>
      </c>
      <c r="AQ244" s="49">
        <v>188.03559999999999</v>
      </c>
      <c r="AR244" s="49">
        <v>267.88569999999999</v>
      </c>
      <c r="AS244" s="49">
        <v>344.4581</v>
      </c>
      <c r="AT244" s="49">
        <v>111.0406</v>
      </c>
      <c r="AU244" s="49">
        <v>239.84139999999999</v>
      </c>
      <c r="AV244" s="49">
        <v>304.93720000000002</v>
      </c>
      <c r="AW244" s="49">
        <v>271.84609999999998</v>
      </c>
      <c r="AX244" s="49">
        <v>140.0804</v>
      </c>
    </row>
    <row r="245" spans="2:50" ht="16" x14ac:dyDescent="0.2">
      <c r="C245" s="24" t="s">
        <v>36</v>
      </c>
      <c r="E245" s="1">
        <f t="shared" si="3"/>
        <v>235</v>
      </c>
      <c r="F245" s="98"/>
      <c r="H245" s="90" t="s">
        <v>12</v>
      </c>
      <c r="I245" s="90" t="s">
        <v>12</v>
      </c>
      <c r="J245" s="90" t="s">
        <v>12</v>
      </c>
      <c r="K245" s="90" t="s">
        <v>12</v>
      </c>
      <c r="L245" s="90" t="s">
        <v>12</v>
      </c>
      <c r="M245" s="90" t="s">
        <v>12</v>
      </c>
      <c r="N245" s="90" t="s">
        <v>12</v>
      </c>
      <c r="O245" s="90" t="s">
        <v>12</v>
      </c>
      <c r="P245" s="90" t="s">
        <v>12</v>
      </c>
      <c r="Q245" s="90" t="s">
        <v>12</v>
      </c>
      <c r="S245" s="47" t="s">
        <v>12</v>
      </c>
      <c r="T245" s="47" t="s">
        <v>12</v>
      </c>
      <c r="U245" s="47" t="s">
        <v>12</v>
      </c>
      <c r="V245" s="47" t="s">
        <v>12</v>
      </c>
      <c r="W245" s="47" t="s">
        <v>12</v>
      </c>
      <c r="X245" s="47" t="s">
        <v>12</v>
      </c>
      <c r="Y245" s="47" t="s">
        <v>12</v>
      </c>
      <c r="Z245" s="47" t="s">
        <v>12</v>
      </c>
      <c r="AA245" s="47" t="s">
        <v>12</v>
      </c>
      <c r="AB245" s="47" t="s">
        <v>12</v>
      </c>
      <c r="AC245" s="47"/>
      <c r="AD245" s="47" t="s">
        <v>12</v>
      </c>
      <c r="AE245" s="47" t="s">
        <v>12</v>
      </c>
      <c r="AF245" s="47" t="s">
        <v>12</v>
      </c>
      <c r="AG245" s="47" t="s">
        <v>12</v>
      </c>
      <c r="AH245" s="47" t="s">
        <v>12</v>
      </c>
      <c r="AI245" s="47" t="s">
        <v>12</v>
      </c>
      <c r="AJ245" s="47" t="s">
        <v>12</v>
      </c>
      <c r="AK245" s="47" t="s">
        <v>12</v>
      </c>
      <c r="AL245" s="47" t="s">
        <v>12</v>
      </c>
      <c r="AM245" s="47" t="s">
        <v>12</v>
      </c>
      <c r="AO245" s="47" t="s">
        <v>12</v>
      </c>
      <c r="AP245" s="47" t="s">
        <v>12</v>
      </c>
      <c r="AQ245" s="47" t="s">
        <v>12</v>
      </c>
      <c r="AR245" s="47" t="s">
        <v>12</v>
      </c>
      <c r="AS245" s="47" t="s">
        <v>12</v>
      </c>
      <c r="AT245" s="47" t="s">
        <v>12</v>
      </c>
      <c r="AU245" s="47" t="s">
        <v>12</v>
      </c>
      <c r="AV245" s="47" t="s">
        <v>12</v>
      </c>
      <c r="AW245" s="47" t="s">
        <v>12</v>
      </c>
      <c r="AX245" s="47" t="s">
        <v>12</v>
      </c>
    </row>
    <row r="246" spans="2:50" ht="16" x14ac:dyDescent="0.2">
      <c r="E246" s="1">
        <f t="shared" si="3"/>
        <v>236</v>
      </c>
      <c r="F246" s="98" t="s">
        <v>28</v>
      </c>
      <c r="H246" s="89">
        <v>85.912099999999995</v>
      </c>
      <c r="I246" s="89">
        <v>115.6692</v>
      </c>
      <c r="J246" s="89">
        <v>164.80760000000001</v>
      </c>
      <c r="K246" s="89">
        <v>104.7567</v>
      </c>
      <c r="L246" s="89">
        <v>151.99080000000001</v>
      </c>
      <c r="M246" s="89">
        <v>126.77330000000001</v>
      </c>
      <c r="N246" s="89">
        <v>144.81620000000001</v>
      </c>
      <c r="O246" s="89">
        <v>64.735200000000006</v>
      </c>
      <c r="P246" s="89">
        <v>172.76050000000001</v>
      </c>
      <c r="Q246" s="89">
        <v>141.73439999999999</v>
      </c>
      <c r="S246" s="49">
        <v>67.206100000000006</v>
      </c>
      <c r="T246" s="49">
        <v>122.53530000000001</v>
      </c>
      <c r="U246" s="49">
        <v>185.1901</v>
      </c>
      <c r="V246" s="49">
        <v>100.5591</v>
      </c>
      <c r="W246" s="49">
        <v>158.75460000000001</v>
      </c>
      <c r="X246" s="49">
        <v>207.4494</v>
      </c>
      <c r="Y246" s="49">
        <v>162.77699999999999</v>
      </c>
      <c r="Z246" s="49">
        <v>67.278199999999998</v>
      </c>
      <c r="AA246" s="49">
        <v>174.2927</v>
      </c>
      <c r="AB246" s="49">
        <v>191.91139999999999</v>
      </c>
      <c r="AC246" s="47"/>
      <c r="AD246" s="49">
        <v>146.2928</v>
      </c>
      <c r="AE246" s="49">
        <v>174.9435</v>
      </c>
      <c r="AF246" s="49">
        <v>193.62559999999999</v>
      </c>
      <c r="AG246" s="49">
        <v>197.6635</v>
      </c>
      <c r="AH246" s="49">
        <v>214.4649</v>
      </c>
      <c r="AI246" s="49">
        <v>224.4562</v>
      </c>
      <c r="AJ246" s="49">
        <v>155.71109999999999</v>
      </c>
      <c r="AK246" s="49">
        <v>244.1405</v>
      </c>
      <c r="AL246" s="49">
        <v>180.16929999999999</v>
      </c>
      <c r="AM246" s="49">
        <v>100.5723</v>
      </c>
      <c r="AO246" s="49">
        <v>278.99779999999998</v>
      </c>
      <c r="AP246" s="49">
        <v>241.1601</v>
      </c>
      <c r="AQ246" s="49">
        <v>161.89580000000001</v>
      </c>
      <c r="AR246" s="49">
        <v>297.73899999999998</v>
      </c>
      <c r="AS246" s="49">
        <v>157.00229999999999</v>
      </c>
      <c r="AT246" s="49">
        <v>121.57689999999999</v>
      </c>
      <c r="AU246" s="49">
        <v>219.5958</v>
      </c>
      <c r="AV246" s="49">
        <v>349.47089999999997</v>
      </c>
      <c r="AW246" s="49">
        <v>174.0172</v>
      </c>
      <c r="AX246" s="49">
        <v>140.08850000000001</v>
      </c>
    </row>
    <row r="247" spans="2:50" ht="16" x14ac:dyDescent="0.2">
      <c r="D247" s="24" t="s">
        <v>36</v>
      </c>
      <c r="E247" s="1">
        <f t="shared" si="3"/>
        <v>237</v>
      </c>
      <c r="F247" s="98"/>
      <c r="H247" s="89">
        <v>104.55410000000001</v>
      </c>
      <c r="I247" s="89">
        <v>89.701700000000002</v>
      </c>
      <c r="J247" s="89">
        <v>166.31209999999999</v>
      </c>
      <c r="K247" s="89">
        <v>116.7514</v>
      </c>
      <c r="L247" s="89">
        <v>147.0635</v>
      </c>
      <c r="M247" s="89">
        <v>155.27529999999999</v>
      </c>
      <c r="N247" s="89">
        <v>157.9348</v>
      </c>
      <c r="O247" s="89">
        <v>81.496499999999997</v>
      </c>
      <c r="P247" s="89">
        <v>173.55009999999999</v>
      </c>
      <c r="Q247" s="89">
        <v>163.59030000000001</v>
      </c>
      <c r="S247" s="49">
        <v>119.6326</v>
      </c>
      <c r="T247" s="49">
        <v>86.931700000000006</v>
      </c>
      <c r="U247" s="49">
        <v>188.47829999999999</v>
      </c>
      <c r="V247" s="49">
        <v>141.33529999999999</v>
      </c>
      <c r="W247" s="49">
        <v>147.33619999999999</v>
      </c>
      <c r="X247" s="49">
        <v>186.84739999999999</v>
      </c>
      <c r="Y247" s="49">
        <v>174.03210000000001</v>
      </c>
      <c r="Z247" s="49">
        <v>69.770200000000003</v>
      </c>
      <c r="AA247" s="49">
        <v>175.15260000000001</v>
      </c>
      <c r="AB247" s="49">
        <v>173.9289</v>
      </c>
      <c r="AC247" s="47"/>
      <c r="AD247" s="49">
        <v>238.18459999999999</v>
      </c>
      <c r="AE247" s="49">
        <v>155.42840000000001</v>
      </c>
      <c r="AF247" s="49">
        <v>192.8366</v>
      </c>
      <c r="AG247" s="49">
        <v>235.84979999999999</v>
      </c>
      <c r="AH247" s="49">
        <v>220.6808</v>
      </c>
      <c r="AI247" s="49">
        <v>193.3289</v>
      </c>
      <c r="AJ247" s="49">
        <v>168.41120000000001</v>
      </c>
      <c r="AK247" s="49">
        <v>228.215</v>
      </c>
      <c r="AL247" s="49">
        <v>181.51300000000001</v>
      </c>
      <c r="AM247" s="49">
        <v>173.26400000000001</v>
      </c>
      <c r="AO247" s="49">
        <v>102.6404</v>
      </c>
      <c r="AP247" s="49">
        <v>88.577399999999997</v>
      </c>
      <c r="AQ247" s="49">
        <v>185.58529999999999</v>
      </c>
      <c r="AR247" s="49">
        <v>74.109899999999996</v>
      </c>
      <c r="AS247" s="49">
        <v>174.07249999999999</v>
      </c>
      <c r="AT247" s="49">
        <v>154.3493</v>
      </c>
      <c r="AU247" s="49">
        <v>202.91759999999999</v>
      </c>
      <c r="AV247" s="49">
        <v>303.69009999999997</v>
      </c>
      <c r="AW247" s="49">
        <v>174.13040000000001</v>
      </c>
      <c r="AX247" s="49">
        <v>163.7971</v>
      </c>
    </row>
    <row r="248" spans="2:50" ht="16" x14ac:dyDescent="0.2">
      <c r="E248" s="1">
        <f t="shared" si="3"/>
        <v>238</v>
      </c>
      <c r="F248" s="98"/>
      <c r="H248" s="89">
        <v>130.92240000000001</v>
      </c>
      <c r="I248" s="89">
        <v>101.50069999999999</v>
      </c>
      <c r="J248" s="89">
        <v>160.05070000000001</v>
      </c>
      <c r="K248" s="89">
        <v>104.81570000000001</v>
      </c>
      <c r="L248" s="89">
        <v>129.52529999999999</v>
      </c>
      <c r="M248" s="89">
        <v>101.9935</v>
      </c>
      <c r="N248" s="89">
        <v>140.76130000000001</v>
      </c>
      <c r="O248" s="89">
        <v>87.629199999999997</v>
      </c>
      <c r="P248" s="89">
        <v>159.10509999999999</v>
      </c>
      <c r="Q248" s="89">
        <v>118.3733</v>
      </c>
      <c r="S248" s="49">
        <v>125.0333</v>
      </c>
      <c r="T248" s="49">
        <v>98.124499999999998</v>
      </c>
      <c r="U248" s="49">
        <v>188.0992</v>
      </c>
      <c r="V248" s="49">
        <v>142.8443</v>
      </c>
      <c r="W248" s="49">
        <v>136.13399999999999</v>
      </c>
      <c r="X248" s="49">
        <v>319.9624</v>
      </c>
      <c r="Y248" s="49">
        <v>127.24209999999999</v>
      </c>
      <c r="Z248" s="49">
        <v>80.538399999999996</v>
      </c>
      <c r="AA248" s="49">
        <v>156.2175</v>
      </c>
      <c r="AB248" s="49">
        <v>187.4744</v>
      </c>
      <c r="AC248" s="47"/>
      <c r="AD248" s="49">
        <v>170.40600000000001</v>
      </c>
      <c r="AE248" s="49">
        <v>178.72290000000001</v>
      </c>
      <c r="AF248" s="49">
        <v>161.03</v>
      </c>
      <c r="AG248" s="49">
        <v>251.411</v>
      </c>
      <c r="AH248" s="49">
        <v>246.2955</v>
      </c>
      <c r="AI248" s="49">
        <v>165.714</v>
      </c>
      <c r="AJ248" s="49">
        <v>150.96899999999999</v>
      </c>
      <c r="AK248" s="49">
        <v>215.79480000000001</v>
      </c>
      <c r="AL248" s="49">
        <v>214.6566</v>
      </c>
      <c r="AM248" s="49">
        <v>25.061699999999998</v>
      </c>
      <c r="AO248" s="49">
        <v>130.92699999999999</v>
      </c>
      <c r="AP248" s="49">
        <v>94.364999999999995</v>
      </c>
      <c r="AQ248" s="49">
        <v>190.0444</v>
      </c>
      <c r="AR248" s="49">
        <v>289.82459999999998</v>
      </c>
      <c r="AS248" s="49">
        <v>152.77170000000001</v>
      </c>
      <c r="AT248" s="49">
        <v>100.4434</v>
      </c>
      <c r="AU248" s="49">
        <v>152.52119999999999</v>
      </c>
      <c r="AV248" s="49">
        <v>308.75060000000002</v>
      </c>
      <c r="AW248" s="49">
        <v>182.4468</v>
      </c>
      <c r="AX248" s="49">
        <v>118.32040000000001</v>
      </c>
    </row>
    <row r="249" spans="2:50" ht="16" x14ac:dyDescent="0.2">
      <c r="E249" s="1">
        <f t="shared" si="3"/>
        <v>239</v>
      </c>
      <c r="F249" s="98"/>
      <c r="H249" s="89">
        <v>129.352</v>
      </c>
      <c r="I249" s="89">
        <v>117.0467</v>
      </c>
      <c r="J249" s="89">
        <v>134.7612</v>
      </c>
      <c r="K249" s="89">
        <v>107.0046</v>
      </c>
      <c r="L249" s="89">
        <v>118.467</v>
      </c>
      <c r="M249" s="89">
        <v>138.82679999999999</v>
      </c>
      <c r="N249" s="89">
        <v>127.919</v>
      </c>
      <c r="O249" s="89">
        <v>91.633399999999995</v>
      </c>
      <c r="P249" s="89">
        <v>134.53720000000001</v>
      </c>
      <c r="Q249" s="89">
        <v>115.6816</v>
      </c>
      <c r="S249" s="49">
        <v>139.8785</v>
      </c>
      <c r="T249" s="49">
        <v>121.9267</v>
      </c>
      <c r="U249" s="49">
        <v>227.39789999999999</v>
      </c>
      <c r="V249" s="49">
        <v>105.0279</v>
      </c>
      <c r="W249" s="49">
        <v>128.72059999999999</v>
      </c>
      <c r="X249" s="49">
        <v>215.20679999999999</v>
      </c>
      <c r="Y249" s="49">
        <v>154.4188</v>
      </c>
      <c r="Z249" s="49">
        <v>115.1571</v>
      </c>
      <c r="AA249" s="49">
        <v>126.7914</v>
      </c>
      <c r="AB249" s="49">
        <v>205.08959999999999</v>
      </c>
      <c r="AC249" s="47"/>
      <c r="AD249" s="49">
        <v>217.1909</v>
      </c>
      <c r="AE249" s="49">
        <v>245.35159999999999</v>
      </c>
      <c r="AF249" s="49">
        <v>188.56809999999999</v>
      </c>
      <c r="AG249" s="49">
        <v>189.95230000000001</v>
      </c>
      <c r="AH249" s="49">
        <v>271.81799999999998</v>
      </c>
      <c r="AI249" s="49">
        <v>169.34350000000001</v>
      </c>
      <c r="AJ249" s="49">
        <v>149.55500000000001</v>
      </c>
      <c r="AK249" s="49">
        <v>259.44130000000001</v>
      </c>
      <c r="AL249" s="49">
        <v>193.09559999999999</v>
      </c>
      <c r="AM249" s="49">
        <v>53.8367</v>
      </c>
      <c r="AO249" s="49">
        <v>133.5532</v>
      </c>
      <c r="AP249" s="49">
        <v>226.1935</v>
      </c>
      <c r="AQ249" s="49">
        <v>256.50720000000001</v>
      </c>
      <c r="AR249" s="49">
        <v>318.89550000000003</v>
      </c>
      <c r="AS249" s="49">
        <v>136.3905</v>
      </c>
      <c r="AT249" s="49">
        <v>140.46029999999999</v>
      </c>
      <c r="AU249" s="49">
        <v>234.30629999999999</v>
      </c>
      <c r="AV249" s="49">
        <v>300.59910000000002</v>
      </c>
      <c r="AW249" s="49">
        <v>136.30500000000001</v>
      </c>
      <c r="AX249" s="49">
        <v>116.43170000000001</v>
      </c>
    </row>
    <row r="250" spans="2:50" ht="16" x14ac:dyDescent="0.2">
      <c r="E250" s="1">
        <f t="shared" si="3"/>
        <v>240</v>
      </c>
      <c r="F250" s="98"/>
      <c r="H250" s="89">
        <v>96.079700000000003</v>
      </c>
      <c r="I250" s="89">
        <v>119.05719999999999</v>
      </c>
      <c r="J250" s="89">
        <v>173.68170000000001</v>
      </c>
      <c r="K250" s="89">
        <v>133.81700000000001</v>
      </c>
      <c r="L250" s="89">
        <v>106.4815</v>
      </c>
      <c r="M250" s="89">
        <v>110.9208</v>
      </c>
      <c r="N250" s="89">
        <v>106.7647</v>
      </c>
      <c r="O250" s="89">
        <v>155.8013</v>
      </c>
      <c r="P250" s="89">
        <v>123.34399999999999</v>
      </c>
      <c r="Q250" s="89">
        <v>134.09129999999999</v>
      </c>
      <c r="S250" s="49">
        <v>90.098100000000002</v>
      </c>
      <c r="T250" s="49">
        <v>109.5294</v>
      </c>
      <c r="U250" s="49">
        <v>172.9034</v>
      </c>
      <c r="V250" s="49">
        <v>187.9907</v>
      </c>
      <c r="W250" s="49">
        <v>108.82550000000001</v>
      </c>
      <c r="X250" s="49">
        <v>227.53389999999999</v>
      </c>
      <c r="Y250" s="49">
        <v>138.29470000000001</v>
      </c>
      <c r="Z250" s="49">
        <v>169.42269999999999</v>
      </c>
      <c r="AA250" s="49">
        <v>134.77959999999999</v>
      </c>
      <c r="AB250" s="49">
        <v>177.05510000000001</v>
      </c>
      <c r="AC250" s="47"/>
      <c r="AD250" s="49">
        <v>140.1643</v>
      </c>
      <c r="AE250" s="49">
        <v>157.7801</v>
      </c>
      <c r="AF250" s="49">
        <v>176.62209999999999</v>
      </c>
      <c r="AG250" s="49">
        <v>225.69450000000001</v>
      </c>
      <c r="AH250" s="49">
        <v>133.1671</v>
      </c>
      <c r="AI250" s="49">
        <v>257.01749999999998</v>
      </c>
      <c r="AJ250" s="49">
        <v>96.3887</v>
      </c>
      <c r="AK250" s="49">
        <v>157.58150000000001</v>
      </c>
      <c r="AL250" s="49">
        <v>229.423</v>
      </c>
      <c r="AM250" s="49">
        <v>99.038399999999996</v>
      </c>
      <c r="AO250" s="49">
        <v>262.36559999999997</v>
      </c>
      <c r="AP250" s="49">
        <v>239.7576</v>
      </c>
      <c r="AQ250" s="49">
        <v>188.11859999999999</v>
      </c>
      <c r="AR250" s="49">
        <v>313.15699999999998</v>
      </c>
      <c r="AS250" s="49">
        <v>16.8584</v>
      </c>
      <c r="AT250" s="49">
        <v>96.938400000000001</v>
      </c>
      <c r="AU250" s="49">
        <v>274.49189999999999</v>
      </c>
      <c r="AV250" s="49">
        <v>87.593999999999994</v>
      </c>
      <c r="AW250" s="49">
        <v>252.48580000000001</v>
      </c>
      <c r="AX250" s="49">
        <v>128.7484</v>
      </c>
    </row>
    <row r="251" spans="2:50" ht="16" x14ac:dyDescent="0.2">
      <c r="E251" s="1">
        <f t="shared" si="3"/>
        <v>241</v>
      </c>
      <c r="F251" s="98"/>
      <c r="H251" s="89">
        <v>118.2538</v>
      </c>
      <c r="I251" s="89">
        <v>83.318100000000001</v>
      </c>
      <c r="J251" s="89">
        <v>122.8565</v>
      </c>
      <c r="K251" s="89">
        <v>125.9139</v>
      </c>
      <c r="L251" s="89">
        <v>92.786199999999994</v>
      </c>
      <c r="M251" s="89">
        <v>146.9718</v>
      </c>
      <c r="N251" s="89">
        <v>155.7199</v>
      </c>
      <c r="O251" s="89">
        <v>85.280799999999999</v>
      </c>
      <c r="P251" s="89">
        <v>127.3827</v>
      </c>
      <c r="Q251" s="89">
        <v>167.35339999999999</v>
      </c>
      <c r="S251" s="49">
        <v>138.3742</v>
      </c>
      <c r="T251" s="49">
        <v>101.2484</v>
      </c>
      <c r="U251" s="49">
        <v>251.13849999999999</v>
      </c>
      <c r="V251" s="49">
        <v>118.12909999999999</v>
      </c>
      <c r="W251" s="49">
        <v>102.3914</v>
      </c>
      <c r="X251" s="49">
        <v>187.059</v>
      </c>
      <c r="Y251" s="49">
        <v>215.9358</v>
      </c>
      <c r="Z251" s="49">
        <v>160.23439999999999</v>
      </c>
      <c r="AA251" s="49">
        <v>114.6345</v>
      </c>
      <c r="AB251" s="49">
        <v>183.96469999999999</v>
      </c>
      <c r="AC251" s="47"/>
      <c r="AD251" s="49">
        <v>215.4315</v>
      </c>
      <c r="AE251" s="49">
        <v>303.7278</v>
      </c>
      <c r="AF251" s="49">
        <v>190.07429999999999</v>
      </c>
      <c r="AG251" s="49">
        <v>196.82589999999999</v>
      </c>
      <c r="AH251" s="49">
        <v>269.80500000000001</v>
      </c>
      <c r="AI251" s="49">
        <v>194.6977</v>
      </c>
      <c r="AJ251" s="49">
        <v>172.30070000000001</v>
      </c>
      <c r="AK251" s="49">
        <v>274.41410000000002</v>
      </c>
      <c r="AL251" s="49">
        <v>190.08860000000001</v>
      </c>
      <c r="AM251" s="49">
        <v>160.93610000000001</v>
      </c>
      <c r="AO251" s="49">
        <v>116.1866</v>
      </c>
      <c r="AP251" s="49">
        <v>283.50130000000001</v>
      </c>
      <c r="AQ251" s="49">
        <v>247.43010000000001</v>
      </c>
      <c r="AR251" s="49">
        <v>244.68219999999999</v>
      </c>
      <c r="AS251" s="49">
        <v>79.498400000000004</v>
      </c>
      <c r="AT251" s="49">
        <v>146.5316</v>
      </c>
      <c r="AU251" s="49">
        <v>156.97</v>
      </c>
      <c r="AV251" s="49">
        <v>1.359</v>
      </c>
      <c r="AW251" s="49">
        <v>127.85720000000001</v>
      </c>
      <c r="AX251" s="49">
        <v>168.00919999999999</v>
      </c>
    </row>
    <row r="252" spans="2:50" ht="16" x14ac:dyDescent="0.2">
      <c r="C252" s="24" t="s">
        <v>36</v>
      </c>
      <c r="E252" s="1">
        <f t="shared" si="3"/>
        <v>242</v>
      </c>
      <c r="F252" s="98"/>
      <c r="H252" s="89">
        <v>133.364</v>
      </c>
      <c r="I252" s="89">
        <v>70.724199999999996</v>
      </c>
      <c r="J252" s="89">
        <v>156.14449999999999</v>
      </c>
      <c r="K252" s="89">
        <v>110.5966</v>
      </c>
      <c r="L252" s="89">
        <v>79.634900000000002</v>
      </c>
      <c r="M252" s="89">
        <v>120.6407</v>
      </c>
      <c r="N252" s="89">
        <v>91.156199999999998</v>
      </c>
      <c r="O252" s="89">
        <v>148.15559999999999</v>
      </c>
      <c r="P252" s="89">
        <v>155.0968</v>
      </c>
      <c r="Q252" s="89">
        <v>131.17269999999999</v>
      </c>
      <c r="S252" s="49">
        <v>145.74420000000001</v>
      </c>
      <c r="T252" s="49">
        <v>79.024000000000001</v>
      </c>
      <c r="U252" s="49">
        <v>163.59819999999999</v>
      </c>
      <c r="V252" s="49">
        <v>252.12700000000001</v>
      </c>
      <c r="W252" s="49">
        <v>86.828299999999999</v>
      </c>
      <c r="X252" s="49">
        <v>242.04929999999999</v>
      </c>
      <c r="Y252" s="49">
        <v>106.87820000000001</v>
      </c>
      <c r="Z252" s="49">
        <v>158.41679999999999</v>
      </c>
      <c r="AA252" s="49">
        <v>168.8372</v>
      </c>
      <c r="AB252" s="49">
        <v>182.63749999999999</v>
      </c>
      <c r="AC252" s="47"/>
      <c r="AD252" s="49">
        <v>238.30119999999999</v>
      </c>
      <c r="AE252" s="49">
        <v>276.74630000000002</v>
      </c>
      <c r="AF252" s="49">
        <v>196.33760000000001</v>
      </c>
      <c r="AG252" s="49">
        <v>183.7722</v>
      </c>
      <c r="AH252" s="49">
        <v>257.91370000000001</v>
      </c>
      <c r="AI252" s="49">
        <v>132.67570000000001</v>
      </c>
      <c r="AJ252" s="49">
        <v>82.720399999999998</v>
      </c>
      <c r="AK252" s="49">
        <v>207.3304</v>
      </c>
      <c r="AL252" s="49">
        <v>214.30350000000001</v>
      </c>
      <c r="AM252" s="49">
        <v>107.2535</v>
      </c>
      <c r="AO252" s="49">
        <v>137.774</v>
      </c>
      <c r="AP252" s="49">
        <v>41.766399999999997</v>
      </c>
      <c r="AQ252" s="49">
        <v>149.43690000000001</v>
      </c>
      <c r="AR252" s="49">
        <v>303.87979999999999</v>
      </c>
      <c r="AS252" s="49">
        <v>350.9314</v>
      </c>
      <c r="AT252" s="49">
        <v>156.7054</v>
      </c>
      <c r="AU252" s="49">
        <v>281.30990000000003</v>
      </c>
      <c r="AV252" s="49">
        <v>229.85820000000001</v>
      </c>
      <c r="AW252" s="49">
        <v>204.7013</v>
      </c>
      <c r="AX252" s="49">
        <v>120.84610000000001</v>
      </c>
    </row>
    <row r="253" spans="2:50" ht="16" x14ac:dyDescent="0.2">
      <c r="E253" s="1">
        <f t="shared" si="3"/>
        <v>243</v>
      </c>
      <c r="F253" s="98"/>
      <c r="H253" s="89">
        <v>113.8997</v>
      </c>
      <c r="I253" s="89">
        <v>90.399500000000003</v>
      </c>
      <c r="J253" s="89">
        <v>161.45060000000001</v>
      </c>
      <c r="K253" s="89">
        <v>103.943</v>
      </c>
      <c r="L253" s="89">
        <v>74.7774</v>
      </c>
      <c r="M253" s="89">
        <v>131.57730000000001</v>
      </c>
      <c r="N253" s="89">
        <v>128.18170000000001</v>
      </c>
      <c r="O253" s="89">
        <v>148.9127</v>
      </c>
      <c r="P253" s="89">
        <v>131.15459999999999</v>
      </c>
      <c r="Q253" s="89">
        <v>91.117800000000003</v>
      </c>
      <c r="S253" s="49">
        <v>131.33760000000001</v>
      </c>
      <c r="T253" s="49">
        <v>86.153199999999998</v>
      </c>
      <c r="U253" s="49">
        <v>174.4796</v>
      </c>
      <c r="V253" s="49">
        <v>245.83529999999999</v>
      </c>
      <c r="W253" s="49">
        <v>69.962599999999995</v>
      </c>
      <c r="X253" s="49">
        <v>227.39510000000001</v>
      </c>
      <c r="Y253" s="49">
        <v>158.5855</v>
      </c>
      <c r="Z253" s="49">
        <v>157.9906</v>
      </c>
      <c r="AA253" s="49">
        <v>204.93510000000001</v>
      </c>
      <c r="AB253" s="49">
        <v>147.3126</v>
      </c>
      <c r="AC253" s="47"/>
      <c r="AD253" s="49">
        <v>265.24459999999999</v>
      </c>
      <c r="AE253" s="49">
        <v>181.8706</v>
      </c>
      <c r="AF253" s="49">
        <v>197.9392</v>
      </c>
      <c r="AG253" s="49">
        <v>227.65170000000001</v>
      </c>
      <c r="AH253" s="49">
        <v>180</v>
      </c>
      <c r="AI253" s="49">
        <v>181.00640000000001</v>
      </c>
      <c r="AJ253" s="49">
        <v>120.3073</v>
      </c>
      <c r="AK253" s="49">
        <v>153.03800000000001</v>
      </c>
      <c r="AL253" s="49">
        <v>228.32490000000001</v>
      </c>
      <c r="AM253" s="49">
        <v>67.976799999999997</v>
      </c>
      <c r="AO253" s="49">
        <v>113.3374</v>
      </c>
      <c r="AP253" s="49">
        <v>69.429199999999994</v>
      </c>
      <c r="AQ253" s="49">
        <v>152.9034</v>
      </c>
      <c r="AR253" s="49">
        <v>2.9098000000000002</v>
      </c>
      <c r="AS253" s="49">
        <v>43.561999999999998</v>
      </c>
      <c r="AT253" s="49">
        <v>142.08840000000001</v>
      </c>
      <c r="AU253" s="49">
        <v>254.37819999999999</v>
      </c>
      <c r="AV253" s="49">
        <v>144.38149999999999</v>
      </c>
      <c r="AW253" s="49">
        <v>240.48849999999999</v>
      </c>
      <c r="AX253" s="49">
        <v>76.359099999999998</v>
      </c>
    </row>
    <row r="254" spans="2:50" ht="16" x14ac:dyDescent="0.2">
      <c r="B254" s="24" t="s">
        <v>36</v>
      </c>
      <c r="E254" s="1">
        <f t="shared" si="3"/>
        <v>244</v>
      </c>
      <c r="F254" s="1" t="s">
        <v>29</v>
      </c>
      <c r="H254" s="89">
        <v>134.90960000000001</v>
      </c>
      <c r="I254" s="89">
        <v>106.76730000000001</v>
      </c>
      <c r="J254" s="89">
        <v>158.7276</v>
      </c>
      <c r="K254" s="89">
        <v>111.0693</v>
      </c>
      <c r="L254" s="89">
        <v>150.7756</v>
      </c>
      <c r="M254" s="89">
        <v>146.16130000000001</v>
      </c>
      <c r="N254" s="89">
        <v>93.007999999999996</v>
      </c>
      <c r="O254" s="89">
        <v>103.3528</v>
      </c>
      <c r="P254" s="89">
        <v>134.05170000000001</v>
      </c>
      <c r="Q254" s="89">
        <v>142.0462</v>
      </c>
      <c r="S254" s="49">
        <v>121.46899999999999</v>
      </c>
      <c r="T254" s="49">
        <v>120.874</v>
      </c>
      <c r="U254" s="49">
        <v>204.28299999999999</v>
      </c>
      <c r="V254" s="49">
        <v>126.18380000000001</v>
      </c>
      <c r="W254" s="49">
        <v>153.14429999999999</v>
      </c>
      <c r="X254" s="49">
        <v>204.08019999999999</v>
      </c>
      <c r="Y254" s="49">
        <v>134.4452</v>
      </c>
      <c r="Z254" s="49">
        <v>97.6648</v>
      </c>
      <c r="AA254" s="49">
        <v>159.96539999999999</v>
      </c>
      <c r="AB254" s="49">
        <v>192.66300000000001</v>
      </c>
      <c r="AC254" s="47"/>
      <c r="AD254" s="49">
        <v>140.6815</v>
      </c>
      <c r="AE254" s="49">
        <v>275.28230000000002</v>
      </c>
      <c r="AF254" s="49">
        <v>171.01599999999999</v>
      </c>
      <c r="AG254" s="49">
        <v>231.09389999999999</v>
      </c>
      <c r="AH254" s="49">
        <v>206.47569999999999</v>
      </c>
      <c r="AI254" s="49">
        <v>199.2878</v>
      </c>
      <c r="AJ254" s="49">
        <v>63.638300000000001</v>
      </c>
      <c r="AK254" s="49">
        <v>226.2216</v>
      </c>
      <c r="AL254" s="49">
        <v>123.4663</v>
      </c>
      <c r="AM254" s="49">
        <v>119.714</v>
      </c>
      <c r="AO254" s="49">
        <v>157.86850000000001</v>
      </c>
      <c r="AP254" s="49">
        <v>248.79689999999999</v>
      </c>
      <c r="AQ254" s="49">
        <v>152.36429999999999</v>
      </c>
      <c r="AR254" s="49">
        <v>327.90789999999998</v>
      </c>
      <c r="AS254" s="49">
        <v>173.13759999999999</v>
      </c>
      <c r="AT254" s="49">
        <v>140.2543</v>
      </c>
      <c r="AU254" s="49">
        <v>274.7824</v>
      </c>
      <c r="AV254" s="49">
        <v>287.19310000000002</v>
      </c>
      <c r="AW254" s="49">
        <v>132.36340000000001</v>
      </c>
      <c r="AX254" s="49">
        <v>140.83160000000001</v>
      </c>
    </row>
    <row r="255" spans="2:50" ht="16" x14ac:dyDescent="0.2">
      <c r="C255" s="24" t="s">
        <v>36</v>
      </c>
      <c r="E255" s="1">
        <f t="shared" si="3"/>
        <v>245</v>
      </c>
      <c r="F255" s="98" t="s">
        <v>30</v>
      </c>
      <c r="H255" s="89">
        <v>85.734499999999997</v>
      </c>
      <c r="I255" s="89">
        <v>60.9816</v>
      </c>
      <c r="J255" s="89">
        <v>121.78959999999999</v>
      </c>
      <c r="K255" s="89">
        <v>83.023300000000006</v>
      </c>
      <c r="L255" s="89">
        <v>129.94390000000001</v>
      </c>
      <c r="M255" s="89">
        <v>173.82980000000001</v>
      </c>
      <c r="N255" s="89">
        <v>131.95590000000001</v>
      </c>
      <c r="O255" s="89">
        <v>122.00279999999999</v>
      </c>
      <c r="P255" s="89">
        <v>142.70320000000001</v>
      </c>
      <c r="Q255" s="89">
        <v>86.424599999999998</v>
      </c>
      <c r="S255" s="49">
        <v>135.2183</v>
      </c>
      <c r="T255" s="49">
        <v>67.268900000000002</v>
      </c>
      <c r="U255" s="49">
        <v>258.90100000000001</v>
      </c>
      <c r="V255" s="49">
        <v>108.3759</v>
      </c>
      <c r="W255" s="49">
        <v>124.01349999999999</v>
      </c>
      <c r="X255" s="49">
        <v>186.4134</v>
      </c>
      <c r="Y255" s="49">
        <v>174.70859999999999</v>
      </c>
      <c r="Z255" s="49">
        <v>111.5672</v>
      </c>
      <c r="AA255" s="49">
        <v>148.39179999999999</v>
      </c>
      <c r="AB255" s="49">
        <v>242.101</v>
      </c>
      <c r="AC255" s="47"/>
      <c r="AD255" s="49">
        <v>288.1841</v>
      </c>
      <c r="AE255" s="49">
        <v>310.4735</v>
      </c>
      <c r="AF255" s="49">
        <v>152.44550000000001</v>
      </c>
      <c r="AG255" s="49">
        <v>269.12060000000002</v>
      </c>
      <c r="AH255" s="49">
        <v>230.36580000000001</v>
      </c>
      <c r="AI255" s="49">
        <v>172.60730000000001</v>
      </c>
      <c r="AJ255" s="49">
        <v>107.5504</v>
      </c>
      <c r="AK255" s="49">
        <v>222.47909999999999</v>
      </c>
      <c r="AL255" s="49">
        <v>191.20150000000001</v>
      </c>
      <c r="AM255" s="49">
        <v>49.624499999999998</v>
      </c>
      <c r="AO255" s="49">
        <v>65.853499999999997</v>
      </c>
      <c r="AP255" s="49">
        <v>45.244700000000002</v>
      </c>
      <c r="AQ255" s="49">
        <v>245.87629999999999</v>
      </c>
      <c r="AR255" s="49">
        <v>5.3766999999999996</v>
      </c>
      <c r="AS255" s="49">
        <v>186.99700000000001</v>
      </c>
      <c r="AT255" s="49">
        <v>183.1927</v>
      </c>
      <c r="AU255" s="49">
        <v>230.6671</v>
      </c>
      <c r="AV255" s="49">
        <v>239.0437</v>
      </c>
      <c r="AW255" s="49">
        <v>144.8254</v>
      </c>
      <c r="AX255" s="49">
        <v>81.689400000000006</v>
      </c>
    </row>
    <row r="256" spans="2:50" ht="16" x14ac:dyDescent="0.2">
      <c r="C256" s="24" t="s">
        <v>36</v>
      </c>
      <c r="E256" s="1">
        <f t="shared" si="3"/>
        <v>246</v>
      </c>
      <c r="F256" s="98"/>
      <c r="H256" s="89">
        <v>117.35250000000001</v>
      </c>
      <c r="I256" s="89">
        <v>82.249200000000002</v>
      </c>
      <c r="J256" s="89">
        <v>160.59960000000001</v>
      </c>
      <c r="K256" s="89">
        <v>134.34739999999999</v>
      </c>
      <c r="L256" s="89">
        <v>126.52930000000001</v>
      </c>
      <c r="M256" s="89">
        <v>132.11240000000001</v>
      </c>
      <c r="N256" s="89">
        <v>160.34809999999999</v>
      </c>
      <c r="O256" s="89">
        <v>87.849500000000006</v>
      </c>
      <c r="P256" s="89">
        <v>129.50530000000001</v>
      </c>
      <c r="Q256" s="89">
        <v>145.05719999999999</v>
      </c>
      <c r="S256" s="49">
        <v>129.02889999999999</v>
      </c>
      <c r="T256" s="49">
        <v>98.311899999999994</v>
      </c>
      <c r="U256" s="49">
        <v>197.91370000000001</v>
      </c>
      <c r="V256" s="49">
        <v>132.54859999999999</v>
      </c>
      <c r="W256" s="49">
        <v>144.2972</v>
      </c>
      <c r="X256" s="49">
        <v>209.27879999999999</v>
      </c>
      <c r="Y256" s="49">
        <v>164.57079999999999</v>
      </c>
      <c r="Z256" s="49">
        <v>125.4815</v>
      </c>
      <c r="AA256" s="49">
        <v>107.7244</v>
      </c>
      <c r="AB256" s="49">
        <v>196.71870000000001</v>
      </c>
      <c r="AC256" s="47"/>
      <c r="AD256" s="49">
        <v>163.9615</v>
      </c>
      <c r="AE256" s="49">
        <v>317.15429999999998</v>
      </c>
      <c r="AF256" s="49">
        <v>195.97190000000001</v>
      </c>
      <c r="AG256" s="49">
        <v>194.04069999999999</v>
      </c>
      <c r="AH256" s="49">
        <v>270.90519999999998</v>
      </c>
      <c r="AI256" s="49">
        <v>188.24799999999999</v>
      </c>
      <c r="AJ256" s="49">
        <v>175.6626</v>
      </c>
      <c r="AK256" s="49">
        <v>268.7013</v>
      </c>
      <c r="AL256" s="49">
        <v>196.75829999999999</v>
      </c>
      <c r="AM256" s="49">
        <v>111.0945</v>
      </c>
      <c r="AO256" s="49">
        <v>120.78440000000001</v>
      </c>
      <c r="AP256" s="49">
        <v>280.93310000000002</v>
      </c>
      <c r="AQ256" s="49">
        <v>194.45699999999999</v>
      </c>
      <c r="AR256" s="49">
        <v>248.3579</v>
      </c>
      <c r="AS256" s="49">
        <v>131.88040000000001</v>
      </c>
      <c r="AT256" s="49">
        <v>131.2029</v>
      </c>
      <c r="AU256" s="49">
        <v>200.38929999999999</v>
      </c>
      <c r="AV256" s="49">
        <v>301.28890000000001</v>
      </c>
      <c r="AW256" s="49">
        <v>131.5684</v>
      </c>
      <c r="AX256" s="49">
        <v>148.84829999999999</v>
      </c>
    </row>
    <row r="257" spans="2:50" ht="16" x14ac:dyDescent="0.2">
      <c r="E257" s="1">
        <f t="shared" si="3"/>
        <v>247</v>
      </c>
      <c r="F257" s="98"/>
      <c r="H257" s="89">
        <v>116.22880000000001</v>
      </c>
      <c r="I257" s="89">
        <v>96.761899999999997</v>
      </c>
      <c r="J257" s="89">
        <v>159.36420000000001</v>
      </c>
      <c r="K257" s="89">
        <v>97.485100000000003</v>
      </c>
      <c r="L257" s="89">
        <v>130.83750000000001</v>
      </c>
      <c r="M257" s="89">
        <v>150.18039999999999</v>
      </c>
      <c r="N257" s="89">
        <v>123.6469</v>
      </c>
      <c r="O257" s="89">
        <v>102.2837</v>
      </c>
      <c r="P257" s="89">
        <v>157.1525</v>
      </c>
      <c r="Q257" s="89">
        <v>113.18049999999999</v>
      </c>
      <c r="S257" s="49">
        <v>117.3008</v>
      </c>
      <c r="T257" s="49">
        <v>142.1653</v>
      </c>
      <c r="U257" s="49">
        <v>211.8124</v>
      </c>
      <c r="V257" s="49">
        <v>94.030500000000004</v>
      </c>
      <c r="W257" s="49">
        <v>137.5736</v>
      </c>
      <c r="X257" s="49">
        <v>207.62440000000001</v>
      </c>
      <c r="Y257" s="49">
        <v>171.02350000000001</v>
      </c>
      <c r="Z257" s="49">
        <v>119.9199</v>
      </c>
      <c r="AA257" s="49">
        <v>148.7114</v>
      </c>
      <c r="AB257" s="49">
        <v>191.71700000000001</v>
      </c>
      <c r="AC257" s="47"/>
      <c r="AD257" s="49">
        <v>196.24539999999999</v>
      </c>
      <c r="AE257" s="49">
        <v>299.67849999999999</v>
      </c>
      <c r="AF257" s="49">
        <v>180.0908</v>
      </c>
      <c r="AG257" s="49">
        <v>231.2842</v>
      </c>
      <c r="AH257" s="49">
        <v>256.00839999999999</v>
      </c>
      <c r="AI257" s="49">
        <v>164.4425</v>
      </c>
      <c r="AJ257" s="49">
        <v>91.277699999999996</v>
      </c>
      <c r="AK257" s="49">
        <v>242.65819999999999</v>
      </c>
      <c r="AL257" s="49">
        <v>182.26660000000001</v>
      </c>
      <c r="AM257" s="49">
        <v>94.278000000000006</v>
      </c>
      <c r="AO257" s="49">
        <v>111.8639</v>
      </c>
      <c r="AP257" s="49">
        <v>269.34559999999999</v>
      </c>
      <c r="AQ257" s="49">
        <v>156.87530000000001</v>
      </c>
      <c r="AR257" s="49">
        <v>291.9248</v>
      </c>
      <c r="AS257" s="49">
        <v>150.1867</v>
      </c>
      <c r="AT257" s="49">
        <v>156.64179999999999</v>
      </c>
      <c r="AU257" s="49">
        <v>243.7653</v>
      </c>
      <c r="AV257" s="49">
        <v>295.33569999999997</v>
      </c>
      <c r="AW257" s="49">
        <v>155.0188</v>
      </c>
      <c r="AX257" s="49">
        <v>97.125</v>
      </c>
    </row>
    <row r="258" spans="2:50" ht="16" x14ac:dyDescent="0.2">
      <c r="E258" s="1">
        <f t="shared" si="3"/>
        <v>248</v>
      </c>
      <c r="F258" s="98"/>
      <c r="H258" s="89">
        <v>94.868300000000005</v>
      </c>
      <c r="I258" s="89">
        <v>127.3359</v>
      </c>
      <c r="J258" s="89">
        <v>152.98570000000001</v>
      </c>
      <c r="K258" s="89">
        <v>143.5292</v>
      </c>
      <c r="L258" s="89">
        <v>158.66739999999999</v>
      </c>
      <c r="M258" s="89">
        <v>150.37139999999999</v>
      </c>
      <c r="N258" s="89">
        <v>166.71610000000001</v>
      </c>
      <c r="O258" s="89">
        <v>82.314800000000005</v>
      </c>
      <c r="P258" s="89">
        <v>135.05950000000001</v>
      </c>
      <c r="Q258" s="89">
        <v>112.85380000000001</v>
      </c>
      <c r="S258" s="49">
        <v>81.473399999999998</v>
      </c>
      <c r="T258" s="49">
        <v>130.45699999999999</v>
      </c>
      <c r="U258" s="49">
        <v>155.32660000000001</v>
      </c>
      <c r="V258" s="49">
        <v>148.60560000000001</v>
      </c>
      <c r="W258" s="49">
        <v>161.1816</v>
      </c>
      <c r="X258" s="49">
        <v>170.9248</v>
      </c>
      <c r="Y258" s="49">
        <v>177.7808</v>
      </c>
      <c r="Z258" s="49">
        <v>80.234200000000001</v>
      </c>
      <c r="AA258" s="49">
        <v>196.37690000000001</v>
      </c>
      <c r="AB258" s="49">
        <v>223.24340000000001</v>
      </c>
      <c r="AC258" s="47"/>
      <c r="AD258" s="49">
        <v>167.4144</v>
      </c>
      <c r="AE258" s="49">
        <v>201.3569</v>
      </c>
      <c r="AF258" s="49">
        <v>199.19820000000001</v>
      </c>
      <c r="AG258" s="49">
        <v>199.60740000000001</v>
      </c>
      <c r="AH258" s="49">
        <v>195.3006</v>
      </c>
      <c r="AI258" s="49">
        <v>222.10059999999999</v>
      </c>
      <c r="AJ258" s="49">
        <v>192.28729999999999</v>
      </c>
      <c r="AK258" s="49">
        <v>250.0446</v>
      </c>
      <c r="AL258" s="49">
        <v>112.5309</v>
      </c>
      <c r="AM258" s="49">
        <v>121.6347</v>
      </c>
      <c r="AO258" s="49">
        <v>271.50319999999999</v>
      </c>
      <c r="AP258" s="49">
        <v>214.1627</v>
      </c>
      <c r="AQ258" s="49">
        <v>208.33609999999999</v>
      </c>
      <c r="AR258" s="49">
        <v>269.15820000000002</v>
      </c>
      <c r="AS258" s="49">
        <v>166.19540000000001</v>
      </c>
      <c r="AT258" s="49">
        <v>149.9572</v>
      </c>
      <c r="AU258" s="49">
        <v>167.5179</v>
      </c>
      <c r="AV258" s="49">
        <v>316.24020000000002</v>
      </c>
      <c r="AW258" s="49">
        <v>135.72389999999999</v>
      </c>
      <c r="AX258" s="49">
        <v>94.771000000000001</v>
      </c>
    </row>
    <row r="259" spans="2:50" ht="16" x14ac:dyDescent="0.2">
      <c r="E259" s="1">
        <f t="shared" si="3"/>
        <v>249</v>
      </c>
      <c r="F259" s="98"/>
      <c r="H259" s="89">
        <v>99.009699999999995</v>
      </c>
      <c r="I259" s="89">
        <v>88.281000000000006</v>
      </c>
      <c r="J259" s="89">
        <v>135.51650000000001</v>
      </c>
      <c r="K259" s="89">
        <v>96.888999999999996</v>
      </c>
      <c r="L259" s="89">
        <v>142.41319999999999</v>
      </c>
      <c r="M259" s="89">
        <v>102.1953</v>
      </c>
      <c r="N259" s="89">
        <v>147.7167</v>
      </c>
      <c r="O259" s="89">
        <v>119.40770000000001</v>
      </c>
      <c r="P259" s="89">
        <v>80.852800000000002</v>
      </c>
      <c r="Q259" s="89">
        <v>124.8793</v>
      </c>
      <c r="S259" s="49">
        <v>127.41379999999999</v>
      </c>
      <c r="T259" s="49">
        <v>95.863399999999999</v>
      </c>
      <c r="U259" s="49">
        <v>235.37440000000001</v>
      </c>
      <c r="V259" s="49">
        <v>97.243600000000001</v>
      </c>
      <c r="W259" s="49">
        <v>143.9118</v>
      </c>
      <c r="X259" s="49">
        <v>181.70679999999999</v>
      </c>
      <c r="Y259" s="49">
        <v>190.5873</v>
      </c>
      <c r="Z259" s="49">
        <v>184.6831</v>
      </c>
      <c r="AA259" s="49">
        <v>36.283700000000003</v>
      </c>
      <c r="AB259" s="49">
        <v>170.39660000000001</v>
      </c>
      <c r="AC259" s="47"/>
      <c r="AD259" s="49">
        <v>312.24290000000002</v>
      </c>
      <c r="AE259" s="49">
        <v>279.80959999999999</v>
      </c>
      <c r="AF259" s="49">
        <v>183.3202</v>
      </c>
      <c r="AG259" s="49">
        <v>216.6884</v>
      </c>
      <c r="AH259" s="49">
        <v>125.0063</v>
      </c>
      <c r="AI259" s="49">
        <v>322.15660000000003</v>
      </c>
      <c r="AJ259" s="49">
        <v>156.0223</v>
      </c>
      <c r="AK259" s="49">
        <v>250.91739999999999</v>
      </c>
      <c r="AL259" s="49">
        <v>214.0829</v>
      </c>
      <c r="AM259" s="49">
        <v>5.6475999999999997</v>
      </c>
      <c r="AO259" s="49">
        <v>98.481700000000004</v>
      </c>
      <c r="AP259" s="49">
        <v>283.92290000000003</v>
      </c>
      <c r="AQ259" s="49">
        <v>243.37479999999999</v>
      </c>
      <c r="AR259" s="49">
        <v>311.7253</v>
      </c>
      <c r="AS259" s="49">
        <v>191.25319999999999</v>
      </c>
      <c r="AT259" s="49">
        <v>101.6917</v>
      </c>
      <c r="AU259" s="49">
        <v>210.16399999999999</v>
      </c>
      <c r="AV259" s="49">
        <v>247.3895</v>
      </c>
      <c r="AW259" s="49">
        <v>278.41030000000001</v>
      </c>
      <c r="AX259" s="49">
        <v>125.4456</v>
      </c>
    </row>
    <row r="260" spans="2:50" ht="16" x14ac:dyDescent="0.2">
      <c r="E260" s="1">
        <f t="shared" si="3"/>
        <v>250</v>
      </c>
      <c r="F260" s="98"/>
      <c r="H260" s="89">
        <v>105.13330000000001</v>
      </c>
      <c r="I260" s="89">
        <v>87.113200000000006</v>
      </c>
      <c r="J260" s="89">
        <v>146.65379999999999</v>
      </c>
      <c r="K260" s="89">
        <v>98.615499999999997</v>
      </c>
      <c r="L260" s="89">
        <v>118.3107</v>
      </c>
      <c r="M260" s="89">
        <v>143.46780000000001</v>
      </c>
      <c r="N260" s="89">
        <v>120.8681</v>
      </c>
      <c r="O260" s="89">
        <v>47.943899999999999</v>
      </c>
      <c r="P260" s="89">
        <v>160.4443</v>
      </c>
      <c r="Q260" s="89">
        <v>139.79689999999999</v>
      </c>
      <c r="S260" s="49">
        <v>113.994</v>
      </c>
      <c r="T260" s="49">
        <v>84.907200000000003</v>
      </c>
      <c r="U260" s="49">
        <v>221.9718</v>
      </c>
      <c r="V260" s="49">
        <v>93.961500000000001</v>
      </c>
      <c r="W260" s="49">
        <v>172.32689999999999</v>
      </c>
      <c r="X260" s="49">
        <v>241.24700000000001</v>
      </c>
      <c r="Y260" s="49">
        <v>131.19720000000001</v>
      </c>
      <c r="Z260" s="49">
        <v>48.701099999999997</v>
      </c>
      <c r="AA260" s="49">
        <v>172.40979999999999</v>
      </c>
      <c r="AB260" s="49">
        <v>200.35169999999999</v>
      </c>
      <c r="AC260" s="47"/>
      <c r="AD260" s="49">
        <v>319.88589999999999</v>
      </c>
      <c r="AE260" s="49">
        <v>191.4632</v>
      </c>
      <c r="AF260" s="49">
        <v>186.1729</v>
      </c>
      <c r="AG260" s="49">
        <v>198.1395</v>
      </c>
      <c r="AH260" s="49">
        <v>273.51889999999997</v>
      </c>
      <c r="AI260" s="49">
        <v>158.14080000000001</v>
      </c>
      <c r="AJ260" s="49">
        <v>142.3219</v>
      </c>
      <c r="AK260" s="49">
        <v>242.9212</v>
      </c>
      <c r="AL260" s="49">
        <v>210.0257</v>
      </c>
      <c r="AM260" s="49">
        <v>108.1469</v>
      </c>
      <c r="AO260" s="49">
        <v>109.4216</v>
      </c>
      <c r="AP260" s="49">
        <v>78.194900000000004</v>
      </c>
      <c r="AQ260" s="49">
        <v>229.20769999999999</v>
      </c>
      <c r="AR260" s="49">
        <v>290.27600000000001</v>
      </c>
      <c r="AS260" s="49">
        <v>115.4881</v>
      </c>
      <c r="AT260" s="49">
        <v>149.7552</v>
      </c>
      <c r="AU260" s="49">
        <v>254.12520000000001</v>
      </c>
      <c r="AV260" s="49">
        <v>351.50650000000002</v>
      </c>
      <c r="AW260" s="49">
        <v>197.94370000000001</v>
      </c>
      <c r="AX260" s="49">
        <v>144.01589999999999</v>
      </c>
    </row>
    <row r="261" spans="2:50" ht="16" x14ac:dyDescent="0.2">
      <c r="B261" s="24" t="s">
        <v>36</v>
      </c>
      <c r="E261" s="1">
        <f t="shared" si="3"/>
        <v>251</v>
      </c>
      <c r="F261" s="98"/>
      <c r="H261" s="89">
        <v>112.691</v>
      </c>
      <c r="I261" s="89">
        <v>83.050799999999995</v>
      </c>
      <c r="J261" s="89">
        <v>143.1319</v>
      </c>
      <c r="K261" s="89">
        <v>92.9178</v>
      </c>
      <c r="L261" s="89">
        <v>150.98490000000001</v>
      </c>
      <c r="M261" s="89">
        <v>91.490600000000001</v>
      </c>
      <c r="N261" s="89">
        <v>119.4652</v>
      </c>
      <c r="O261" s="89">
        <v>77.026600000000002</v>
      </c>
      <c r="P261" s="89">
        <v>131.7304</v>
      </c>
      <c r="Q261" s="89">
        <v>123.0497</v>
      </c>
      <c r="S261" s="49">
        <v>119.58669999999999</v>
      </c>
      <c r="T261" s="49">
        <v>85.757300000000001</v>
      </c>
      <c r="U261" s="49">
        <v>222.84270000000001</v>
      </c>
      <c r="V261" s="49">
        <v>98.499499999999998</v>
      </c>
      <c r="W261" s="49">
        <v>155.88650000000001</v>
      </c>
      <c r="X261" s="49">
        <v>326.4556</v>
      </c>
      <c r="Y261" s="49">
        <v>49.374299999999998</v>
      </c>
      <c r="Z261" s="49">
        <v>61.065800000000003</v>
      </c>
      <c r="AA261" s="49">
        <v>160.02000000000001</v>
      </c>
      <c r="AB261" s="49">
        <v>194.25700000000001</v>
      </c>
      <c r="AC261" s="47"/>
      <c r="AD261" s="49">
        <v>167.29509999999999</v>
      </c>
      <c r="AE261" s="49">
        <v>282.54680000000002</v>
      </c>
      <c r="AF261" s="49">
        <v>153.7757</v>
      </c>
      <c r="AG261" s="49">
        <v>245.4076</v>
      </c>
      <c r="AH261" s="49">
        <v>238.06469999999999</v>
      </c>
      <c r="AI261" s="49">
        <v>201.32839999999999</v>
      </c>
      <c r="AJ261" s="49">
        <v>163.06270000000001</v>
      </c>
      <c r="AK261" s="49">
        <v>252.67259999999999</v>
      </c>
      <c r="AL261" s="49">
        <v>170.0326</v>
      </c>
      <c r="AM261" s="49">
        <v>45.929299999999998</v>
      </c>
      <c r="AO261" s="49">
        <v>116.8275</v>
      </c>
      <c r="AP261" s="49">
        <v>58.011299999999999</v>
      </c>
      <c r="AQ261" s="49">
        <v>216.0659</v>
      </c>
      <c r="AR261" s="49">
        <v>286.08280000000002</v>
      </c>
      <c r="AS261" s="49">
        <v>163.22290000000001</v>
      </c>
      <c r="AT261" s="49">
        <v>90.160499999999999</v>
      </c>
      <c r="AU261" s="49">
        <v>118.6105</v>
      </c>
      <c r="AV261" s="49">
        <v>296.21550000000002</v>
      </c>
      <c r="AW261" s="49">
        <v>131.48249999999999</v>
      </c>
      <c r="AX261" s="49">
        <v>122.6323</v>
      </c>
    </row>
    <row r="262" spans="2:50" ht="16" x14ac:dyDescent="0.2">
      <c r="E262" s="1">
        <f t="shared" si="3"/>
        <v>252</v>
      </c>
      <c r="F262" s="98"/>
      <c r="H262" s="89">
        <v>79.929199999999994</v>
      </c>
      <c r="I262" s="89">
        <v>111.8109</v>
      </c>
      <c r="J262" s="89">
        <v>169.91329999999999</v>
      </c>
      <c r="K262" s="89">
        <v>130.71960000000001</v>
      </c>
      <c r="L262" s="89">
        <v>134.90389999999999</v>
      </c>
      <c r="M262" s="89">
        <v>108.2617</v>
      </c>
      <c r="N262" s="89">
        <v>163.06659999999999</v>
      </c>
      <c r="O262" s="89">
        <v>75.847499999999997</v>
      </c>
      <c r="P262" s="89">
        <v>161.19139999999999</v>
      </c>
      <c r="Q262" s="89">
        <v>163.18940000000001</v>
      </c>
      <c r="S262" s="49">
        <v>60.587800000000001</v>
      </c>
      <c r="T262" s="49">
        <v>127.572</v>
      </c>
      <c r="U262" s="49">
        <v>168.74109999999999</v>
      </c>
      <c r="V262" s="49">
        <v>125.7602</v>
      </c>
      <c r="W262" s="49">
        <v>138.2336</v>
      </c>
      <c r="X262" s="49">
        <v>226.36789999999999</v>
      </c>
      <c r="Y262" s="49">
        <v>199.1078</v>
      </c>
      <c r="Z262" s="49">
        <v>85.2209</v>
      </c>
      <c r="AA262" s="49">
        <v>177.1139</v>
      </c>
      <c r="AB262" s="49">
        <v>177.90090000000001</v>
      </c>
      <c r="AC262" s="47"/>
      <c r="AD262" s="49">
        <v>132.73679999999999</v>
      </c>
      <c r="AE262" s="49">
        <v>331.1977</v>
      </c>
      <c r="AF262" s="49">
        <v>180.4864</v>
      </c>
      <c r="AG262" s="49">
        <v>191.73599999999999</v>
      </c>
      <c r="AH262" s="49">
        <v>198.9922</v>
      </c>
      <c r="AI262" s="49">
        <v>246.83770000000001</v>
      </c>
      <c r="AJ262" s="49">
        <v>165.2868</v>
      </c>
      <c r="AK262" s="49">
        <v>259.83600000000001</v>
      </c>
      <c r="AL262" s="49">
        <v>154.08670000000001</v>
      </c>
      <c r="AM262" s="49">
        <v>130.5789</v>
      </c>
      <c r="AO262" s="49">
        <v>289.41910000000001</v>
      </c>
      <c r="AP262" s="49">
        <v>235.16419999999999</v>
      </c>
      <c r="AQ262" s="49">
        <v>191.77539999999999</v>
      </c>
      <c r="AR262" s="49">
        <v>266.22660000000002</v>
      </c>
      <c r="AS262" s="49">
        <v>141.3038</v>
      </c>
      <c r="AT262" s="49">
        <v>100.2758</v>
      </c>
      <c r="AU262" s="49">
        <v>170.8485</v>
      </c>
      <c r="AV262" s="49">
        <v>8.8423999999999996</v>
      </c>
      <c r="AW262" s="49">
        <v>160.11150000000001</v>
      </c>
      <c r="AX262" s="49">
        <v>162.4348</v>
      </c>
    </row>
    <row r="263" spans="2:50" ht="16" x14ac:dyDescent="0.2">
      <c r="E263" s="1">
        <f t="shared" si="3"/>
        <v>253</v>
      </c>
      <c r="F263" s="98"/>
      <c r="H263" s="89">
        <v>96.421000000000006</v>
      </c>
      <c r="I263" s="89">
        <v>117.3807</v>
      </c>
      <c r="J263" s="89">
        <v>158.2216</v>
      </c>
      <c r="K263" s="89">
        <v>135.00980000000001</v>
      </c>
      <c r="L263" s="89">
        <v>85.5381</v>
      </c>
      <c r="M263" s="89">
        <v>128.51859999999999</v>
      </c>
      <c r="N263" s="89">
        <v>88.229600000000005</v>
      </c>
      <c r="O263" s="89">
        <v>96.152699999999996</v>
      </c>
      <c r="P263" s="89">
        <v>142.1422</v>
      </c>
      <c r="Q263" s="89">
        <v>123.0155</v>
      </c>
      <c r="S263" s="49">
        <v>68.878699999999995</v>
      </c>
      <c r="T263" s="49">
        <v>139.5206</v>
      </c>
      <c r="U263" s="49">
        <v>193.3425</v>
      </c>
      <c r="V263" s="49">
        <v>134.9735</v>
      </c>
      <c r="W263" s="49">
        <v>89.747299999999996</v>
      </c>
      <c r="X263" s="49">
        <v>210.27189999999999</v>
      </c>
      <c r="Y263" s="49">
        <v>171.10220000000001</v>
      </c>
      <c r="Z263" s="49">
        <v>134.07490000000001</v>
      </c>
      <c r="AA263" s="49">
        <v>132.7713</v>
      </c>
      <c r="AB263" s="49">
        <v>150.23769999999999</v>
      </c>
      <c r="AC263" s="47"/>
      <c r="AD263" s="49">
        <v>143.52010000000001</v>
      </c>
      <c r="AE263" s="49">
        <v>298.56130000000002</v>
      </c>
      <c r="AF263" s="49">
        <v>194.9554</v>
      </c>
      <c r="AG263" s="49">
        <v>202.19820000000001</v>
      </c>
      <c r="AH263" s="49">
        <v>272.15469999999999</v>
      </c>
      <c r="AI263" s="49">
        <v>179.6584</v>
      </c>
      <c r="AJ263" s="49">
        <v>65.527199999999993</v>
      </c>
      <c r="AK263" s="49">
        <v>264.73630000000003</v>
      </c>
      <c r="AL263" s="49">
        <v>202.959</v>
      </c>
      <c r="AM263" s="49">
        <v>302.96350000000001</v>
      </c>
      <c r="AO263" s="49">
        <v>266.6694</v>
      </c>
      <c r="AP263" s="49">
        <v>239.97329999999999</v>
      </c>
      <c r="AQ263" s="49">
        <v>152.3323</v>
      </c>
      <c r="AR263" s="49">
        <v>218.98679999999999</v>
      </c>
      <c r="AS263" s="49">
        <v>320.42840000000001</v>
      </c>
      <c r="AT263" s="49">
        <v>128.42840000000001</v>
      </c>
      <c r="AU263" s="49">
        <v>275.27159999999998</v>
      </c>
      <c r="AV263" s="49">
        <v>319.90859999999998</v>
      </c>
      <c r="AW263" s="49">
        <v>147.22</v>
      </c>
      <c r="AX263" s="49">
        <v>129.0985</v>
      </c>
    </row>
    <row r="264" spans="2:50" ht="16" x14ac:dyDescent="0.2">
      <c r="E264" s="1">
        <f t="shared" si="3"/>
        <v>254</v>
      </c>
      <c r="F264" s="98"/>
      <c r="H264" s="89">
        <v>141.06270000000001</v>
      </c>
      <c r="I264" s="89">
        <v>80.366500000000002</v>
      </c>
      <c r="J264" s="89">
        <v>151.13149999999999</v>
      </c>
      <c r="K264" s="89">
        <v>140.8989</v>
      </c>
      <c r="L264" s="89">
        <v>90.082599999999999</v>
      </c>
      <c r="M264" s="89">
        <v>110.89870000000001</v>
      </c>
      <c r="N264" s="89">
        <v>93.338499999999996</v>
      </c>
      <c r="O264" s="89">
        <v>135.20519999999999</v>
      </c>
      <c r="P264" s="89">
        <v>160.74430000000001</v>
      </c>
      <c r="Q264" s="89">
        <v>57.510199999999998</v>
      </c>
      <c r="S264" s="49">
        <v>153.26679999999999</v>
      </c>
      <c r="T264" s="49">
        <v>80.971000000000004</v>
      </c>
      <c r="U264" s="49">
        <v>212.18819999999999</v>
      </c>
      <c r="V264" s="49">
        <v>189.64359999999999</v>
      </c>
      <c r="W264" s="49">
        <v>89.501400000000004</v>
      </c>
      <c r="X264" s="49">
        <v>240.89279999999999</v>
      </c>
      <c r="Y264" s="49">
        <v>135.39930000000001</v>
      </c>
      <c r="Z264" s="49">
        <v>136.47829999999999</v>
      </c>
      <c r="AA264" s="49">
        <v>168.5411</v>
      </c>
      <c r="AB264" s="49">
        <v>233.88990000000001</v>
      </c>
      <c r="AC264" s="47"/>
      <c r="AD264" s="49">
        <v>225.1465</v>
      </c>
      <c r="AE264" s="49">
        <v>228.72149999999999</v>
      </c>
      <c r="AF264" s="49">
        <v>178.9426</v>
      </c>
      <c r="AG264" s="49">
        <v>218.131</v>
      </c>
      <c r="AH264" s="49">
        <v>193.14680000000001</v>
      </c>
      <c r="AI264" s="49">
        <v>211.42339999999999</v>
      </c>
      <c r="AJ264" s="49">
        <v>79.576300000000003</v>
      </c>
      <c r="AK264" s="49">
        <v>210.77600000000001</v>
      </c>
      <c r="AL264" s="49">
        <v>206.40899999999999</v>
      </c>
      <c r="AM264" s="49">
        <v>39.125900000000001</v>
      </c>
      <c r="AO264" s="49">
        <v>143.87430000000001</v>
      </c>
      <c r="AP264" s="49">
        <v>51.067399999999999</v>
      </c>
      <c r="AQ264" s="49">
        <v>229.70419999999999</v>
      </c>
      <c r="AR264" s="49">
        <v>53.463200000000001</v>
      </c>
      <c r="AS264" s="49">
        <v>42.339700000000001</v>
      </c>
      <c r="AT264" s="49">
        <v>108.56059999999999</v>
      </c>
      <c r="AU264" s="49">
        <v>283.90159999999997</v>
      </c>
      <c r="AV264" s="49">
        <v>172.2201</v>
      </c>
      <c r="AW264" s="49">
        <v>194.4898</v>
      </c>
      <c r="AX264" s="49">
        <v>48.130200000000002</v>
      </c>
    </row>
    <row r="265" spans="2:50" ht="16" x14ac:dyDescent="0.2">
      <c r="D265" s="24" t="s">
        <v>36</v>
      </c>
      <c r="E265" s="1">
        <f t="shared" si="3"/>
        <v>255</v>
      </c>
      <c r="F265" s="98"/>
      <c r="H265" s="89">
        <v>136.0599</v>
      </c>
      <c r="I265" s="89">
        <v>116.24250000000001</v>
      </c>
      <c r="J265" s="89">
        <v>166.98650000000001</v>
      </c>
      <c r="K265" s="89">
        <v>146.41489999999999</v>
      </c>
      <c r="L265" s="89">
        <v>129.57249999999999</v>
      </c>
      <c r="M265" s="89">
        <v>111.9778</v>
      </c>
      <c r="N265" s="89">
        <v>96.813999999999993</v>
      </c>
      <c r="O265" s="89">
        <v>96.039400000000001</v>
      </c>
      <c r="P265" s="89">
        <v>103.31010000000001</v>
      </c>
      <c r="Q265" s="89">
        <v>114.3322</v>
      </c>
      <c r="S265" s="49">
        <v>140.2362</v>
      </c>
      <c r="T265" s="49">
        <v>120.134</v>
      </c>
      <c r="U265" s="49">
        <v>186.33969999999999</v>
      </c>
      <c r="V265" s="49">
        <v>164.41</v>
      </c>
      <c r="W265" s="49">
        <v>129.1276</v>
      </c>
      <c r="X265" s="49">
        <v>261.43020000000001</v>
      </c>
      <c r="Y265" s="49">
        <v>106.7603</v>
      </c>
      <c r="Z265" s="49">
        <v>89.5321</v>
      </c>
      <c r="AA265" s="49">
        <v>249.80160000000001</v>
      </c>
      <c r="AB265" s="49">
        <v>118.33110000000001</v>
      </c>
      <c r="AC265" s="47"/>
      <c r="AD265" s="49">
        <v>171.09020000000001</v>
      </c>
      <c r="AE265" s="49">
        <v>209.47649999999999</v>
      </c>
      <c r="AF265" s="49">
        <v>192.56479999999999</v>
      </c>
      <c r="AG265" s="49">
        <v>211.25800000000001</v>
      </c>
      <c r="AH265" s="49">
        <v>231.208</v>
      </c>
      <c r="AI265" s="49">
        <v>167.40039999999999</v>
      </c>
      <c r="AJ265" s="49">
        <v>116.4204</v>
      </c>
      <c r="AK265" s="49">
        <v>235.67089999999999</v>
      </c>
      <c r="AL265" s="49">
        <v>112.7175</v>
      </c>
      <c r="AM265" s="49">
        <v>132.3278</v>
      </c>
      <c r="AO265" s="49">
        <v>144.19990000000001</v>
      </c>
      <c r="AP265" s="49">
        <v>257.28379999999999</v>
      </c>
      <c r="AQ265" s="49">
        <v>178.58699999999999</v>
      </c>
      <c r="AR265" s="49">
        <v>96.204999999999998</v>
      </c>
      <c r="AS265" s="49">
        <v>177.3383</v>
      </c>
      <c r="AT265" s="49">
        <v>108.9295</v>
      </c>
      <c r="AU265" s="49">
        <v>80.502300000000005</v>
      </c>
      <c r="AV265" s="49">
        <v>292.78129999999999</v>
      </c>
      <c r="AW265" s="49">
        <v>326.80059999999997</v>
      </c>
      <c r="AX265" s="49">
        <v>51.911200000000001</v>
      </c>
    </row>
    <row r="266" spans="2:50" ht="16" x14ac:dyDescent="0.2">
      <c r="C266" s="24" t="s">
        <v>36</v>
      </c>
      <c r="E266" s="1">
        <f t="shared" si="3"/>
        <v>256</v>
      </c>
      <c r="F266" s="98"/>
      <c r="H266" s="89">
        <v>123.02719999999999</v>
      </c>
      <c r="I266" s="89">
        <v>86.431299999999993</v>
      </c>
      <c r="J266" s="89">
        <v>166.94630000000001</v>
      </c>
      <c r="K266" s="89">
        <v>151.04810000000001</v>
      </c>
      <c r="L266" s="89">
        <v>117.74039999999999</v>
      </c>
      <c r="M266" s="89">
        <v>147.85329999999999</v>
      </c>
      <c r="N266" s="89">
        <v>172.89080000000001</v>
      </c>
      <c r="O266" s="89">
        <v>94.7667</v>
      </c>
      <c r="P266" s="89">
        <v>178.20339999999999</v>
      </c>
      <c r="Q266" s="89">
        <v>140.56800000000001</v>
      </c>
      <c r="S266" s="49">
        <v>119.884</v>
      </c>
      <c r="T266" s="49">
        <v>81.664299999999997</v>
      </c>
      <c r="U266" s="49">
        <v>183.0736</v>
      </c>
      <c r="V266" s="49">
        <v>192.60210000000001</v>
      </c>
      <c r="W266" s="49">
        <v>123.95099999999999</v>
      </c>
      <c r="X266" s="49">
        <v>173.642</v>
      </c>
      <c r="Y266" s="49">
        <v>184.30430000000001</v>
      </c>
      <c r="Z266" s="49">
        <v>115.9627</v>
      </c>
      <c r="AA266" s="49">
        <v>182.16419999999999</v>
      </c>
      <c r="AB266" s="49">
        <v>188.25890000000001</v>
      </c>
      <c r="AC266" s="47"/>
      <c r="AD266" s="49">
        <v>151.05119999999999</v>
      </c>
      <c r="AE266" s="49">
        <v>171.2193</v>
      </c>
      <c r="AF266" s="49">
        <v>167.57480000000001</v>
      </c>
      <c r="AG266" s="49">
        <v>208.22020000000001</v>
      </c>
      <c r="AH266" s="49">
        <v>215.91370000000001</v>
      </c>
      <c r="AI266" s="49">
        <v>229.0394</v>
      </c>
      <c r="AJ266" s="49">
        <v>170.2621</v>
      </c>
      <c r="AK266" s="49">
        <v>260.80279999999999</v>
      </c>
      <c r="AL266" s="49">
        <v>177.77670000000001</v>
      </c>
      <c r="AM266" s="49">
        <v>121.9806</v>
      </c>
      <c r="AO266" s="49">
        <v>132.89760000000001</v>
      </c>
      <c r="AP266" s="49">
        <v>76.602699999999999</v>
      </c>
      <c r="AQ266" s="49">
        <v>190.25989999999999</v>
      </c>
      <c r="AR266" s="49">
        <v>185.78450000000001</v>
      </c>
      <c r="AS266" s="49">
        <v>88.850999999999999</v>
      </c>
      <c r="AT266" s="49">
        <v>146.82149999999999</v>
      </c>
      <c r="AU266" s="49">
        <v>185.3279</v>
      </c>
      <c r="AV266" s="49">
        <v>41.320799999999998</v>
      </c>
      <c r="AW266" s="49">
        <v>180.06219999999999</v>
      </c>
      <c r="AX266" s="49">
        <v>136.60310000000001</v>
      </c>
    </row>
    <row r="267" spans="2:50" ht="16" x14ac:dyDescent="0.2">
      <c r="E267" s="1">
        <f t="shared" si="3"/>
        <v>257</v>
      </c>
      <c r="F267" s="1" t="s">
        <v>31</v>
      </c>
      <c r="H267" s="89">
        <v>103.0355</v>
      </c>
      <c r="I267" s="89">
        <v>105.04770000000001</v>
      </c>
      <c r="J267" s="89">
        <v>162.65090000000001</v>
      </c>
      <c r="K267" s="89">
        <v>116.68640000000001</v>
      </c>
      <c r="L267" s="89">
        <v>110.3831</v>
      </c>
      <c r="M267" s="89">
        <v>133.74299999999999</v>
      </c>
      <c r="N267" s="89">
        <v>84.474000000000004</v>
      </c>
      <c r="O267" s="89">
        <v>109.5977</v>
      </c>
      <c r="P267" s="89">
        <v>166.3544</v>
      </c>
      <c r="Q267" s="89">
        <v>98.32</v>
      </c>
      <c r="S267" s="49">
        <v>96.339500000000001</v>
      </c>
      <c r="T267" s="49">
        <v>117.6978</v>
      </c>
      <c r="U267" s="49">
        <v>195.4126</v>
      </c>
      <c r="V267" s="49">
        <v>149.321</v>
      </c>
      <c r="W267" s="49">
        <v>109.2764</v>
      </c>
      <c r="X267" s="49">
        <v>211.77379999999999</v>
      </c>
      <c r="Y267" s="49">
        <v>171.089</v>
      </c>
      <c r="Z267" s="49">
        <v>112.3111</v>
      </c>
      <c r="AA267" s="49">
        <v>190.12719999999999</v>
      </c>
      <c r="AB267" s="49">
        <v>190.64750000000001</v>
      </c>
      <c r="AC267" s="47"/>
      <c r="AD267" s="49">
        <v>160.60820000000001</v>
      </c>
      <c r="AE267" s="49">
        <v>289.72629999999998</v>
      </c>
      <c r="AF267" s="49">
        <v>163.89</v>
      </c>
      <c r="AG267" s="49">
        <v>240.79509999999999</v>
      </c>
      <c r="AH267" s="49">
        <v>226.63550000000001</v>
      </c>
      <c r="AI267" s="49">
        <v>194.11279999999999</v>
      </c>
      <c r="AJ267" s="49">
        <v>64.810299999999998</v>
      </c>
      <c r="AK267" s="49">
        <v>242.7029</v>
      </c>
      <c r="AL267" s="49">
        <v>163.3569</v>
      </c>
      <c r="AM267" s="49">
        <v>74.620099999999994</v>
      </c>
      <c r="AO267" s="49">
        <v>102.3954</v>
      </c>
      <c r="AP267" s="49">
        <v>248.20750000000001</v>
      </c>
      <c r="AQ267" s="49">
        <v>174.57730000000001</v>
      </c>
      <c r="AR267" s="49">
        <v>353.9588</v>
      </c>
      <c r="AS267" s="49">
        <v>222.47229999999999</v>
      </c>
      <c r="AT267" s="49">
        <v>131.62880000000001</v>
      </c>
      <c r="AU267" s="49">
        <v>290.7124</v>
      </c>
      <c r="AV267" s="49">
        <v>244.44</v>
      </c>
      <c r="AW267" s="49">
        <v>171.4778</v>
      </c>
      <c r="AX267" s="49">
        <v>82.424599999999998</v>
      </c>
    </row>
    <row r="268" spans="2:50" ht="16" x14ac:dyDescent="0.2">
      <c r="E268" s="1">
        <f t="shared" si="3"/>
        <v>258</v>
      </c>
      <c r="F268" s="1" t="s">
        <v>32</v>
      </c>
      <c r="H268" s="89">
        <v>115.1189</v>
      </c>
      <c r="I268" s="89">
        <v>70.7286</v>
      </c>
      <c r="J268" s="89">
        <v>157.1387</v>
      </c>
      <c r="K268" s="89">
        <v>148.50989999999999</v>
      </c>
      <c r="L268" s="89">
        <v>95.616299999999995</v>
      </c>
      <c r="M268" s="89">
        <v>145.00120000000001</v>
      </c>
      <c r="N268" s="89">
        <v>134.16239999999999</v>
      </c>
      <c r="O268" s="89">
        <v>106.0822</v>
      </c>
      <c r="P268" s="89">
        <v>165.755</v>
      </c>
      <c r="Q268" s="89">
        <v>116.9023</v>
      </c>
      <c r="S268" s="49">
        <v>131.03219999999999</v>
      </c>
      <c r="T268" s="49">
        <v>78.095699999999994</v>
      </c>
      <c r="U268" s="49">
        <v>211.1337</v>
      </c>
      <c r="V268" s="49">
        <v>174.14400000000001</v>
      </c>
      <c r="W268" s="49">
        <v>102.28400000000001</v>
      </c>
      <c r="X268" s="49">
        <v>211.30510000000001</v>
      </c>
      <c r="Y268" s="49">
        <v>166.66739999999999</v>
      </c>
      <c r="Z268" s="49">
        <v>119.3578</v>
      </c>
      <c r="AA268" s="49">
        <v>194.2313</v>
      </c>
      <c r="AB268" s="49">
        <v>156.96700000000001</v>
      </c>
      <c r="AC268" s="47"/>
      <c r="AD268" s="49">
        <v>261.55680000000001</v>
      </c>
      <c r="AE268" s="49">
        <v>292.14019999999999</v>
      </c>
      <c r="AF268" s="49">
        <v>177.52930000000001</v>
      </c>
      <c r="AG268" s="49">
        <v>211.25790000000001</v>
      </c>
      <c r="AH268" s="49">
        <v>256.04809999999998</v>
      </c>
      <c r="AI268" s="49">
        <v>174.09200000000001</v>
      </c>
      <c r="AJ268" s="49">
        <v>125.2658</v>
      </c>
      <c r="AK268" s="49">
        <v>244.99639999999999</v>
      </c>
      <c r="AL268" s="49">
        <v>178.93510000000001</v>
      </c>
      <c r="AM268" s="49">
        <v>83.461600000000004</v>
      </c>
      <c r="AO268" s="49">
        <v>117.0766</v>
      </c>
      <c r="AP268" s="49">
        <v>52.444499999999998</v>
      </c>
      <c r="AQ268" s="49">
        <v>211.434</v>
      </c>
      <c r="AR268" s="49">
        <v>185.5275</v>
      </c>
      <c r="AS268" s="49">
        <v>68.838700000000003</v>
      </c>
      <c r="AT268" s="49">
        <v>147.76830000000001</v>
      </c>
      <c r="AU268" s="49">
        <v>233.3929</v>
      </c>
      <c r="AV268" s="49">
        <v>56.546700000000001</v>
      </c>
      <c r="AW268" s="49">
        <v>193.6678</v>
      </c>
      <c r="AX268" s="49">
        <v>110.259</v>
      </c>
    </row>
    <row r="269" spans="2:50" x14ac:dyDescent="0.2">
      <c r="H269" s="55"/>
      <c r="I269" s="55"/>
      <c r="J269" s="55"/>
      <c r="K269" s="55"/>
      <c r="L269" s="55"/>
      <c r="M269" s="55"/>
      <c r="N269" s="55"/>
      <c r="O269" s="55"/>
      <c r="P269" s="55"/>
      <c r="Q269" s="55"/>
    </row>
    <row r="270" spans="2:50" x14ac:dyDescent="0.2">
      <c r="E270" s="29" t="s">
        <v>42</v>
      </c>
      <c r="H270" s="55"/>
      <c r="I270" s="55"/>
      <c r="J270" s="55"/>
      <c r="K270" s="55"/>
      <c r="L270" s="55"/>
      <c r="M270" s="55"/>
      <c r="N270" s="55"/>
      <c r="O270" s="55"/>
      <c r="P270" s="55"/>
      <c r="Q270" s="55"/>
    </row>
    <row r="271" spans="2:50" s="61" customFormat="1" x14ac:dyDescent="0.2">
      <c r="E271" s="62" t="s">
        <v>85</v>
      </c>
      <c r="G271" s="63"/>
      <c r="H271" s="55">
        <f>MEDIAN(H11:H268)</f>
        <v>105.8348</v>
      </c>
      <c r="I271" s="55">
        <f t="shared" ref="I271:AX271" si="4">MEDIAN(I11:I268)</f>
        <v>98.498900000000006</v>
      </c>
      <c r="J271" s="55">
        <f t="shared" si="4"/>
        <v>158.89330000000001</v>
      </c>
      <c r="K271" s="55">
        <f t="shared" si="4"/>
        <v>119.5172</v>
      </c>
      <c r="L271" s="55">
        <f t="shared" si="4"/>
        <v>115.14530000000001</v>
      </c>
      <c r="M271" s="55">
        <f t="shared" si="4"/>
        <v>135.56664999999998</v>
      </c>
      <c r="N271" s="55">
        <f t="shared" si="4"/>
        <v>134.24160000000001</v>
      </c>
      <c r="O271" s="55">
        <f t="shared" si="4"/>
        <v>100.44750000000001</v>
      </c>
      <c r="P271" s="55">
        <f t="shared" si="4"/>
        <v>148.99590000000001</v>
      </c>
      <c r="Q271" s="55">
        <f t="shared" si="4"/>
        <v>133.7748</v>
      </c>
      <c r="R271" s="55"/>
      <c r="S271" s="55">
        <f t="shared" si="4"/>
        <v>106.5275</v>
      </c>
      <c r="T271" s="55">
        <f t="shared" si="4"/>
        <v>104.6794</v>
      </c>
      <c r="U271" s="55">
        <f t="shared" si="4"/>
        <v>177.7165</v>
      </c>
      <c r="V271" s="55">
        <f t="shared" si="4"/>
        <v>167.84119999999999</v>
      </c>
      <c r="W271" s="55">
        <f t="shared" si="4"/>
        <v>121.37260000000001</v>
      </c>
      <c r="X271" s="55">
        <f t="shared" si="4"/>
        <v>190.23859999999999</v>
      </c>
      <c r="Y271" s="55">
        <f t="shared" si="4"/>
        <v>167.68439999999998</v>
      </c>
      <c r="Z271" s="55">
        <f t="shared" si="4"/>
        <v>115.0506</v>
      </c>
      <c r="AA271" s="55">
        <f t="shared" si="4"/>
        <v>178.86179999999999</v>
      </c>
      <c r="AB271" s="55">
        <f t="shared" si="4"/>
        <v>180.45410000000001</v>
      </c>
      <c r="AC271" s="55"/>
      <c r="AD271" s="55">
        <f t="shared" si="4"/>
        <v>163.5959</v>
      </c>
      <c r="AE271" s="55">
        <f t="shared" si="4"/>
        <v>258.91500000000002</v>
      </c>
      <c r="AF271" s="55">
        <f t="shared" si="4"/>
        <v>173.99629999999999</v>
      </c>
      <c r="AG271" s="55">
        <f t="shared" si="4"/>
        <v>223.7413</v>
      </c>
      <c r="AH271" s="55">
        <f t="shared" si="4"/>
        <v>225.4699</v>
      </c>
      <c r="AI271" s="55">
        <f t="shared" si="4"/>
        <v>201.03649999999999</v>
      </c>
      <c r="AJ271" s="55">
        <f t="shared" si="4"/>
        <v>143.03</v>
      </c>
      <c r="AK271" s="55">
        <f t="shared" si="4"/>
        <v>246.28399999999999</v>
      </c>
      <c r="AL271" s="55">
        <f t="shared" si="4"/>
        <v>174.95259999999999</v>
      </c>
      <c r="AM271" s="55">
        <f t="shared" si="4"/>
        <v>119.714</v>
      </c>
      <c r="AN271" s="55"/>
      <c r="AO271" s="55">
        <f t="shared" si="4"/>
        <v>146.88319999999999</v>
      </c>
      <c r="AP271" s="55">
        <f t="shared" si="4"/>
        <v>209.15969999999999</v>
      </c>
      <c r="AQ271" s="55">
        <f t="shared" si="4"/>
        <v>192.42189999999999</v>
      </c>
      <c r="AR271" s="55">
        <f t="shared" si="4"/>
        <v>242.1335</v>
      </c>
      <c r="AS271" s="55">
        <f t="shared" si="4"/>
        <v>143.25049999999999</v>
      </c>
      <c r="AT271" s="55">
        <f t="shared" si="4"/>
        <v>140.37219999999999</v>
      </c>
      <c r="AU271" s="55">
        <f t="shared" si="4"/>
        <v>209.79145</v>
      </c>
      <c r="AV271" s="55">
        <f t="shared" si="4"/>
        <v>260.4982</v>
      </c>
      <c r="AW271" s="55">
        <f t="shared" si="4"/>
        <v>174.13040000000001</v>
      </c>
      <c r="AX271" s="55">
        <f t="shared" si="4"/>
        <v>139.21379999999999</v>
      </c>
    </row>
    <row r="272" spans="2:50" s="4" customFormat="1" x14ac:dyDescent="0.2">
      <c r="E272" s="31" t="s">
        <v>43</v>
      </c>
      <c r="G272" s="32"/>
      <c r="H272" s="55">
        <f>AVERAGE(H11:H268)</f>
        <v>103.86859182879378</v>
      </c>
      <c r="I272" s="55">
        <f>AVERAGE(I11:I268)</f>
        <v>97.034799999999919</v>
      </c>
      <c r="J272" s="55">
        <f>AVERAGE(J11:J268)</f>
        <v>153.73527431906615</v>
      </c>
      <c r="K272" s="55">
        <f t="shared" ref="K272:AA272" si="5">AVERAGE(K11:K268)</f>
        <v>117.93835914396877</v>
      </c>
      <c r="L272" s="55">
        <f t="shared" si="5"/>
        <v>112.0974922178988</v>
      </c>
      <c r="M272" s="55">
        <f t="shared" si="5"/>
        <v>133.26742265625001</v>
      </c>
      <c r="N272" s="55">
        <f t="shared" si="5"/>
        <v>130.20427187499996</v>
      </c>
      <c r="O272" s="55">
        <f t="shared" si="5"/>
        <v>98.271865758754856</v>
      </c>
      <c r="P272" s="55">
        <f t="shared" si="5"/>
        <v>140.86544078431373</v>
      </c>
      <c r="Q272" s="55">
        <f t="shared" si="5"/>
        <v>131.39838666666662</v>
      </c>
      <c r="R272" s="60"/>
      <c r="S272" s="60">
        <f t="shared" si="5"/>
        <v>102.36792256809341</v>
      </c>
      <c r="T272" s="60">
        <f t="shared" si="5"/>
        <v>102.20141789883274</v>
      </c>
      <c r="U272" s="60">
        <f t="shared" si="5"/>
        <v>178.45805136186766</v>
      </c>
      <c r="V272" s="60">
        <f t="shared" si="5"/>
        <v>171.79482256809348</v>
      </c>
      <c r="W272" s="60">
        <f t="shared" si="5"/>
        <v>120.15228326848242</v>
      </c>
      <c r="X272" s="60">
        <f t="shared" si="5"/>
        <v>205.06320624999992</v>
      </c>
      <c r="Y272" s="60">
        <f t="shared" si="5"/>
        <v>158.58187265624997</v>
      </c>
      <c r="Z272" s="60">
        <f t="shared" si="5"/>
        <v>120.97551945525286</v>
      </c>
      <c r="AA272" s="60">
        <f t="shared" si="5"/>
        <v>170.10368000000008</v>
      </c>
      <c r="AB272" s="60">
        <f t="shared" ref="AB272" si="6">AVERAGE(AB11:AB268)</f>
        <v>175.50684666666655</v>
      </c>
      <c r="AC272" s="60"/>
      <c r="AD272" s="60">
        <f t="shared" ref="AD272:AM272" si="7">AVERAGE(AD11:AD268)</f>
        <v>190.45160933852134</v>
      </c>
      <c r="AE272" s="60">
        <f t="shared" si="7"/>
        <v>234.12907782101166</v>
      </c>
      <c r="AF272" s="60">
        <f t="shared" si="7"/>
        <v>174.15556147859934</v>
      </c>
      <c r="AG272" s="60">
        <f t="shared" si="7"/>
        <v>222.83355291828806</v>
      </c>
      <c r="AH272" s="60">
        <f t="shared" si="7"/>
        <v>221.57788715953288</v>
      </c>
      <c r="AI272" s="60">
        <f t="shared" si="7"/>
        <v>206.74748906249988</v>
      </c>
      <c r="AJ272" s="60">
        <f t="shared" si="7"/>
        <v>131.18206210937501</v>
      </c>
      <c r="AK272" s="60">
        <f t="shared" si="7"/>
        <v>244.63964863813223</v>
      </c>
      <c r="AL272" s="60">
        <f t="shared" si="7"/>
        <v>169.01399137254919</v>
      </c>
      <c r="AM272" s="60">
        <f t="shared" si="7"/>
        <v>123.5952435294117</v>
      </c>
      <c r="AN272" s="60"/>
      <c r="AO272" s="60">
        <f t="shared" ref="AO272:AX272" si="8">AVERAGE(AO11:AO268)</f>
        <v>187.97661011673125</v>
      </c>
      <c r="AP272" s="60">
        <f t="shared" si="8"/>
        <v>168.42582412451358</v>
      </c>
      <c r="AQ272" s="60">
        <f t="shared" si="8"/>
        <v>198.36204708171198</v>
      </c>
      <c r="AR272" s="60">
        <f t="shared" si="8"/>
        <v>216.90893385214005</v>
      </c>
      <c r="AS272" s="60">
        <f t="shared" si="8"/>
        <v>153.91133346303502</v>
      </c>
      <c r="AT272" s="60">
        <f t="shared" si="8"/>
        <v>138.58787734375002</v>
      </c>
      <c r="AU272" s="60">
        <f t="shared" si="8"/>
        <v>199.57093164062493</v>
      </c>
      <c r="AV272" s="60">
        <f t="shared" si="8"/>
        <v>224.29311673151747</v>
      </c>
      <c r="AW272" s="60">
        <f t="shared" si="8"/>
        <v>179.57823725490189</v>
      </c>
      <c r="AX272" s="60">
        <f t="shared" si="8"/>
        <v>142.82715803921556</v>
      </c>
    </row>
    <row r="273" spans="5:50" s="61" customFormat="1" x14ac:dyDescent="0.2">
      <c r="E273" s="62" t="s">
        <v>44</v>
      </c>
      <c r="G273" s="63"/>
      <c r="H273" s="55">
        <f>MAX(H11:H268)</f>
        <v>165.41589999999999</v>
      </c>
      <c r="I273" s="55">
        <f>MAX(I11:I268)</f>
        <v>154.96129999999999</v>
      </c>
      <c r="J273" s="55">
        <f>MAX(J11:J268)</f>
        <v>178.73589999999999</v>
      </c>
      <c r="K273" s="55">
        <f t="shared" ref="K273:AA273" si="9">MAX(K11:K268)</f>
        <v>176.86</v>
      </c>
      <c r="L273" s="55">
        <f t="shared" si="9"/>
        <v>173.30369999999999</v>
      </c>
      <c r="M273" s="55">
        <f t="shared" si="9"/>
        <v>179.74010000000001</v>
      </c>
      <c r="N273" s="55">
        <f t="shared" si="9"/>
        <v>178.21469999999999</v>
      </c>
      <c r="O273" s="55">
        <f t="shared" si="9"/>
        <v>155.8013</v>
      </c>
      <c r="P273" s="55">
        <f t="shared" si="9"/>
        <v>178.20339999999999</v>
      </c>
      <c r="Q273" s="55">
        <f t="shared" si="9"/>
        <v>174.99879999999999</v>
      </c>
      <c r="R273" s="55"/>
      <c r="S273" s="55">
        <f t="shared" si="9"/>
        <v>180</v>
      </c>
      <c r="T273" s="55">
        <f t="shared" si="9"/>
        <v>162.65209999999999</v>
      </c>
      <c r="U273" s="55">
        <f t="shared" si="9"/>
        <v>293.32339999999999</v>
      </c>
      <c r="V273" s="55">
        <f t="shared" si="9"/>
        <v>339.28379999999999</v>
      </c>
      <c r="W273" s="55">
        <f t="shared" si="9"/>
        <v>211.56739999999999</v>
      </c>
      <c r="X273" s="55">
        <f t="shared" si="9"/>
        <v>335.69920000000002</v>
      </c>
      <c r="Y273" s="55">
        <f t="shared" si="9"/>
        <v>237.88339999999999</v>
      </c>
      <c r="Z273" s="55">
        <f t="shared" si="9"/>
        <v>312.79840000000002</v>
      </c>
      <c r="AA273" s="55">
        <f t="shared" si="9"/>
        <v>330.38709999999998</v>
      </c>
      <c r="AB273" s="55">
        <f t="shared" ref="AB273" si="10">MAX(AB11:AB268)</f>
        <v>269.68979999999999</v>
      </c>
      <c r="AC273" s="55"/>
      <c r="AD273" s="55">
        <f t="shared" ref="AD273:AM273" si="11">MAX(AD11:AD268)</f>
        <v>341.47370000000001</v>
      </c>
      <c r="AE273" s="55">
        <f t="shared" si="11"/>
        <v>339.8562</v>
      </c>
      <c r="AF273" s="55">
        <f t="shared" si="11"/>
        <v>230.5335</v>
      </c>
      <c r="AG273" s="55">
        <f t="shared" si="11"/>
        <v>304.94729999999998</v>
      </c>
      <c r="AH273" s="55">
        <f t="shared" si="11"/>
        <v>302.12599999999998</v>
      </c>
      <c r="AI273" s="55">
        <f t="shared" si="11"/>
        <v>338.42829999999998</v>
      </c>
      <c r="AJ273" s="55">
        <f t="shared" si="11"/>
        <v>359.9579</v>
      </c>
      <c r="AK273" s="55">
        <f t="shared" si="11"/>
        <v>310.30889999999999</v>
      </c>
      <c r="AL273" s="55">
        <f t="shared" si="11"/>
        <v>310.01369999999997</v>
      </c>
      <c r="AM273" s="55">
        <f t="shared" si="11"/>
        <v>356.68790000000001</v>
      </c>
      <c r="AN273" s="55"/>
      <c r="AO273" s="55">
        <f t="shared" ref="AO273:AX273" si="12">MAX(AO11:AO268)</f>
        <v>349.74470000000002</v>
      </c>
      <c r="AP273" s="55">
        <f t="shared" si="12"/>
        <v>296.03730000000002</v>
      </c>
      <c r="AQ273" s="55">
        <f t="shared" si="12"/>
        <v>309.26299999999998</v>
      </c>
      <c r="AR273" s="55">
        <f t="shared" si="12"/>
        <v>358.17059999999998</v>
      </c>
      <c r="AS273" s="55">
        <f t="shared" si="12"/>
        <v>356.78109999999998</v>
      </c>
      <c r="AT273" s="55">
        <f t="shared" si="12"/>
        <v>239.9572</v>
      </c>
      <c r="AU273" s="55">
        <f t="shared" si="12"/>
        <v>331.00310000000002</v>
      </c>
      <c r="AV273" s="55">
        <f t="shared" si="12"/>
        <v>359.02949999999998</v>
      </c>
      <c r="AW273" s="55">
        <f t="shared" si="12"/>
        <v>326.80059999999997</v>
      </c>
      <c r="AX273" s="55">
        <f t="shared" si="12"/>
        <v>340.7912</v>
      </c>
    </row>
    <row r="274" spans="5:50" s="61" customFormat="1" x14ac:dyDescent="0.2">
      <c r="E274" s="62" t="s">
        <v>45</v>
      </c>
      <c r="G274" s="63"/>
      <c r="H274" s="55">
        <f>MIN(H11:H268)</f>
        <v>30.592600000000001</v>
      </c>
      <c r="I274" s="55">
        <f>MIN(I11:I268)</f>
        <v>25.702200000000001</v>
      </c>
      <c r="J274" s="55">
        <f>MIN(J11:J268)</f>
        <v>68.276600000000002</v>
      </c>
      <c r="K274" s="55">
        <f t="shared" ref="K274:AA274" si="13">MIN(K11:K268)</f>
        <v>30.799299999999999</v>
      </c>
      <c r="L274" s="55">
        <f t="shared" si="13"/>
        <v>31.078900000000001</v>
      </c>
      <c r="M274" s="55">
        <f t="shared" si="13"/>
        <v>60.243200000000002</v>
      </c>
      <c r="N274" s="55">
        <f t="shared" si="13"/>
        <v>45.186199999999999</v>
      </c>
      <c r="O274" s="55">
        <f t="shared" si="13"/>
        <v>34.602600000000002</v>
      </c>
      <c r="P274" s="55">
        <f t="shared" si="13"/>
        <v>46.803199999999997</v>
      </c>
      <c r="Q274" s="55">
        <f t="shared" si="13"/>
        <v>31.072399999999998</v>
      </c>
      <c r="R274" s="55"/>
      <c r="S274" s="55">
        <f t="shared" si="13"/>
        <v>25.6874</v>
      </c>
      <c r="T274" s="55">
        <f t="shared" si="13"/>
        <v>23.323599999999999</v>
      </c>
      <c r="U274" s="55">
        <f t="shared" si="13"/>
        <v>53.607799999999997</v>
      </c>
      <c r="V274" s="55">
        <f t="shared" si="13"/>
        <v>61.099899999999998</v>
      </c>
      <c r="W274" s="55">
        <f t="shared" si="13"/>
        <v>23.2239</v>
      </c>
      <c r="X274" s="55">
        <f t="shared" si="13"/>
        <v>79.397599999999997</v>
      </c>
      <c r="Y274" s="55">
        <f t="shared" si="13"/>
        <v>22.083500000000001</v>
      </c>
      <c r="Z274" s="55">
        <f t="shared" si="13"/>
        <v>32.337899999999998</v>
      </c>
      <c r="AA274" s="55">
        <f t="shared" si="13"/>
        <v>10.048400000000001</v>
      </c>
      <c r="AB274" s="55">
        <f t="shared" ref="AB274" si="14">MIN(AB11:AB268)</f>
        <v>24.9039</v>
      </c>
      <c r="AC274" s="55"/>
      <c r="AD274" s="55">
        <f t="shared" ref="AD274:AM274" si="15">MIN(AD11:AD268)</f>
        <v>92.353399999999993</v>
      </c>
      <c r="AE274" s="55">
        <f t="shared" si="15"/>
        <v>4.4656000000000002</v>
      </c>
      <c r="AF274" s="55">
        <f t="shared" si="15"/>
        <v>112.3999</v>
      </c>
      <c r="AG274" s="55">
        <f t="shared" si="15"/>
        <v>129.20959999999999</v>
      </c>
      <c r="AH274" s="55">
        <f t="shared" si="15"/>
        <v>99.903000000000006</v>
      </c>
      <c r="AI274" s="55">
        <f t="shared" si="15"/>
        <v>87.777100000000004</v>
      </c>
      <c r="AJ274" s="55">
        <f t="shared" si="15"/>
        <v>12.5558</v>
      </c>
      <c r="AK274" s="55">
        <f t="shared" si="15"/>
        <v>130.47659999999999</v>
      </c>
      <c r="AL274" s="55">
        <f t="shared" si="15"/>
        <v>8.6439000000000004</v>
      </c>
      <c r="AM274" s="55">
        <f t="shared" si="15"/>
        <v>0.57569999999999999</v>
      </c>
      <c r="AN274" s="55"/>
      <c r="AO274" s="55">
        <f t="shared" ref="AO274:AX274" si="16">MIN(AO11:AO268)</f>
        <v>65.853499999999997</v>
      </c>
      <c r="AP274" s="55">
        <f t="shared" si="16"/>
        <v>5.6302000000000003</v>
      </c>
      <c r="AQ274" s="55">
        <f t="shared" si="16"/>
        <v>124.5448</v>
      </c>
      <c r="AR274" s="55">
        <f t="shared" si="16"/>
        <v>2.5790000000000002</v>
      </c>
      <c r="AS274" s="55">
        <f t="shared" si="16"/>
        <v>1.448</v>
      </c>
      <c r="AT274" s="55">
        <f t="shared" si="16"/>
        <v>21.290199999999999</v>
      </c>
      <c r="AU274" s="55">
        <f t="shared" si="16"/>
        <v>5.2253999999999996</v>
      </c>
      <c r="AV274" s="55">
        <f t="shared" si="16"/>
        <v>0.2094</v>
      </c>
      <c r="AW274" s="55">
        <f t="shared" si="16"/>
        <v>32.895000000000003</v>
      </c>
      <c r="AX274" s="55">
        <f t="shared" si="16"/>
        <v>45.121099999999998</v>
      </c>
    </row>
    <row r="275" spans="5:50" s="4" customFormat="1" x14ac:dyDescent="0.2">
      <c r="E275" s="31" t="s">
        <v>46</v>
      </c>
      <c r="G275" s="32"/>
      <c r="H275" s="55">
        <f>_xlfn.STDEV.S(H11:H268)</f>
        <v>22.550974836993593</v>
      </c>
      <c r="I275" s="55">
        <f>_xlfn.STDEV.S(I11:I268)</f>
        <v>25.737029488634473</v>
      </c>
      <c r="J275" s="55">
        <f>_xlfn.STDEV.S(J11:J268)</f>
        <v>17.743599825435368</v>
      </c>
      <c r="K275" s="55">
        <f t="shared" ref="K275:Q275" si="17">_xlfn.STDEV.S(K11:K268)</f>
        <v>26.3514000673282</v>
      </c>
      <c r="L275" s="55">
        <f t="shared" si="17"/>
        <v>25.015246828514648</v>
      </c>
      <c r="M275" s="55">
        <f t="shared" si="17"/>
        <v>25.594774947157763</v>
      </c>
      <c r="N275" s="55">
        <f t="shared" si="17"/>
        <v>30.429339231781285</v>
      </c>
      <c r="O275" s="55">
        <f t="shared" si="17"/>
        <v>25.933893730642474</v>
      </c>
      <c r="P275" s="55">
        <f t="shared" si="17"/>
        <v>28.054044918775901</v>
      </c>
      <c r="Q275" s="55">
        <f t="shared" si="17"/>
        <v>25.888999318162391</v>
      </c>
      <c r="R275" s="60"/>
      <c r="S275" s="60">
        <f>_xlfn.STDEV.S(S11:S268)</f>
        <v>29.577196101950477</v>
      </c>
      <c r="T275" s="60">
        <f t="shared" ref="T275:AA275" si="18">_xlfn.STDEV.S(T11:T268)</f>
        <v>28.763614120248874</v>
      </c>
      <c r="U275" s="60">
        <f t="shared" si="18"/>
        <v>34.715433459145153</v>
      </c>
      <c r="V275" s="60">
        <f t="shared" si="18"/>
        <v>56.4782270117488</v>
      </c>
      <c r="W275" s="60">
        <f t="shared" si="18"/>
        <v>31.234239930063325</v>
      </c>
      <c r="X275" s="60">
        <f t="shared" si="18"/>
        <v>48.550857139993425</v>
      </c>
      <c r="Y275" s="60">
        <f t="shared" si="18"/>
        <v>37.472675752231922</v>
      </c>
      <c r="Z275" s="60">
        <f t="shared" si="18"/>
        <v>50.221970211610468</v>
      </c>
      <c r="AA275" s="60">
        <f t="shared" si="18"/>
        <v>51.239233292917987</v>
      </c>
      <c r="AB275" s="60">
        <f>_xlfn.STDEV.S(AB11:AB268)</f>
        <v>31.422985292504038</v>
      </c>
      <c r="AC275" s="60"/>
      <c r="AD275" s="60">
        <f t="shared" ref="AD275:AM275" si="19">_xlfn.STDEV.S(AD11:AD268)</f>
        <v>64.919985232301897</v>
      </c>
      <c r="AE275" s="60">
        <f t="shared" si="19"/>
        <v>73.605150561593163</v>
      </c>
      <c r="AF275" s="60">
        <f t="shared" si="19"/>
        <v>18.23552590090765</v>
      </c>
      <c r="AG275" s="60">
        <f t="shared" si="19"/>
        <v>27.7593511853526</v>
      </c>
      <c r="AH275" s="60">
        <f t="shared" si="19"/>
        <v>42.707193635155448</v>
      </c>
      <c r="AI275" s="60">
        <f t="shared" si="19"/>
        <v>41.987499229692503</v>
      </c>
      <c r="AJ275" s="60">
        <f t="shared" si="19"/>
        <v>56.900741090046417</v>
      </c>
      <c r="AK275" s="60">
        <f t="shared" si="19"/>
        <v>29.872669432813026</v>
      </c>
      <c r="AL275" s="60">
        <f t="shared" si="19"/>
        <v>41.737854106775458</v>
      </c>
      <c r="AM275" s="60">
        <f t="shared" si="19"/>
        <v>62.624267897958369</v>
      </c>
      <c r="AN275" s="60"/>
      <c r="AO275" s="60">
        <f t="shared" ref="AO275:AX275" si="20">_xlfn.STDEV.S(AO11:AO268)</f>
        <v>82.044339843552933</v>
      </c>
      <c r="AP275" s="60">
        <f t="shared" si="20"/>
        <v>92.306746945611081</v>
      </c>
      <c r="AQ275" s="60">
        <f t="shared" si="20"/>
        <v>34.409828643175111</v>
      </c>
      <c r="AR275" s="60">
        <f t="shared" si="20"/>
        <v>101.99025269699059</v>
      </c>
      <c r="AS275" s="60">
        <f t="shared" si="20"/>
        <v>90.977289234089</v>
      </c>
      <c r="AT275" s="60">
        <f t="shared" si="20"/>
        <v>36.778669215978852</v>
      </c>
      <c r="AU275" s="60">
        <f t="shared" si="20"/>
        <v>63.206950638018625</v>
      </c>
      <c r="AV275" s="60">
        <f t="shared" si="20"/>
        <v>112.18704722494347</v>
      </c>
      <c r="AW275" s="60">
        <f t="shared" si="20"/>
        <v>50.676452467065559</v>
      </c>
      <c r="AX275" s="60">
        <f t="shared" si="20"/>
        <v>45.463481499605905</v>
      </c>
    </row>
    <row r="276" spans="5:50" s="60" customFormat="1" x14ac:dyDescent="0.2">
      <c r="E276" s="71" t="s">
        <v>142</v>
      </c>
      <c r="G276" s="87"/>
      <c r="H276" s="55">
        <f>QUARTILE(H11:H268,3)-QUARTILE(H11:H268,1)</f>
        <v>28.448999999999998</v>
      </c>
      <c r="I276" s="55">
        <f t="shared" ref="I276:AX276" si="21">QUARTILE(I11:I268,3)-QUARTILE(I11:I268,1)</f>
        <v>35.545500000000004</v>
      </c>
      <c r="J276" s="55">
        <f t="shared" si="21"/>
        <v>20.669299999999993</v>
      </c>
      <c r="K276" s="55">
        <f t="shared" si="21"/>
        <v>39.513799999999989</v>
      </c>
      <c r="L276" s="55">
        <f t="shared" si="21"/>
        <v>33.913600000000002</v>
      </c>
      <c r="M276" s="55">
        <f t="shared" si="21"/>
        <v>40.310524999999998</v>
      </c>
      <c r="N276" s="55">
        <f t="shared" si="21"/>
        <v>44.715824999999995</v>
      </c>
      <c r="O276" s="55">
        <f t="shared" si="21"/>
        <v>37.662199999999999</v>
      </c>
      <c r="P276" s="55">
        <f t="shared" si="21"/>
        <v>36.475550000000013</v>
      </c>
      <c r="Q276" s="55">
        <f t="shared" si="21"/>
        <v>35.766500000000008</v>
      </c>
      <c r="S276" s="60">
        <f t="shared" si="21"/>
        <v>41.368200000000002</v>
      </c>
      <c r="T276" s="60">
        <f t="shared" si="21"/>
        <v>39.650099999999995</v>
      </c>
      <c r="U276" s="60">
        <f t="shared" si="21"/>
        <v>36.835899999999981</v>
      </c>
      <c r="V276" s="60">
        <f t="shared" si="21"/>
        <v>70.325400000000002</v>
      </c>
      <c r="W276" s="60">
        <f t="shared" si="21"/>
        <v>40.498400000000004</v>
      </c>
      <c r="X276" s="60">
        <f t="shared" si="21"/>
        <v>50.524499999999989</v>
      </c>
      <c r="Y276" s="60">
        <f t="shared" si="21"/>
        <v>40.954125000000005</v>
      </c>
      <c r="Z276" s="60">
        <f t="shared" si="21"/>
        <v>57.843000000000004</v>
      </c>
      <c r="AA276" s="60">
        <f t="shared" si="21"/>
        <v>47.234699999999975</v>
      </c>
      <c r="AB276" s="60">
        <f t="shared" si="21"/>
        <v>29.27200000000002</v>
      </c>
      <c r="AD276" s="60">
        <f t="shared" si="21"/>
        <v>86.534600000000012</v>
      </c>
      <c r="AE276" s="60">
        <f t="shared" si="21"/>
        <v>141.12540000000001</v>
      </c>
      <c r="AF276" s="60">
        <f t="shared" si="21"/>
        <v>22.611699999999985</v>
      </c>
      <c r="AG276" s="60">
        <f t="shared" si="21"/>
        <v>39.003099999999989</v>
      </c>
      <c r="AH276" s="60">
        <f t="shared" si="21"/>
        <v>56.952100000000002</v>
      </c>
      <c r="AI276" s="60">
        <f t="shared" si="21"/>
        <v>46.172225000000026</v>
      </c>
      <c r="AJ276" s="60">
        <f t="shared" si="21"/>
        <v>82.551749999999998</v>
      </c>
      <c r="AK276" s="60">
        <f t="shared" si="21"/>
        <v>31.848500000000001</v>
      </c>
      <c r="AL276" s="60">
        <f t="shared" si="21"/>
        <v>40.139499999999998</v>
      </c>
      <c r="AM276" s="60">
        <f t="shared" si="21"/>
        <v>87.62469999999999</v>
      </c>
      <c r="AO276" s="60">
        <f t="shared" si="21"/>
        <v>156.15680000000003</v>
      </c>
      <c r="AP276" s="60">
        <f t="shared" si="21"/>
        <v>177.80160000000001</v>
      </c>
      <c r="AQ276" s="60">
        <f t="shared" si="21"/>
        <v>42.561800000000005</v>
      </c>
      <c r="AR276" s="60">
        <f t="shared" si="21"/>
        <v>167.36250000000001</v>
      </c>
      <c r="AS276" s="60">
        <f t="shared" si="21"/>
        <v>105.57780000000001</v>
      </c>
      <c r="AT276" s="60">
        <f t="shared" si="21"/>
        <v>48.901524999999992</v>
      </c>
      <c r="AU276" s="60">
        <f t="shared" si="21"/>
        <v>66.290225000000021</v>
      </c>
      <c r="AV276" s="60">
        <f t="shared" si="21"/>
        <v>143.0369</v>
      </c>
      <c r="AW276" s="60">
        <f t="shared" si="21"/>
        <v>52.853750000000019</v>
      </c>
      <c r="AX276" s="60">
        <f t="shared" si="21"/>
        <v>47.731899999999996</v>
      </c>
    </row>
    <row r="277" spans="5:50" x14ac:dyDescent="0.2">
      <c r="H277" s="56"/>
      <c r="I277" s="56"/>
      <c r="J277" s="56"/>
      <c r="K277" s="56"/>
      <c r="L277" s="56"/>
      <c r="M277" s="56"/>
      <c r="N277" s="56"/>
      <c r="O277" s="56"/>
      <c r="P277" s="56"/>
      <c r="Q277" s="56"/>
    </row>
    <row r="279" spans="5:50" x14ac:dyDescent="0.2">
      <c r="J279" s="14"/>
      <c r="S279" s="50"/>
    </row>
    <row r="280" spans="5:50" x14ac:dyDescent="0.2">
      <c r="G280" s="1"/>
      <c r="J280" s="14"/>
      <c r="W280" s="53"/>
    </row>
    <row r="281" spans="5:50" x14ac:dyDescent="0.15">
      <c r="J281" s="14"/>
      <c r="W281" s="16"/>
    </row>
    <row r="282" spans="5:50" x14ac:dyDescent="0.15">
      <c r="J282" s="14"/>
      <c r="W282" s="16"/>
    </row>
    <row r="283" spans="5:50" x14ac:dyDescent="0.2">
      <c r="Y283" s="52"/>
    </row>
    <row r="284" spans="5:50" x14ac:dyDescent="0.2">
      <c r="H284" s="42" t="s">
        <v>86</v>
      </c>
      <c r="I284" s="31" t="s">
        <v>48</v>
      </c>
      <c r="J284" s="42" t="s">
        <v>69</v>
      </c>
      <c r="K284" s="43" t="s">
        <v>70</v>
      </c>
      <c r="L284" s="66" t="s">
        <v>84</v>
      </c>
      <c r="Q284" s="52"/>
      <c r="R284" s="52"/>
      <c r="Y284" s="14"/>
    </row>
    <row r="285" spans="5:50" x14ac:dyDescent="0.15">
      <c r="F285" s="91" t="s">
        <v>87</v>
      </c>
      <c r="H285" s="54">
        <f>S271</f>
        <v>106.5275</v>
      </c>
      <c r="I285" s="60">
        <f>S272</f>
        <v>102.36792256809341</v>
      </c>
      <c r="J285" s="54">
        <f>S274</f>
        <v>25.6874</v>
      </c>
      <c r="K285" s="54">
        <f>S273</f>
        <v>180</v>
      </c>
      <c r="L285" s="60">
        <f>S275</f>
        <v>29.577196101950477</v>
      </c>
      <c r="Q285" s="16"/>
      <c r="R285" s="16"/>
    </row>
    <row r="286" spans="5:50" x14ac:dyDescent="0.15">
      <c r="F286" s="91" t="s">
        <v>88</v>
      </c>
      <c r="H286" s="54">
        <f>T271</f>
        <v>104.6794</v>
      </c>
      <c r="I286" s="60">
        <f>T272</f>
        <v>102.20141789883274</v>
      </c>
      <c r="J286" s="54">
        <f>T274</f>
        <v>23.323599999999999</v>
      </c>
      <c r="K286" s="54">
        <f>T273</f>
        <v>162.65209999999999</v>
      </c>
      <c r="L286" s="60">
        <f>T275</f>
        <v>28.763614120248874</v>
      </c>
      <c r="Q286" s="16"/>
      <c r="R286" s="16"/>
      <c r="X286" s="15"/>
      <c r="Y286" s="15"/>
    </row>
    <row r="287" spans="5:50" x14ac:dyDescent="0.15">
      <c r="E287" s="3"/>
      <c r="F287" s="91" t="s">
        <v>89</v>
      </c>
      <c r="H287" s="54">
        <f>U271</f>
        <v>177.7165</v>
      </c>
      <c r="I287" s="60">
        <f>U272</f>
        <v>178.45805136186766</v>
      </c>
      <c r="J287" s="54">
        <f>U274</f>
        <v>53.607799999999997</v>
      </c>
      <c r="K287" s="54">
        <f>U273</f>
        <v>293.32339999999999</v>
      </c>
      <c r="L287" s="60">
        <f>U275</f>
        <v>34.715433459145153</v>
      </c>
      <c r="Q287" s="14"/>
      <c r="R287" s="14"/>
      <c r="X287" s="16"/>
      <c r="Y287" s="16"/>
    </row>
    <row r="288" spans="5:50" x14ac:dyDescent="0.2">
      <c r="E288" s="3"/>
      <c r="F288" s="91" t="s">
        <v>90</v>
      </c>
      <c r="H288" s="54">
        <f>V271</f>
        <v>167.84119999999999</v>
      </c>
      <c r="I288" s="60">
        <f>V272</f>
        <v>171.79482256809348</v>
      </c>
      <c r="J288" s="54">
        <f>V274</f>
        <v>61.099899999999998</v>
      </c>
      <c r="K288" s="54">
        <f>V273</f>
        <v>339.28379999999999</v>
      </c>
      <c r="L288" s="60">
        <f>V275</f>
        <v>56.4782270117488</v>
      </c>
      <c r="V288" s="51"/>
      <c r="W288" s="51"/>
      <c r="AC288" s="52"/>
    </row>
    <row r="289" spans="5:29" ht="16" x14ac:dyDescent="0.2">
      <c r="E289" s="3"/>
      <c r="F289" s="91" t="s">
        <v>91</v>
      </c>
      <c r="H289" s="54">
        <f>W271</f>
        <v>121.37260000000001</v>
      </c>
      <c r="I289" s="60">
        <f>W272</f>
        <v>120.15228326848242</v>
      </c>
      <c r="J289" s="54">
        <f>W274</f>
        <v>23.2239</v>
      </c>
      <c r="K289" s="54">
        <f>W273</f>
        <v>211.56739999999999</v>
      </c>
      <c r="L289" s="60">
        <f>W275</f>
        <v>31.234239930063325</v>
      </c>
      <c r="V289" s="16"/>
      <c r="W289" s="16"/>
      <c r="AC289" s="45"/>
    </row>
    <row r="290" spans="5:29" x14ac:dyDescent="0.15">
      <c r="E290" s="3"/>
      <c r="F290" s="91" t="s">
        <v>92</v>
      </c>
      <c r="H290" s="54">
        <f>X271</f>
        <v>190.23859999999999</v>
      </c>
      <c r="I290" s="60">
        <f>X272</f>
        <v>205.06320624999992</v>
      </c>
      <c r="J290" s="54">
        <f>X274</f>
        <v>79.397599999999997</v>
      </c>
      <c r="K290" s="54">
        <f>X273</f>
        <v>335.69920000000002</v>
      </c>
      <c r="L290" s="60">
        <f>X275</f>
        <v>48.550857139993425</v>
      </c>
      <c r="S290" s="15"/>
    </row>
    <row r="291" spans="5:29" x14ac:dyDescent="0.15">
      <c r="E291" s="3"/>
      <c r="F291" s="91" t="s">
        <v>93</v>
      </c>
      <c r="H291" s="54">
        <f>Y271</f>
        <v>167.68439999999998</v>
      </c>
      <c r="I291" s="60">
        <f>Y272</f>
        <v>158.58187265624997</v>
      </c>
      <c r="J291" s="54">
        <f>Y274</f>
        <v>22.083500000000001</v>
      </c>
      <c r="K291" s="54">
        <f>Y273</f>
        <v>237.88339999999999</v>
      </c>
      <c r="L291" s="60">
        <f>Y275</f>
        <v>37.472675752231922</v>
      </c>
      <c r="S291" s="16"/>
      <c r="T291" s="15"/>
      <c r="Z291" s="52"/>
    </row>
    <row r="292" spans="5:29" ht="15" customHeight="1" x14ac:dyDescent="0.15">
      <c r="E292" s="3"/>
      <c r="F292" s="91" t="s">
        <v>94</v>
      </c>
      <c r="H292" s="54">
        <f>Z271</f>
        <v>115.0506</v>
      </c>
      <c r="I292" s="60">
        <f>Z272</f>
        <v>120.97551945525286</v>
      </c>
      <c r="J292" s="54">
        <f>Z274</f>
        <v>32.337899999999998</v>
      </c>
      <c r="K292" s="54">
        <f>Z273</f>
        <v>312.79840000000002</v>
      </c>
      <c r="L292" s="60">
        <f>Z275</f>
        <v>50.221970211610468</v>
      </c>
      <c r="T292" s="16"/>
      <c r="Z292" s="16"/>
    </row>
    <row r="293" spans="5:29" ht="15" customHeight="1" x14ac:dyDescent="0.15">
      <c r="E293" s="3"/>
      <c r="F293" s="91" t="s">
        <v>95</v>
      </c>
      <c r="H293" s="54">
        <f>AA271</f>
        <v>178.86179999999999</v>
      </c>
      <c r="I293" s="60">
        <f>AA272</f>
        <v>170.10368000000008</v>
      </c>
      <c r="J293" s="54">
        <f>AA274</f>
        <v>10.048400000000001</v>
      </c>
      <c r="K293" s="54">
        <f>AA273</f>
        <v>330.38709999999998</v>
      </c>
      <c r="L293" s="60">
        <f>AA275</f>
        <v>51.239233292917987</v>
      </c>
      <c r="T293" s="15"/>
    </row>
    <row r="294" spans="5:29" x14ac:dyDescent="0.15">
      <c r="E294" s="3"/>
      <c r="F294" s="91" t="s">
        <v>96</v>
      </c>
      <c r="H294" s="54">
        <f>AB271</f>
        <v>180.45410000000001</v>
      </c>
      <c r="I294" s="60">
        <f>AB272</f>
        <v>175.50684666666655</v>
      </c>
      <c r="J294" s="54">
        <f>AB274</f>
        <v>24.9039</v>
      </c>
      <c r="K294" s="54">
        <f>AB273</f>
        <v>269.68979999999999</v>
      </c>
      <c r="L294" s="60">
        <f>AB275</f>
        <v>31.422985292504038</v>
      </c>
      <c r="T294" s="17"/>
    </row>
    <row r="295" spans="5:29" x14ac:dyDescent="0.15">
      <c r="E295" s="2"/>
      <c r="F295" s="91" t="s">
        <v>97</v>
      </c>
      <c r="H295" s="54">
        <f>AD271</f>
        <v>163.5959</v>
      </c>
      <c r="I295" s="60">
        <f>AD272</f>
        <v>190.45160933852134</v>
      </c>
      <c r="J295" s="54">
        <f>AD274</f>
        <v>92.353399999999993</v>
      </c>
      <c r="K295" s="54">
        <f>AD273</f>
        <v>341.47370000000001</v>
      </c>
      <c r="L295" s="60">
        <f>AD275</f>
        <v>64.919985232301897</v>
      </c>
      <c r="T295" s="17"/>
    </row>
    <row r="296" spans="5:29" ht="16" x14ac:dyDescent="0.2">
      <c r="E296" s="2"/>
      <c r="F296" s="91" t="s">
        <v>98</v>
      </c>
      <c r="H296" s="54">
        <f>AE271</f>
        <v>258.91500000000002</v>
      </c>
      <c r="I296" s="60">
        <f>AE272</f>
        <v>234.12907782101166</v>
      </c>
      <c r="J296" s="54">
        <f>AE274</f>
        <v>4.4656000000000002</v>
      </c>
      <c r="K296" s="54">
        <f>AE273</f>
        <v>339.8562</v>
      </c>
      <c r="L296" s="60">
        <f>AE275</f>
        <v>73.605150561593163</v>
      </c>
      <c r="T296" s="45"/>
    </row>
    <row r="297" spans="5:29" ht="17.25" customHeight="1" x14ac:dyDescent="0.2">
      <c r="E297" s="2"/>
      <c r="F297" s="91" t="s">
        <v>99</v>
      </c>
      <c r="H297" s="54">
        <f>AF271</f>
        <v>173.99629999999999</v>
      </c>
      <c r="I297" s="60">
        <f>AF272</f>
        <v>174.15556147859934</v>
      </c>
      <c r="J297" s="54">
        <f>AF274</f>
        <v>112.3999</v>
      </c>
      <c r="K297" s="54">
        <f>AF273</f>
        <v>230.5335</v>
      </c>
      <c r="L297" s="60">
        <f>AF275</f>
        <v>18.23552590090765</v>
      </c>
    </row>
    <row r="298" spans="5:29" ht="15" customHeight="1" x14ac:dyDescent="0.15">
      <c r="E298" s="2"/>
      <c r="F298" s="91" t="s">
        <v>100</v>
      </c>
      <c r="H298" s="54">
        <f>AG271</f>
        <v>223.7413</v>
      </c>
      <c r="I298" s="60">
        <f>AG272</f>
        <v>222.83355291828806</v>
      </c>
      <c r="J298" s="54">
        <f>AG274</f>
        <v>129.20959999999999</v>
      </c>
      <c r="K298" s="54">
        <f>AG273</f>
        <v>304.94729999999998</v>
      </c>
      <c r="L298" s="60">
        <f>AG275</f>
        <v>27.7593511853526</v>
      </c>
      <c r="U298" s="15"/>
    </row>
    <row r="299" spans="5:29" x14ac:dyDescent="0.2">
      <c r="E299" s="2"/>
      <c r="F299" s="91" t="s">
        <v>101</v>
      </c>
      <c r="H299" s="54">
        <f>AH271</f>
        <v>225.4699</v>
      </c>
      <c r="I299" s="60">
        <f>AH272</f>
        <v>221.57788715953288</v>
      </c>
      <c r="J299" s="54">
        <f>AH274</f>
        <v>99.903000000000006</v>
      </c>
      <c r="K299" s="54">
        <f>AH273</f>
        <v>302.12599999999998</v>
      </c>
      <c r="L299" s="60">
        <f>AH275</f>
        <v>42.707193635155448</v>
      </c>
      <c r="U299" s="14"/>
    </row>
    <row r="300" spans="5:29" x14ac:dyDescent="0.2">
      <c r="E300" s="2"/>
      <c r="F300" s="91" t="s">
        <v>102</v>
      </c>
      <c r="H300" s="54">
        <f>AI271</f>
        <v>201.03649999999999</v>
      </c>
      <c r="I300" s="60">
        <f>AI272</f>
        <v>206.74748906249988</v>
      </c>
      <c r="J300" s="54">
        <f>AI274</f>
        <v>87.777100000000004</v>
      </c>
      <c r="K300" s="54">
        <f>AI273</f>
        <v>338.42829999999998</v>
      </c>
      <c r="L300" s="60">
        <f>AI275</f>
        <v>41.987499229692503</v>
      </c>
      <c r="U300" s="14"/>
    </row>
    <row r="301" spans="5:29" ht="16" x14ac:dyDescent="0.2">
      <c r="F301" s="91" t="s">
        <v>103</v>
      </c>
      <c r="H301" s="54">
        <f>AJ271</f>
        <v>143.03</v>
      </c>
      <c r="I301" s="60">
        <f>AJ272</f>
        <v>131.18206210937501</v>
      </c>
      <c r="J301" s="54">
        <f>AJ274</f>
        <v>12.5558</v>
      </c>
      <c r="K301" s="54">
        <f>AJ273</f>
        <v>359.9579</v>
      </c>
      <c r="L301" s="60">
        <f>AJ275</f>
        <v>56.900741090046417</v>
      </c>
      <c r="U301" s="45"/>
    </row>
    <row r="302" spans="5:29" x14ac:dyDescent="0.15">
      <c r="F302" s="91" t="s">
        <v>104</v>
      </c>
      <c r="H302" s="54">
        <f>AK271</f>
        <v>246.28399999999999</v>
      </c>
      <c r="I302" s="60">
        <f>AK272</f>
        <v>244.63964863813223</v>
      </c>
      <c r="J302" s="54">
        <f>AK274</f>
        <v>130.47659999999999</v>
      </c>
      <c r="K302" s="54">
        <f>AK273</f>
        <v>310.30889999999999</v>
      </c>
      <c r="L302" s="60">
        <f>AK275</f>
        <v>29.872669432813026</v>
      </c>
      <c r="P302" s="15"/>
    </row>
    <row r="303" spans="5:29" x14ac:dyDescent="0.15">
      <c r="F303" s="91" t="s">
        <v>105</v>
      </c>
      <c r="H303" s="54">
        <f>AL271</f>
        <v>174.95259999999999</v>
      </c>
      <c r="I303" s="60">
        <f>AL272</f>
        <v>169.01399137254919</v>
      </c>
      <c r="J303" s="54">
        <f>AL274</f>
        <v>8.6439000000000004</v>
      </c>
      <c r="K303" s="54">
        <f>AL273</f>
        <v>310.01369999999997</v>
      </c>
      <c r="L303" s="60">
        <f>AL275</f>
        <v>41.737854106775458</v>
      </c>
      <c r="P303" s="16"/>
    </row>
    <row r="304" spans="5:29" x14ac:dyDescent="0.2">
      <c r="F304" s="91" t="s">
        <v>106</v>
      </c>
      <c r="H304" s="54">
        <f>AM271</f>
        <v>119.714</v>
      </c>
      <c r="I304" s="60">
        <f>AM272</f>
        <v>123.5952435294117</v>
      </c>
      <c r="J304" s="54">
        <f>AM274</f>
        <v>0.57569999999999999</v>
      </c>
      <c r="K304" s="54">
        <f>AM273</f>
        <v>356.68790000000001</v>
      </c>
      <c r="L304" s="60">
        <f>AM275</f>
        <v>62.624267897958369</v>
      </c>
      <c r="P304" s="48"/>
    </row>
    <row r="305" spans="6:12" x14ac:dyDescent="0.2">
      <c r="F305" s="91" t="s">
        <v>107</v>
      </c>
      <c r="H305" s="54">
        <f>AO271</f>
        <v>146.88319999999999</v>
      </c>
      <c r="I305" s="60">
        <f>AO272</f>
        <v>187.97661011673125</v>
      </c>
      <c r="J305" s="54">
        <f>AO274</f>
        <v>65.853499999999997</v>
      </c>
      <c r="K305" s="54">
        <f>AO273</f>
        <v>349.74470000000002</v>
      </c>
      <c r="L305" s="60">
        <f>AO275</f>
        <v>82.044339843552933</v>
      </c>
    </row>
    <row r="306" spans="6:12" x14ac:dyDescent="0.2">
      <c r="F306" s="91" t="s">
        <v>108</v>
      </c>
      <c r="H306" s="54">
        <f>AP271</f>
        <v>209.15969999999999</v>
      </c>
      <c r="I306" s="60">
        <f>AP272</f>
        <v>168.42582412451358</v>
      </c>
      <c r="J306" s="54">
        <f>AP274</f>
        <v>5.6302000000000003</v>
      </c>
      <c r="K306" s="54">
        <f>AP273</f>
        <v>296.03730000000002</v>
      </c>
      <c r="L306" s="60">
        <f>AP275</f>
        <v>92.306746945611081</v>
      </c>
    </row>
    <row r="307" spans="6:12" x14ac:dyDescent="0.2">
      <c r="F307" s="91" t="s">
        <v>109</v>
      </c>
      <c r="H307" s="54">
        <f>AQ271</f>
        <v>192.42189999999999</v>
      </c>
      <c r="I307" s="60">
        <f>AQ272</f>
        <v>198.36204708171198</v>
      </c>
      <c r="J307" s="54">
        <f>AQ274</f>
        <v>124.5448</v>
      </c>
      <c r="K307" s="54">
        <f>AQ273</f>
        <v>309.26299999999998</v>
      </c>
      <c r="L307" s="60">
        <f>AQ275</f>
        <v>34.409828643175111</v>
      </c>
    </row>
    <row r="308" spans="6:12" ht="15" customHeight="1" x14ac:dyDescent="0.2">
      <c r="F308" s="91" t="s">
        <v>110</v>
      </c>
      <c r="H308" s="54">
        <f>AR271</f>
        <v>242.1335</v>
      </c>
      <c r="I308" s="60">
        <f>AR272</f>
        <v>216.90893385214005</v>
      </c>
      <c r="J308" s="54">
        <f>AR274</f>
        <v>2.5790000000000002</v>
      </c>
      <c r="K308" s="54">
        <f>AR273</f>
        <v>358.17059999999998</v>
      </c>
      <c r="L308" s="60">
        <f>AR275</f>
        <v>101.99025269699059</v>
      </c>
    </row>
    <row r="309" spans="6:12" x14ac:dyDescent="0.2">
      <c r="F309" s="91" t="s">
        <v>111</v>
      </c>
      <c r="H309" s="54">
        <f>AS271</f>
        <v>143.25049999999999</v>
      </c>
      <c r="I309" s="60">
        <f>AS272</f>
        <v>153.91133346303502</v>
      </c>
      <c r="J309" s="54">
        <f>AS274</f>
        <v>1.448</v>
      </c>
      <c r="K309" s="54">
        <f>AS273</f>
        <v>356.78109999999998</v>
      </c>
      <c r="L309" s="60">
        <f>AS275</f>
        <v>90.977289234089</v>
      </c>
    </row>
    <row r="310" spans="6:12" x14ac:dyDescent="0.2">
      <c r="F310" s="91" t="s">
        <v>112</v>
      </c>
      <c r="H310" s="54">
        <f>AT271</f>
        <v>140.37219999999999</v>
      </c>
      <c r="I310" s="60">
        <f>AT272</f>
        <v>138.58787734375002</v>
      </c>
      <c r="J310" s="54">
        <f>AT274</f>
        <v>21.290199999999999</v>
      </c>
      <c r="K310" s="54">
        <f>AT273</f>
        <v>239.9572</v>
      </c>
      <c r="L310" s="60">
        <f>AT275</f>
        <v>36.778669215978852</v>
      </c>
    </row>
    <row r="311" spans="6:12" x14ac:dyDescent="0.2">
      <c r="F311" s="91" t="s">
        <v>113</v>
      </c>
      <c r="H311" s="54">
        <f>AU271</f>
        <v>209.79145</v>
      </c>
      <c r="I311" s="60">
        <f>AU272</f>
        <v>199.57093164062493</v>
      </c>
      <c r="J311" s="54">
        <f>AU274</f>
        <v>5.2253999999999996</v>
      </c>
      <c r="K311" s="54">
        <f>AU273</f>
        <v>331.00310000000002</v>
      </c>
      <c r="L311" s="60">
        <f>AU275</f>
        <v>63.206950638018625</v>
      </c>
    </row>
    <row r="312" spans="6:12" x14ac:dyDescent="0.2">
      <c r="F312" s="91" t="s">
        <v>114</v>
      </c>
      <c r="H312" s="54">
        <f>AV271</f>
        <v>260.4982</v>
      </c>
      <c r="I312" s="60">
        <f>AV272</f>
        <v>224.29311673151747</v>
      </c>
      <c r="J312" s="54">
        <f>AV274</f>
        <v>0.2094</v>
      </c>
      <c r="K312" s="54">
        <f>AV273</f>
        <v>359.02949999999998</v>
      </c>
      <c r="L312" s="60">
        <f>AV275</f>
        <v>112.18704722494347</v>
      </c>
    </row>
    <row r="313" spans="6:12" x14ac:dyDescent="0.2">
      <c r="F313" s="91" t="s">
        <v>115</v>
      </c>
      <c r="H313" s="54">
        <f>AW271</f>
        <v>174.13040000000001</v>
      </c>
      <c r="I313" s="60">
        <f>AW272</f>
        <v>179.57823725490189</v>
      </c>
      <c r="J313" s="54">
        <f>AW274</f>
        <v>32.895000000000003</v>
      </c>
      <c r="K313" s="54">
        <f>AW273</f>
        <v>326.80059999999997</v>
      </c>
      <c r="L313" s="60">
        <f>AW275</f>
        <v>50.676452467065559</v>
      </c>
    </row>
    <row r="314" spans="6:12" x14ac:dyDescent="0.2">
      <c r="F314" s="91" t="s">
        <v>116</v>
      </c>
      <c r="H314" s="54">
        <f>AX271</f>
        <v>139.21379999999999</v>
      </c>
      <c r="I314" s="60">
        <f>AX272</f>
        <v>142.82715803921556</v>
      </c>
      <c r="J314" s="54">
        <f>AX274</f>
        <v>45.121099999999998</v>
      </c>
      <c r="K314" s="54">
        <f>AX273</f>
        <v>340.7912</v>
      </c>
      <c r="L314" s="60">
        <f>AX275</f>
        <v>45.463481499605905</v>
      </c>
    </row>
    <row r="315" spans="6:12" x14ac:dyDescent="0.2">
      <c r="G315" s="1"/>
    </row>
    <row r="316" spans="6:12" x14ac:dyDescent="0.2">
      <c r="G316" s="1"/>
    </row>
    <row r="317" spans="6:12" x14ac:dyDescent="0.2">
      <c r="G317" s="1"/>
    </row>
    <row r="318" spans="6:12" x14ac:dyDescent="0.2">
      <c r="G318" s="1"/>
    </row>
    <row r="319" spans="6:12" x14ac:dyDescent="0.2">
      <c r="G319" s="1"/>
    </row>
    <row r="320" spans="6:12" x14ac:dyDescent="0.2">
      <c r="G320" s="1"/>
    </row>
    <row r="321" spans="7:20" x14ac:dyDescent="0.2">
      <c r="G321" s="1"/>
    </row>
    <row r="324" spans="7:20" x14ac:dyDescent="0.2">
      <c r="P324" s="55"/>
      <c r="Q324" s="60"/>
      <c r="R324" s="55"/>
      <c r="S324" s="55"/>
      <c r="T324" s="60"/>
    </row>
    <row r="325" spans="7:20" x14ac:dyDescent="0.2">
      <c r="P325" s="55"/>
      <c r="Q325" s="60"/>
      <c r="R325" s="55"/>
      <c r="S325" s="55"/>
      <c r="T325" s="60"/>
    </row>
    <row r="326" spans="7:20" x14ac:dyDescent="0.2">
      <c r="P326" s="55"/>
      <c r="Q326" s="60"/>
      <c r="R326" s="55"/>
      <c r="S326" s="55"/>
      <c r="T326" s="60"/>
    </row>
    <row r="327" spans="7:20" x14ac:dyDescent="0.2">
      <c r="P327" s="55"/>
      <c r="Q327" s="60"/>
      <c r="R327" s="55"/>
      <c r="S327" s="55"/>
      <c r="T327" s="60"/>
    </row>
    <row r="328" spans="7:20" x14ac:dyDescent="0.2">
      <c r="P328" s="55"/>
      <c r="Q328" s="60"/>
      <c r="R328" s="55"/>
      <c r="S328" s="55"/>
      <c r="T328" s="60"/>
    </row>
    <row r="329" spans="7:20" x14ac:dyDescent="0.2">
      <c r="P329" s="55"/>
      <c r="Q329" s="60"/>
      <c r="R329" s="55"/>
      <c r="S329" s="55"/>
      <c r="T329" s="60"/>
    </row>
    <row r="330" spans="7:20" x14ac:dyDescent="0.2">
      <c r="P330" s="55"/>
      <c r="Q330" s="60"/>
      <c r="R330" s="55"/>
      <c r="S330" s="55"/>
      <c r="T330" s="60"/>
    </row>
    <row r="331" spans="7:20" x14ac:dyDescent="0.2">
      <c r="P331" s="55"/>
      <c r="Q331" s="60"/>
      <c r="R331" s="55"/>
      <c r="S331" s="55"/>
      <c r="T331" s="60"/>
    </row>
    <row r="332" spans="7:20" x14ac:dyDescent="0.2">
      <c r="P332" s="55"/>
      <c r="Q332" s="60"/>
      <c r="R332" s="55"/>
      <c r="S332" s="55"/>
      <c r="T332" s="60"/>
    </row>
    <row r="333" spans="7:20" x14ac:dyDescent="0.2">
      <c r="P333" s="55"/>
      <c r="Q333" s="60"/>
      <c r="R333" s="55"/>
      <c r="S333" s="55"/>
      <c r="T333" s="60"/>
    </row>
  </sheetData>
  <mergeCells count="28">
    <mergeCell ref="F209:F222"/>
    <mergeCell ref="F223:F245"/>
    <mergeCell ref="F246:F253"/>
    <mergeCell ref="F255:F266"/>
    <mergeCell ref="F191:F207"/>
    <mergeCell ref="S8:AB9"/>
    <mergeCell ref="AD8:AM9"/>
    <mergeCell ref="AO8:AX9"/>
    <mergeCell ref="F11:F19"/>
    <mergeCell ref="F20:F41"/>
    <mergeCell ref="G8:G10"/>
    <mergeCell ref="H8:Q9"/>
    <mergeCell ref="B8:B10"/>
    <mergeCell ref="C8:C10"/>
    <mergeCell ref="D8:D10"/>
    <mergeCell ref="E8:E10"/>
    <mergeCell ref="F186:F190"/>
    <mergeCell ref="F42:F58"/>
    <mergeCell ref="F131:F136"/>
    <mergeCell ref="F137:F143"/>
    <mergeCell ref="F144:F154"/>
    <mergeCell ref="F155:F175"/>
    <mergeCell ref="F176:F185"/>
    <mergeCell ref="F59:F73"/>
    <mergeCell ref="F74:F85"/>
    <mergeCell ref="F86:F98"/>
    <mergeCell ref="F99:F115"/>
    <mergeCell ref="F116:F1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Z333"/>
  <sheetViews>
    <sheetView zoomScale="115" zoomScaleNormal="115" workbookViewId="0">
      <pane ySplit="11" topLeftCell="A12" activePane="bottomLeft" state="frozen"/>
      <selection pane="bottomLeft" activeCell="B3" sqref="B3"/>
    </sheetView>
  </sheetViews>
  <sheetFormatPr baseColWidth="10" defaultColWidth="9.1640625" defaultRowHeight="15" x14ac:dyDescent="0.2"/>
  <cols>
    <col min="1" max="1" width="3.33203125" style="1" customWidth="1"/>
    <col min="2" max="2" width="6.5" style="1" customWidth="1"/>
    <col min="3" max="3" width="5.33203125" style="1" customWidth="1"/>
    <col min="4" max="4" width="6" style="1" customWidth="1"/>
    <col min="5" max="5" width="7.5" style="1" customWidth="1"/>
    <col min="6" max="6" width="4.5" style="1" customWidth="1"/>
    <col min="7" max="7" width="4.1640625" style="8" customWidth="1"/>
    <col min="8" max="16" width="7.5" style="54" bestFit="1" customWidth="1"/>
    <col min="17" max="17" width="8.6640625" style="54" bestFit="1" customWidth="1"/>
    <col min="18" max="19" width="8" style="54" customWidth="1"/>
    <col min="20" max="20" width="11.33203125" style="54" bestFit="1" customWidth="1"/>
    <col min="21" max="21" width="7.5" style="54" customWidth="1"/>
    <col min="22" max="22" width="7.5" style="54" bestFit="1" customWidth="1"/>
    <col min="23" max="23" width="8" style="54" customWidth="1"/>
    <col min="24" max="29" width="7.5" style="54" bestFit="1" customWidth="1"/>
    <col min="30" max="30" width="8.6640625" style="54" bestFit="1" customWidth="1"/>
    <col min="31" max="31" width="7.6640625" style="54" customWidth="1"/>
    <col min="32" max="32" width="9.1640625" style="54"/>
    <col min="33" max="43" width="9.1640625" style="1"/>
    <col min="44" max="44" width="9.1640625" style="54"/>
    <col min="45" max="55" width="9.1640625" style="1"/>
    <col min="56" max="56" width="9.1640625" style="54"/>
    <col min="57" max="16384" width="9.1640625" style="1"/>
  </cols>
  <sheetData>
    <row r="2" spans="2:78" x14ac:dyDescent="0.2">
      <c r="B2" s="2"/>
      <c r="D2" s="50" t="s">
        <v>40</v>
      </c>
      <c r="AA2" s="14"/>
    </row>
    <row r="3" spans="2:78" x14ac:dyDescent="0.2">
      <c r="B3" s="9"/>
      <c r="D3" s="14" t="s">
        <v>121</v>
      </c>
      <c r="I3" s="14"/>
      <c r="K3" s="14"/>
      <c r="L3" s="14"/>
      <c r="M3" s="14"/>
      <c r="N3" s="14"/>
      <c r="O3" s="14"/>
      <c r="P3" s="14"/>
      <c r="Q3" s="14"/>
      <c r="R3" s="14"/>
      <c r="S3" s="14"/>
      <c r="AA3" s="14"/>
    </row>
    <row r="4" spans="2:78" x14ac:dyDescent="0.2">
      <c r="B4" s="9"/>
      <c r="C4" s="2"/>
      <c r="D4" s="14" t="s">
        <v>122</v>
      </c>
      <c r="I4" s="14"/>
      <c r="K4" s="14"/>
      <c r="L4" s="14"/>
      <c r="M4" s="14"/>
      <c r="N4" s="14"/>
      <c r="O4" s="14"/>
      <c r="P4" s="14"/>
      <c r="Q4" s="14"/>
      <c r="R4" s="14"/>
      <c r="S4" s="14"/>
      <c r="W4" s="14"/>
      <c r="Z4" s="14"/>
      <c r="AA4" s="14"/>
    </row>
    <row r="5" spans="2:78" x14ac:dyDescent="0.2">
      <c r="B5" s="9"/>
      <c r="C5" s="2"/>
      <c r="D5" s="14" t="s">
        <v>138</v>
      </c>
      <c r="I5" s="14"/>
      <c r="K5" s="14"/>
      <c r="L5" s="14"/>
      <c r="M5" s="14"/>
      <c r="N5" s="14"/>
      <c r="O5" s="14"/>
      <c r="P5" s="14"/>
      <c r="Q5" s="14"/>
      <c r="R5" s="14"/>
      <c r="S5" s="14"/>
      <c r="W5" s="14"/>
      <c r="Z5" s="14"/>
      <c r="AA5" s="14"/>
    </row>
    <row r="6" spans="2:78" x14ac:dyDescent="0.2">
      <c r="B6" s="9"/>
      <c r="C6" s="2"/>
      <c r="D6" s="14" t="s">
        <v>123</v>
      </c>
      <c r="I6" s="14"/>
      <c r="K6" s="14"/>
      <c r="L6" s="14"/>
      <c r="M6" s="14"/>
      <c r="N6" s="14"/>
      <c r="O6" s="14"/>
      <c r="P6" s="14"/>
      <c r="Q6" s="14"/>
      <c r="R6" s="14"/>
      <c r="S6" s="14"/>
      <c r="U6" s="14"/>
      <c r="W6" s="14"/>
      <c r="Z6" s="14"/>
      <c r="AA6" s="14"/>
    </row>
    <row r="7" spans="2:78" x14ac:dyDescent="0.2">
      <c r="D7" s="14" t="s">
        <v>125</v>
      </c>
      <c r="G7" s="1"/>
    </row>
    <row r="8" spans="2:78" x14ac:dyDescent="0.2">
      <c r="G8" s="1"/>
      <c r="T8" s="14"/>
    </row>
    <row r="9" spans="2:78" x14ac:dyDescent="0.2">
      <c r="B9" s="103" t="s">
        <v>35</v>
      </c>
      <c r="C9" s="103" t="s">
        <v>37</v>
      </c>
      <c r="D9" s="103" t="s">
        <v>38</v>
      </c>
      <c r="E9" s="101" t="s">
        <v>34</v>
      </c>
      <c r="G9" s="98"/>
      <c r="H9" s="110" t="s">
        <v>81</v>
      </c>
      <c r="I9" s="110"/>
      <c r="J9" s="110"/>
      <c r="K9" s="110"/>
      <c r="L9" s="110"/>
      <c r="M9" s="110"/>
      <c r="N9" s="110"/>
      <c r="O9" s="110"/>
      <c r="P9" s="110"/>
      <c r="Q9" s="110"/>
      <c r="R9" s="44"/>
      <c r="S9" s="44"/>
      <c r="T9" s="44"/>
      <c r="U9" s="111" t="s">
        <v>124</v>
      </c>
      <c r="V9" s="110"/>
      <c r="W9" s="110"/>
      <c r="X9" s="110"/>
      <c r="Y9" s="110"/>
      <c r="Z9" s="110"/>
      <c r="AA9" s="110"/>
      <c r="AB9" s="110"/>
      <c r="AC9" s="110"/>
      <c r="AD9" s="110"/>
      <c r="AE9" s="44"/>
      <c r="AF9" s="44"/>
      <c r="AG9" s="111" t="s">
        <v>126</v>
      </c>
      <c r="AH9" s="110"/>
      <c r="AI9" s="110"/>
      <c r="AJ9" s="110"/>
      <c r="AK9" s="110"/>
      <c r="AL9" s="110"/>
      <c r="AM9" s="110"/>
      <c r="AN9" s="110"/>
      <c r="AO9" s="110"/>
      <c r="AP9" s="110"/>
      <c r="AR9" s="44"/>
      <c r="AS9" s="111" t="s">
        <v>127</v>
      </c>
      <c r="AT9" s="110"/>
      <c r="AU9" s="110"/>
      <c r="AV9" s="110"/>
      <c r="AW9" s="110"/>
      <c r="AX9" s="110"/>
      <c r="AY9" s="110"/>
      <c r="AZ9" s="110"/>
      <c r="BA9" s="110"/>
      <c r="BB9" s="110"/>
      <c r="BD9" s="44"/>
      <c r="BE9" s="111" t="s">
        <v>128</v>
      </c>
      <c r="BF9" s="110"/>
      <c r="BG9" s="110"/>
      <c r="BH9" s="110"/>
      <c r="BI9" s="110"/>
      <c r="BJ9" s="110"/>
      <c r="BK9" s="110"/>
      <c r="BL9" s="110"/>
      <c r="BM9" s="110"/>
      <c r="BN9" s="110"/>
      <c r="BP9" s="44"/>
      <c r="BQ9" s="111" t="s">
        <v>137</v>
      </c>
      <c r="BR9" s="110"/>
      <c r="BS9" s="110"/>
      <c r="BT9" s="110"/>
      <c r="BU9" s="110"/>
      <c r="BV9" s="110"/>
      <c r="BW9" s="110"/>
      <c r="BX9" s="110"/>
      <c r="BY9" s="110"/>
      <c r="BZ9" s="110"/>
    </row>
    <row r="10" spans="2:78" x14ac:dyDescent="0.2">
      <c r="B10" s="103"/>
      <c r="C10" s="103"/>
      <c r="D10" s="104"/>
      <c r="E10" s="98"/>
      <c r="G10" s="98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44"/>
      <c r="S10" s="44"/>
      <c r="T10" s="44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44"/>
      <c r="AF10" s="44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R10" s="44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D10" s="44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P10" s="44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</row>
    <row r="11" spans="2:78" ht="30.75" customHeight="1" x14ac:dyDescent="0.2">
      <c r="B11" s="103"/>
      <c r="C11" s="103"/>
      <c r="D11" s="104"/>
      <c r="E11" s="98"/>
      <c r="G11" s="98"/>
      <c r="H11" s="55" t="s">
        <v>71</v>
      </c>
      <c r="I11" s="55" t="s">
        <v>72</v>
      </c>
      <c r="J11" s="55" t="s">
        <v>73</v>
      </c>
      <c r="K11" s="55" t="s">
        <v>74</v>
      </c>
      <c r="L11" s="55" t="s">
        <v>75</v>
      </c>
      <c r="M11" s="55" t="s">
        <v>76</v>
      </c>
      <c r="N11" s="55" t="s">
        <v>77</v>
      </c>
      <c r="O11" s="55" t="s">
        <v>78</v>
      </c>
      <c r="P11" s="55" t="s">
        <v>79</v>
      </c>
      <c r="Q11" s="55" t="s">
        <v>80</v>
      </c>
      <c r="T11" s="69" t="s">
        <v>120</v>
      </c>
      <c r="U11" s="54" t="s">
        <v>71</v>
      </c>
      <c r="V11" s="54" t="s">
        <v>72</v>
      </c>
      <c r="W11" s="54" t="s">
        <v>73</v>
      </c>
      <c r="X11" s="54" t="s">
        <v>74</v>
      </c>
      <c r="Y11" s="54" t="s">
        <v>75</v>
      </c>
      <c r="Z11" s="54" t="s">
        <v>76</v>
      </c>
      <c r="AA11" s="54" t="s">
        <v>77</v>
      </c>
      <c r="AB11" s="54" t="s">
        <v>78</v>
      </c>
      <c r="AC11" s="54" t="s">
        <v>79</v>
      </c>
      <c r="AD11" s="54" t="s">
        <v>80</v>
      </c>
      <c r="AF11" s="69" t="s">
        <v>120</v>
      </c>
      <c r="AG11" s="54" t="s">
        <v>71</v>
      </c>
      <c r="AH11" s="54" t="s">
        <v>72</v>
      </c>
      <c r="AI11" s="54" t="s">
        <v>73</v>
      </c>
      <c r="AJ11" s="54" t="s">
        <v>74</v>
      </c>
      <c r="AK11" s="54" t="s">
        <v>75</v>
      </c>
      <c r="AL11" s="54" t="s">
        <v>76</v>
      </c>
      <c r="AM11" s="54" t="s">
        <v>77</v>
      </c>
      <c r="AN11" s="54" t="s">
        <v>78</v>
      </c>
      <c r="AO11" s="54" t="s">
        <v>79</v>
      </c>
      <c r="AP11" s="54" t="s">
        <v>80</v>
      </c>
      <c r="AR11" s="69" t="s">
        <v>120</v>
      </c>
      <c r="AS11" s="54" t="s">
        <v>71</v>
      </c>
      <c r="AT11" s="54" t="s">
        <v>72</v>
      </c>
      <c r="AU11" s="54" t="s">
        <v>73</v>
      </c>
      <c r="AV11" s="54" t="s">
        <v>74</v>
      </c>
      <c r="AW11" s="54" t="s">
        <v>75</v>
      </c>
      <c r="AX11" s="54" t="s">
        <v>76</v>
      </c>
      <c r="AY11" s="54" t="s">
        <v>77</v>
      </c>
      <c r="AZ11" s="54" t="s">
        <v>78</v>
      </c>
      <c r="BA11" s="54" t="s">
        <v>79</v>
      </c>
      <c r="BB11" s="54" t="s">
        <v>80</v>
      </c>
      <c r="BD11" s="69" t="s">
        <v>120</v>
      </c>
      <c r="BE11" s="54" t="s">
        <v>71</v>
      </c>
      <c r="BF11" s="54" t="s">
        <v>72</v>
      </c>
      <c r="BG11" s="54" t="s">
        <v>73</v>
      </c>
      <c r="BH11" s="54" t="s">
        <v>74</v>
      </c>
      <c r="BI11" s="54" t="s">
        <v>75</v>
      </c>
      <c r="BJ11" s="54" t="s">
        <v>76</v>
      </c>
      <c r="BK11" s="54" t="s">
        <v>77</v>
      </c>
      <c r="BL11" s="54" t="s">
        <v>78</v>
      </c>
      <c r="BM11" s="54" t="s">
        <v>79</v>
      </c>
      <c r="BN11" s="54" t="s">
        <v>80</v>
      </c>
      <c r="BP11" s="69" t="s">
        <v>120</v>
      </c>
      <c r="BQ11" s="54" t="s">
        <v>71</v>
      </c>
      <c r="BR11" s="54" t="s">
        <v>72</v>
      </c>
      <c r="BS11" s="54" t="s">
        <v>73</v>
      </c>
      <c r="BT11" s="54" t="s">
        <v>74</v>
      </c>
      <c r="BU11" s="54" t="s">
        <v>75</v>
      </c>
      <c r="BV11" s="54" t="s">
        <v>76</v>
      </c>
      <c r="BW11" s="54" t="s">
        <v>77</v>
      </c>
      <c r="BX11" s="54" t="s">
        <v>78</v>
      </c>
      <c r="BY11" s="54" t="s">
        <v>79</v>
      </c>
      <c r="BZ11" s="54" t="s">
        <v>80</v>
      </c>
    </row>
    <row r="12" spans="2:78" x14ac:dyDescent="0.2">
      <c r="E12" s="1">
        <v>1</v>
      </c>
      <c r="F12" s="98" t="s">
        <v>8</v>
      </c>
      <c r="H12" s="89">
        <v>84.203800000000001</v>
      </c>
      <c r="I12" s="89">
        <v>119.9817</v>
      </c>
      <c r="J12" s="89">
        <v>159.33750000000001</v>
      </c>
      <c r="K12" s="89">
        <v>125.9151</v>
      </c>
      <c r="L12" s="89">
        <v>120.0198</v>
      </c>
      <c r="M12" s="89">
        <v>93.846299999999999</v>
      </c>
      <c r="N12" s="89">
        <v>61.868400000000001</v>
      </c>
      <c r="O12" s="89">
        <v>75.150800000000004</v>
      </c>
      <c r="P12" s="89">
        <v>133.3974</v>
      </c>
      <c r="Q12" s="89">
        <v>158.9948</v>
      </c>
      <c r="T12" s="54">
        <v>1</v>
      </c>
      <c r="U12" s="75">
        <v>-0.11849999999999999</v>
      </c>
      <c r="V12" s="75">
        <v>-0.2319</v>
      </c>
      <c r="W12" s="75">
        <v>-0.24179999999999999</v>
      </c>
      <c r="X12" s="75">
        <v>9.0300000000000005E-2</v>
      </c>
      <c r="Y12" s="75">
        <v>-8.0100000000000005E-2</v>
      </c>
      <c r="Z12" s="75">
        <v>-0.1353</v>
      </c>
      <c r="AA12" s="75">
        <v>0.26939999999999997</v>
      </c>
      <c r="AB12" s="75">
        <v>-4.3799999999999999E-2</v>
      </c>
      <c r="AC12" s="75">
        <v>0.17449999999999999</v>
      </c>
      <c r="AD12" s="75">
        <v>-0.19700000000000001</v>
      </c>
      <c r="AE12" s="5"/>
      <c r="AF12" s="54">
        <v>1</v>
      </c>
      <c r="AG12" s="84">
        <v>19.721699999999998</v>
      </c>
      <c r="AH12" s="75">
        <v>4.2081999999999997</v>
      </c>
      <c r="AI12" s="75">
        <v>13.4787</v>
      </c>
      <c r="AJ12" s="75">
        <v>11.668200000000001</v>
      </c>
      <c r="AK12" s="75">
        <v>7.8296999999999999</v>
      </c>
      <c r="AL12" s="75">
        <v>9.6309000000000005</v>
      </c>
      <c r="AM12" s="75">
        <v>3.56</v>
      </c>
      <c r="AN12" s="75">
        <v>14.840999999999999</v>
      </c>
      <c r="AO12" s="75">
        <v>9.5327999999999999</v>
      </c>
      <c r="AP12" s="75">
        <v>12.8675</v>
      </c>
      <c r="AQ12" s="5"/>
      <c r="AR12" s="54">
        <v>1</v>
      </c>
      <c r="AS12" s="75">
        <v>3.9600000000000003E-2</v>
      </c>
      <c r="AT12" s="75">
        <v>4.1000000000000003E-3</v>
      </c>
      <c r="AU12" s="75">
        <v>3.44E-2</v>
      </c>
      <c r="AV12" s="75">
        <v>5.4999999999999997E-3</v>
      </c>
      <c r="AW12" s="75">
        <v>1.9E-3</v>
      </c>
      <c r="AX12" s="75">
        <v>1.1999999999999999E-3</v>
      </c>
      <c r="AY12" s="75">
        <v>2.2000000000000001E-3</v>
      </c>
      <c r="AZ12" s="75">
        <v>6.1999999999999998E-3</v>
      </c>
      <c r="BA12" s="75">
        <v>1.9E-3</v>
      </c>
      <c r="BB12" s="75">
        <v>2.3999999999999998E-3</v>
      </c>
      <c r="BC12" s="5"/>
      <c r="BD12" s="54">
        <v>1</v>
      </c>
      <c r="BE12" s="75" t="s">
        <v>129</v>
      </c>
      <c r="BF12" s="75" t="s">
        <v>130</v>
      </c>
      <c r="BG12" s="75" t="s">
        <v>131</v>
      </c>
      <c r="BH12" s="75" t="s">
        <v>132</v>
      </c>
      <c r="BI12" s="75" t="s">
        <v>133</v>
      </c>
      <c r="BJ12" s="75" t="s">
        <v>134</v>
      </c>
      <c r="BK12" s="75" t="s">
        <v>135</v>
      </c>
      <c r="BL12" s="75" t="s">
        <v>136</v>
      </c>
      <c r="BM12" s="75">
        <v>0.31900000000000001</v>
      </c>
      <c r="BN12" s="75">
        <v>3.2993000000000001</v>
      </c>
      <c r="BP12" s="54">
        <v>1</v>
      </c>
      <c r="BQ12">
        <v>3.7439</v>
      </c>
      <c r="BR12">
        <v>3.8433000000000002</v>
      </c>
      <c r="BS12">
        <v>2.2919999999999998</v>
      </c>
      <c r="BT12">
        <v>2.8043</v>
      </c>
      <c r="BU12">
        <v>2.7993999999999999</v>
      </c>
      <c r="BV12">
        <v>3.0798999999999999</v>
      </c>
      <c r="BW12">
        <v>3.3555000000000001</v>
      </c>
      <c r="BX12">
        <v>2.4695999999999998</v>
      </c>
      <c r="BY12">
        <v>2.4104999999999999</v>
      </c>
      <c r="BZ12">
        <v>3.2416999999999998</v>
      </c>
    </row>
    <row r="13" spans="2:78" x14ac:dyDescent="0.2">
      <c r="C13" s="24" t="s">
        <v>36</v>
      </c>
      <c r="E13" s="1">
        <f>E12+1</f>
        <v>2</v>
      </c>
      <c r="F13" s="98"/>
      <c r="H13" s="89">
        <v>139.7261</v>
      </c>
      <c r="I13" s="89">
        <v>36.268900000000002</v>
      </c>
      <c r="J13" s="89">
        <v>164.05699999999999</v>
      </c>
      <c r="K13" s="89">
        <v>83.351200000000006</v>
      </c>
      <c r="L13" s="89">
        <v>57.730800000000002</v>
      </c>
      <c r="M13" s="89">
        <v>124.0098</v>
      </c>
      <c r="N13" s="89">
        <v>135.81129999999999</v>
      </c>
      <c r="O13" s="89">
        <v>141.84129999999999</v>
      </c>
      <c r="P13" s="89">
        <v>112.10169999999999</v>
      </c>
      <c r="Q13" s="89">
        <v>151.71289999999999</v>
      </c>
      <c r="T13" s="54">
        <f>T12+1</f>
        <v>2</v>
      </c>
      <c r="U13" s="75">
        <v>1.0800000000000001E-2</v>
      </c>
      <c r="V13" s="75">
        <v>-4.7199999999999999E-2</v>
      </c>
      <c r="W13" s="75">
        <v>-9.0700000000000003E-2</v>
      </c>
      <c r="X13" s="75">
        <v>-4.1999999999999997E-3</v>
      </c>
      <c r="Y13" s="75">
        <v>-0.15190000000000001</v>
      </c>
      <c r="Z13" s="75">
        <v>-0.12239999999999999</v>
      </c>
      <c r="AA13" s="75">
        <v>-0.22309999999999999</v>
      </c>
      <c r="AB13" s="75">
        <v>-0.1704</v>
      </c>
      <c r="AC13" s="75">
        <v>-0.25779999999999997</v>
      </c>
      <c r="AD13" s="75">
        <v>3.2599999999999997E-2</v>
      </c>
      <c r="AE13" s="5"/>
      <c r="AF13" s="54">
        <f>AF12+1</f>
        <v>2</v>
      </c>
      <c r="AG13" s="75">
        <v>13.8377</v>
      </c>
      <c r="AH13" s="75">
        <v>11.148099999999999</v>
      </c>
      <c r="AI13" s="75">
        <v>6.8975</v>
      </c>
      <c r="AJ13" s="75">
        <v>8.9702000000000002</v>
      </c>
      <c r="AK13" s="75">
        <v>8.5791000000000004</v>
      </c>
      <c r="AL13" s="75">
        <v>7.1486999999999998</v>
      </c>
      <c r="AM13" s="75">
        <v>18.8979</v>
      </c>
      <c r="AN13" s="75">
        <v>7.9009999999999998</v>
      </c>
      <c r="AO13" s="75">
        <v>10.1469</v>
      </c>
      <c r="AP13" s="75">
        <v>14.450900000000001</v>
      </c>
      <c r="AQ13" s="5"/>
      <c r="AR13" s="54">
        <f>AR12+1</f>
        <v>2</v>
      </c>
      <c r="AS13" s="75">
        <v>5.5999999999999999E-3</v>
      </c>
      <c r="AT13" s="75">
        <v>6.9999999999999999E-4</v>
      </c>
      <c r="AU13" s="75">
        <v>2.5999999999999999E-3</v>
      </c>
      <c r="AV13" s="75">
        <v>8.9999999999999998E-4</v>
      </c>
      <c r="AW13" s="75">
        <v>6.0000000000000001E-3</v>
      </c>
      <c r="AX13" s="75">
        <v>6.9999999999999999E-4</v>
      </c>
      <c r="AY13" s="75">
        <v>9.1999999999999998E-3</v>
      </c>
      <c r="AZ13" s="75">
        <v>2.9999999999999997E-4</v>
      </c>
      <c r="BA13" s="75">
        <v>9.9000000000000008E-3</v>
      </c>
      <c r="BB13" s="75">
        <v>1.47E-2</v>
      </c>
      <c r="BC13" s="5"/>
      <c r="BD13" s="54">
        <f>BD12+1</f>
        <v>2</v>
      </c>
      <c r="BE13" s="75">
        <v>3.4643999999999999</v>
      </c>
      <c r="BF13" s="75">
        <v>3.2321</v>
      </c>
      <c r="BG13" s="75">
        <v>2.2366000000000001</v>
      </c>
      <c r="BH13" s="75">
        <v>2.1044</v>
      </c>
      <c r="BI13" s="75">
        <v>2.1581999999999999</v>
      </c>
      <c r="BJ13" s="75">
        <v>2.2088999999999999</v>
      </c>
      <c r="BK13" s="75">
        <v>3.1063999999999998</v>
      </c>
      <c r="BL13" s="75">
        <v>2.2401</v>
      </c>
      <c r="BM13" s="75">
        <v>2.3788999999999998</v>
      </c>
      <c r="BN13" s="75">
        <v>3.2597999999999998</v>
      </c>
      <c r="BP13" s="54">
        <f>BP12+1</f>
        <v>2</v>
      </c>
      <c r="BQ13">
        <v>4.2949999999999999</v>
      </c>
      <c r="BR13">
        <v>4.4520999999999997</v>
      </c>
      <c r="BS13">
        <v>2.8544</v>
      </c>
      <c r="BT13">
        <v>2.5327999999999999</v>
      </c>
      <c r="BU13">
        <v>2.6093000000000002</v>
      </c>
      <c r="BV13">
        <v>2.8441000000000001</v>
      </c>
      <c r="BW13">
        <v>3.2496999999999998</v>
      </c>
      <c r="BX13">
        <v>2.7763</v>
      </c>
      <c r="BY13">
        <v>2.8965000000000001</v>
      </c>
      <c r="BZ13">
        <v>3.6091000000000002</v>
      </c>
    </row>
    <row r="14" spans="2:78" x14ac:dyDescent="0.2">
      <c r="E14" s="1">
        <f t="shared" ref="E14:E77" si="0">E13+1</f>
        <v>3</v>
      </c>
      <c r="F14" s="98"/>
      <c r="H14" s="89">
        <v>93.756600000000006</v>
      </c>
      <c r="I14" s="89">
        <v>85.889200000000002</v>
      </c>
      <c r="J14" s="89">
        <v>168.35900000000001</v>
      </c>
      <c r="K14" s="89">
        <v>133.3167</v>
      </c>
      <c r="L14" s="89">
        <v>121.51860000000001</v>
      </c>
      <c r="M14" s="89">
        <v>131.76070000000001</v>
      </c>
      <c r="N14" s="89">
        <v>132.58609999999999</v>
      </c>
      <c r="O14" s="89">
        <v>107.43429999999999</v>
      </c>
      <c r="P14" s="89">
        <v>142.1893</v>
      </c>
      <c r="Q14" s="89">
        <v>142.58600000000001</v>
      </c>
      <c r="T14" s="54">
        <f t="shared" ref="T14:T77" si="1">T13+1</f>
        <v>3</v>
      </c>
      <c r="U14" s="75">
        <v>0.1278</v>
      </c>
      <c r="V14" s="75">
        <v>7.7700000000000005E-2</v>
      </c>
      <c r="W14" s="75">
        <v>-0.54310000000000003</v>
      </c>
      <c r="X14" s="75">
        <v>-0.34760000000000002</v>
      </c>
      <c r="Y14" s="75">
        <v>0.26900000000000002</v>
      </c>
      <c r="Z14" s="75">
        <v>-0.24590000000000001</v>
      </c>
      <c r="AA14" s="75">
        <v>0.14269999999999999</v>
      </c>
      <c r="AB14" s="75">
        <v>-4.6699999999999998E-2</v>
      </c>
      <c r="AC14" s="75">
        <v>-0.12509999999999999</v>
      </c>
      <c r="AD14" s="75">
        <v>-0.15859999999999999</v>
      </c>
      <c r="AE14" s="5"/>
      <c r="AF14" s="54">
        <f t="shared" ref="AF14:AF77" si="2">AF13+1</f>
        <v>3</v>
      </c>
      <c r="AG14" s="75">
        <v>20.146599999999999</v>
      </c>
      <c r="AH14" s="75">
        <v>15.147600000000001</v>
      </c>
      <c r="AI14" s="75">
        <v>9.8694000000000006</v>
      </c>
      <c r="AJ14" s="75">
        <v>10.9634</v>
      </c>
      <c r="AK14" s="75">
        <v>6.4370000000000003</v>
      </c>
      <c r="AL14" s="75">
        <v>8.6279000000000003</v>
      </c>
      <c r="AM14" s="75">
        <v>10.404</v>
      </c>
      <c r="AN14" s="75">
        <v>8.0520999999999994</v>
      </c>
      <c r="AO14" s="75">
        <v>20.8979</v>
      </c>
      <c r="AP14" s="75">
        <v>15.0847</v>
      </c>
      <c r="AQ14" s="5"/>
      <c r="AR14" s="54">
        <f t="shared" ref="AR14:AR77" si="3">AR13+1</f>
        <v>3</v>
      </c>
      <c r="AS14" s="75">
        <v>5.3999999999999999E-2</v>
      </c>
      <c r="AT14" s="75">
        <v>4.0000000000000002E-4</v>
      </c>
      <c r="AU14" s="75">
        <v>2.81E-2</v>
      </c>
      <c r="AV14" s="75">
        <v>6.6E-3</v>
      </c>
      <c r="AW14" s="75">
        <v>3.8999999999999998E-3</v>
      </c>
      <c r="AX14" s="75">
        <v>9.7999999999999997E-3</v>
      </c>
      <c r="AY14" s="75">
        <v>2.3800000000000002E-2</v>
      </c>
      <c r="AZ14" s="75">
        <v>2.3999999999999998E-3</v>
      </c>
      <c r="BA14" s="75">
        <v>2.8E-3</v>
      </c>
      <c r="BB14" s="75">
        <v>1.2699999999999999E-2</v>
      </c>
      <c r="BC14" s="5"/>
      <c r="BD14" s="54">
        <f t="shared" ref="BD14:BD77" si="4">BD13+1</f>
        <v>3</v>
      </c>
      <c r="BE14" s="75">
        <v>3.8391000000000002</v>
      </c>
      <c r="BF14" s="75">
        <v>3.4095</v>
      </c>
      <c r="BG14" s="75">
        <v>2.3860999999999999</v>
      </c>
      <c r="BH14" s="75">
        <v>2.1446999999999998</v>
      </c>
      <c r="BI14" s="75">
        <v>2.0848</v>
      </c>
      <c r="BJ14" s="75">
        <v>2.2605</v>
      </c>
      <c r="BK14" s="75">
        <v>2.8605999999999998</v>
      </c>
      <c r="BL14" s="75">
        <v>2.0228000000000002</v>
      </c>
      <c r="BM14" s="75">
        <v>2.67</v>
      </c>
      <c r="BN14" s="75">
        <v>3.1095999999999999</v>
      </c>
      <c r="BP14" s="54">
        <f t="shared" ref="BP14:BP77" si="5">BP13+1</f>
        <v>3</v>
      </c>
      <c r="BQ14">
        <v>4.3502000000000001</v>
      </c>
      <c r="BR14">
        <v>4.3657000000000004</v>
      </c>
      <c r="BS14">
        <v>2.5293999999999999</v>
      </c>
      <c r="BT14">
        <v>2.5122</v>
      </c>
      <c r="BU14">
        <v>2.3948999999999998</v>
      </c>
      <c r="BV14">
        <v>2.8489</v>
      </c>
      <c r="BW14">
        <v>2.9691000000000001</v>
      </c>
      <c r="BX14">
        <v>3.2101999999999999</v>
      </c>
      <c r="BY14">
        <v>2.6294</v>
      </c>
      <c r="BZ14">
        <v>3.7071000000000001</v>
      </c>
    </row>
    <row r="15" spans="2:78" x14ac:dyDescent="0.2">
      <c r="E15" s="1">
        <f t="shared" si="0"/>
        <v>4</v>
      </c>
      <c r="F15" s="98"/>
      <c r="H15" s="89">
        <v>84.600099999999998</v>
      </c>
      <c r="I15" s="89">
        <v>117.05119999999999</v>
      </c>
      <c r="J15" s="89">
        <v>168.93170000000001</v>
      </c>
      <c r="K15" s="89">
        <v>133.29820000000001</v>
      </c>
      <c r="L15" s="89">
        <v>109.8772</v>
      </c>
      <c r="M15" s="89">
        <v>74.532600000000002</v>
      </c>
      <c r="N15" s="89">
        <v>93.814700000000002</v>
      </c>
      <c r="O15" s="89">
        <v>121.139</v>
      </c>
      <c r="P15" s="89">
        <v>84.2928</v>
      </c>
      <c r="Q15" s="89">
        <v>150.00399999999999</v>
      </c>
      <c r="T15" s="54">
        <f t="shared" si="1"/>
        <v>4</v>
      </c>
      <c r="U15" s="75">
        <v>-0.1467</v>
      </c>
      <c r="V15" s="75">
        <v>0.74819999999999998</v>
      </c>
      <c r="W15" s="75">
        <v>-0.34160000000000001</v>
      </c>
      <c r="X15" s="75">
        <v>2.58E-2</v>
      </c>
      <c r="Y15" s="75">
        <v>2.2599999999999999E-2</v>
      </c>
      <c r="Z15" s="75">
        <v>-8.5000000000000006E-3</v>
      </c>
      <c r="AA15" s="75">
        <v>-0.21970000000000001</v>
      </c>
      <c r="AB15" s="75">
        <v>9.3600000000000003E-2</v>
      </c>
      <c r="AC15" s="75">
        <v>-0.65339999999999998</v>
      </c>
      <c r="AD15" s="75">
        <v>-0.22170000000000001</v>
      </c>
      <c r="AE15" s="5"/>
      <c r="AF15" s="54">
        <f t="shared" si="2"/>
        <v>4</v>
      </c>
      <c r="AG15" s="75">
        <v>16.935500000000001</v>
      </c>
      <c r="AH15" s="75">
        <v>14.0739</v>
      </c>
      <c r="AI15" s="75">
        <v>7.3025000000000002</v>
      </c>
      <c r="AJ15" s="75">
        <v>7.1005000000000003</v>
      </c>
      <c r="AK15" s="75">
        <v>7.1266999999999996</v>
      </c>
      <c r="AL15" s="75">
        <v>8.1043000000000003</v>
      </c>
      <c r="AM15" s="75">
        <v>14.354200000000001</v>
      </c>
      <c r="AN15" s="75">
        <v>7.9057000000000004</v>
      </c>
      <c r="AO15" s="75">
        <v>11.037699999999999</v>
      </c>
      <c r="AP15" s="75">
        <v>8.3455999999999992</v>
      </c>
      <c r="AQ15" s="5"/>
      <c r="AR15" s="54">
        <f t="shared" si="3"/>
        <v>4</v>
      </c>
      <c r="AS15" s="75">
        <v>3.8999999999999998E-3</v>
      </c>
      <c r="AT15" s="75">
        <v>4.7399999999999998E-2</v>
      </c>
      <c r="AU15" s="75">
        <v>7.7000000000000002E-3</v>
      </c>
      <c r="AV15" s="75">
        <v>5.1999999999999998E-3</v>
      </c>
      <c r="AW15" s="75">
        <v>1.29E-2</v>
      </c>
      <c r="AX15" s="75">
        <v>1.6999999999999999E-3</v>
      </c>
      <c r="AY15" s="75">
        <v>5.0000000000000001E-4</v>
      </c>
      <c r="AZ15" s="75">
        <v>1.4E-3</v>
      </c>
      <c r="BA15" s="75">
        <v>7.0000000000000001E-3</v>
      </c>
      <c r="BB15" s="75">
        <v>4.1700000000000001E-2</v>
      </c>
      <c r="BC15" s="5"/>
      <c r="BD15" s="54">
        <f t="shared" si="4"/>
        <v>4</v>
      </c>
      <c r="BE15" s="75">
        <v>3.6267999999999998</v>
      </c>
      <c r="BF15" s="75">
        <v>3.4140000000000001</v>
      </c>
      <c r="BG15" s="75">
        <v>2.2191000000000001</v>
      </c>
      <c r="BH15" s="75">
        <v>2.1738</v>
      </c>
      <c r="BI15" s="75">
        <v>2.0638999999999998</v>
      </c>
      <c r="BJ15" s="75">
        <v>2.1276999999999999</v>
      </c>
      <c r="BK15" s="75">
        <v>3.0133000000000001</v>
      </c>
      <c r="BL15" s="75">
        <v>2.1158999999999999</v>
      </c>
      <c r="BM15" s="75">
        <v>2.4897999999999998</v>
      </c>
      <c r="BN15" s="75">
        <v>2.6360999999999999</v>
      </c>
      <c r="BP15" s="54">
        <f t="shared" si="5"/>
        <v>4</v>
      </c>
      <c r="BQ15">
        <v>4.3067000000000002</v>
      </c>
      <c r="BR15">
        <v>4.0682</v>
      </c>
      <c r="BS15">
        <v>2.48</v>
      </c>
      <c r="BT15">
        <v>2.3174999999999999</v>
      </c>
      <c r="BU15">
        <v>2.6396999999999999</v>
      </c>
      <c r="BV15">
        <v>2.7081</v>
      </c>
      <c r="BW15">
        <v>3.2621000000000002</v>
      </c>
      <c r="BX15">
        <v>2.7616999999999998</v>
      </c>
      <c r="BY15">
        <v>3.0737000000000001</v>
      </c>
      <c r="BZ15">
        <v>3.7231999999999998</v>
      </c>
    </row>
    <row r="16" spans="2:78" ht="16" x14ac:dyDescent="0.2">
      <c r="C16" s="24" t="s">
        <v>36</v>
      </c>
      <c r="E16" s="1">
        <f t="shared" si="0"/>
        <v>5</v>
      </c>
      <c r="F16" s="98"/>
      <c r="H16" s="89">
        <v>81.559200000000004</v>
      </c>
      <c r="I16" s="89">
        <v>121.9521</v>
      </c>
      <c r="J16" s="89">
        <v>144.33629999999999</v>
      </c>
      <c r="K16" s="89">
        <v>139.3605</v>
      </c>
      <c r="L16" s="89">
        <v>97.63</v>
      </c>
      <c r="M16" s="89">
        <v>178.161</v>
      </c>
      <c r="N16" s="89">
        <v>145.11959999999999</v>
      </c>
      <c r="O16" s="89">
        <v>105.9816</v>
      </c>
      <c r="P16" s="89">
        <v>130.29730000000001</v>
      </c>
      <c r="Q16" s="89">
        <v>99.296700000000001</v>
      </c>
      <c r="T16" s="54">
        <f t="shared" si="1"/>
        <v>5</v>
      </c>
      <c r="U16" s="75">
        <v>-0.40460000000000002</v>
      </c>
      <c r="V16" s="75">
        <v>0.26600000000000001</v>
      </c>
      <c r="W16" s="75">
        <v>-0.33260000000000001</v>
      </c>
      <c r="X16" s="75">
        <v>0.26519999999999999</v>
      </c>
      <c r="Y16" s="75">
        <v>-0.28079999999999999</v>
      </c>
      <c r="Z16" s="75">
        <v>-1.17E-2</v>
      </c>
      <c r="AA16" s="75">
        <v>-0.23760000000000001</v>
      </c>
      <c r="AB16" s="75">
        <v>7.5899999999999995E-2</v>
      </c>
      <c r="AC16" s="75">
        <v>-0.44600000000000001</v>
      </c>
      <c r="AD16" s="75">
        <v>-0.16450000000000001</v>
      </c>
      <c r="AE16" s="74"/>
      <c r="AF16" s="54">
        <f t="shared" si="2"/>
        <v>5</v>
      </c>
      <c r="AG16" s="75">
        <v>11.335000000000001</v>
      </c>
      <c r="AH16" s="75">
        <v>33.384399999999999</v>
      </c>
      <c r="AI16" s="75">
        <v>13.718500000000001</v>
      </c>
      <c r="AJ16" s="75">
        <v>7.6181999999999999</v>
      </c>
      <c r="AK16" s="75">
        <v>6.4965000000000002</v>
      </c>
      <c r="AL16" s="75">
        <v>6.7140000000000004</v>
      </c>
      <c r="AM16" s="75">
        <v>12.398099999999999</v>
      </c>
      <c r="AN16" s="75">
        <v>8.7394999999999996</v>
      </c>
      <c r="AO16" s="75">
        <v>9.6883999999999997</v>
      </c>
      <c r="AP16" s="75">
        <v>10.9625</v>
      </c>
      <c r="AQ16" s="5"/>
      <c r="AR16" s="54">
        <f t="shared" si="3"/>
        <v>5</v>
      </c>
      <c r="AS16" s="75">
        <v>9.9000000000000008E-3</v>
      </c>
      <c r="AT16" s="75">
        <v>5.0000000000000001E-4</v>
      </c>
      <c r="AU16" s="75">
        <v>5.0000000000000001E-4</v>
      </c>
      <c r="AV16" s="75">
        <v>7.1999999999999998E-3</v>
      </c>
      <c r="AW16" s="75">
        <v>1.29E-2</v>
      </c>
      <c r="AX16" s="75">
        <v>3.3E-3</v>
      </c>
      <c r="AY16" s="75">
        <v>7.6E-3</v>
      </c>
      <c r="AZ16" s="75">
        <v>4.4999999999999997E-3</v>
      </c>
      <c r="BA16" s="75">
        <v>9.2999999999999992E-3</v>
      </c>
      <c r="BB16" s="75">
        <v>5.0000000000000001E-4</v>
      </c>
      <c r="BC16" s="5"/>
      <c r="BD16" s="54">
        <f t="shared" si="4"/>
        <v>5</v>
      </c>
      <c r="BE16" s="75">
        <v>3.4792999999999998</v>
      </c>
      <c r="BF16" s="75">
        <v>3.8854000000000002</v>
      </c>
      <c r="BG16" s="75">
        <v>2.3553000000000002</v>
      </c>
      <c r="BH16" s="75">
        <v>2.1213000000000002</v>
      </c>
      <c r="BI16" s="75">
        <v>1.8328</v>
      </c>
      <c r="BJ16" s="75">
        <v>2.2166999999999999</v>
      </c>
      <c r="BK16" s="75">
        <v>3.2894999999999999</v>
      </c>
      <c r="BL16" s="75">
        <v>2.1779000000000002</v>
      </c>
      <c r="BM16" s="75">
        <v>2.4664000000000001</v>
      </c>
      <c r="BN16" s="75">
        <v>2.7883</v>
      </c>
      <c r="BP16" s="54">
        <f t="shared" si="5"/>
        <v>5</v>
      </c>
      <c r="BQ16">
        <v>4.4127999999999998</v>
      </c>
      <c r="BR16">
        <v>3.9445000000000001</v>
      </c>
      <c r="BS16">
        <v>2.3906000000000001</v>
      </c>
      <c r="BT16">
        <v>2.5893000000000002</v>
      </c>
      <c r="BU16">
        <v>2.5949</v>
      </c>
      <c r="BV16">
        <v>2.6177000000000001</v>
      </c>
      <c r="BW16">
        <v>3.1619999999999999</v>
      </c>
      <c r="BX16">
        <v>2.6507000000000001</v>
      </c>
      <c r="BY16">
        <v>2.7583000000000002</v>
      </c>
      <c r="BZ16">
        <v>3.3576999999999999</v>
      </c>
    </row>
    <row r="17" spans="2:78" ht="16" x14ac:dyDescent="0.2">
      <c r="E17" s="1">
        <f t="shared" si="0"/>
        <v>6</v>
      </c>
      <c r="F17" s="98"/>
      <c r="H17" s="89">
        <v>125.7333</v>
      </c>
      <c r="I17" s="89">
        <v>102.1861</v>
      </c>
      <c r="J17" s="89">
        <v>168.0746</v>
      </c>
      <c r="K17" s="89">
        <v>176.86</v>
      </c>
      <c r="L17" s="89">
        <v>76.581100000000006</v>
      </c>
      <c r="M17" s="89">
        <v>102.3073</v>
      </c>
      <c r="N17" s="89">
        <v>135.86259999999999</v>
      </c>
      <c r="O17" s="89">
        <v>79.027299999999997</v>
      </c>
      <c r="P17" s="89">
        <v>112.72450000000001</v>
      </c>
      <c r="Q17" s="89">
        <v>170.9616</v>
      </c>
      <c r="T17" s="54">
        <f t="shared" si="1"/>
        <v>6</v>
      </c>
      <c r="U17" s="75">
        <v>0.1192</v>
      </c>
      <c r="V17" s="75">
        <v>0.41699999999999998</v>
      </c>
      <c r="W17" s="75">
        <v>-1.09E-2</v>
      </c>
      <c r="X17" s="75">
        <v>0.4078</v>
      </c>
      <c r="Y17" s="75">
        <v>5.21E-2</v>
      </c>
      <c r="Z17" s="75">
        <v>8.2699999999999996E-2</v>
      </c>
      <c r="AA17" s="75">
        <v>-5.1400000000000001E-2</v>
      </c>
      <c r="AB17" s="75">
        <v>0.19719999999999999</v>
      </c>
      <c r="AC17" s="75">
        <v>-0.19089999999999999</v>
      </c>
      <c r="AD17" s="75">
        <v>9.1399999999999995E-2</v>
      </c>
      <c r="AE17" s="74"/>
      <c r="AF17" s="54">
        <f t="shared" si="2"/>
        <v>6</v>
      </c>
      <c r="AG17" s="75">
        <v>15.2981</v>
      </c>
      <c r="AH17" s="75">
        <v>9.6100999999999992</v>
      </c>
      <c r="AI17" s="75">
        <v>8.2919</v>
      </c>
      <c r="AJ17" s="75">
        <v>7.5930999999999997</v>
      </c>
      <c r="AK17" s="75">
        <v>6.6771000000000003</v>
      </c>
      <c r="AL17" s="75">
        <v>7.3365</v>
      </c>
      <c r="AM17" s="75">
        <v>10.213900000000001</v>
      </c>
      <c r="AN17" s="75">
        <v>8.6441999999999997</v>
      </c>
      <c r="AO17" s="75">
        <v>14.166700000000001</v>
      </c>
      <c r="AP17" s="75">
        <v>12.694599999999999</v>
      </c>
      <c r="AQ17" s="5"/>
      <c r="AR17" s="54">
        <f t="shared" si="3"/>
        <v>6</v>
      </c>
      <c r="AS17" s="75">
        <v>2.5999999999999999E-3</v>
      </c>
      <c r="AT17" s="75">
        <v>5.3499999999999999E-2</v>
      </c>
      <c r="AU17" s="75">
        <v>2.8999999999999998E-3</v>
      </c>
      <c r="AV17" s="75">
        <v>3.8999999999999998E-3</v>
      </c>
      <c r="AW17" s="75">
        <v>1.6000000000000001E-3</v>
      </c>
      <c r="AX17" s="75">
        <v>6.7000000000000002E-3</v>
      </c>
      <c r="AY17" s="75">
        <v>0</v>
      </c>
      <c r="AZ17" s="75">
        <v>2.0999999999999999E-3</v>
      </c>
      <c r="BA17" s="75">
        <v>8.3000000000000001E-3</v>
      </c>
      <c r="BB17" s="75">
        <v>9.9000000000000008E-3</v>
      </c>
      <c r="BC17" s="5"/>
      <c r="BD17" s="54">
        <f t="shared" si="4"/>
        <v>6</v>
      </c>
      <c r="BE17" s="75">
        <v>3.7572999999999999</v>
      </c>
      <c r="BF17" s="75">
        <v>3.1701000000000001</v>
      </c>
      <c r="BG17" s="75">
        <v>2.2572999999999999</v>
      </c>
      <c r="BH17" s="75">
        <v>2.0968</v>
      </c>
      <c r="BI17" s="75">
        <v>2.0621</v>
      </c>
      <c r="BJ17" s="75">
        <v>2.1313</v>
      </c>
      <c r="BK17" s="75">
        <v>2.8780999999999999</v>
      </c>
      <c r="BL17" s="75">
        <v>2.3005</v>
      </c>
      <c r="BM17" s="75">
        <v>2.4862000000000002</v>
      </c>
      <c r="BN17" s="75">
        <v>3.0960000000000001</v>
      </c>
      <c r="BP17" s="54">
        <f t="shared" si="5"/>
        <v>6</v>
      </c>
      <c r="BQ17">
        <v>4.1066000000000003</v>
      </c>
      <c r="BR17">
        <v>4.2657999999999996</v>
      </c>
      <c r="BS17">
        <v>2.8649</v>
      </c>
      <c r="BT17">
        <v>2.7688999999999999</v>
      </c>
      <c r="BU17">
        <v>2.4903</v>
      </c>
      <c r="BV17">
        <v>3.0226999999999999</v>
      </c>
      <c r="BW17">
        <v>3.0474999999999999</v>
      </c>
      <c r="BX17">
        <v>2.5145</v>
      </c>
      <c r="BY17">
        <v>2.74</v>
      </c>
      <c r="BZ17">
        <v>3.6762999999999999</v>
      </c>
    </row>
    <row r="18" spans="2:78" ht="16" x14ac:dyDescent="0.2">
      <c r="E18" s="1">
        <f t="shared" si="0"/>
        <v>7</v>
      </c>
      <c r="F18" s="98"/>
      <c r="H18" s="89">
        <v>76.540999999999997</v>
      </c>
      <c r="I18" s="89">
        <v>141.1396</v>
      </c>
      <c r="J18" s="89">
        <v>153.42250000000001</v>
      </c>
      <c r="K18" s="89">
        <v>118.55549999999999</v>
      </c>
      <c r="L18" s="89">
        <v>113.76819999999999</v>
      </c>
      <c r="M18" s="89">
        <v>119.96129999999999</v>
      </c>
      <c r="N18" s="89">
        <v>120.49460000000001</v>
      </c>
      <c r="O18" s="89">
        <v>62.002000000000002</v>
      </c>
      <c r="P18" s="89">
        <v>130.7064</v>
      </c>
      <c r="Q18" s="89">
        <v>144.6292</v>
      </c>
      <c r="T18" s="54">
        <f t="shared" si="1"/>
        <v>7</v>
      </c>
      <c r="U18" s="75">
        <v>0.12540000000000001</v>
      </c>
      <c r="V18" s="75">
        <v>-0.40050000000000002</v>
      </c>
      <c r="W18" s="75">
        <v>-0.12909999999999999</v>
      </c>
      <c r="X18" s="75">
        <v>6.3500000000000001E-2</v>
      </c>
      <c r="Y18" s="75">
        <v>-7.7000000000000002E-3</v>
      </c>
      <c r="Z18" s="75">
        <v>5.4899999999999997E-2</v>
      </c>
      <c r="AA18" s="75">
        <v>-0.19889999999999999</v>
      </c>
      <c r="AB18" s="75">
        <v>1E-3</v>
      </c>
      <c r="AC18" s="75">
        <v>-7.4399999999999994E-2</v>
      </c>
      <c r="AD18" s="75">
        <v>0.1303</v>
      </c>
      <c r="AE18" s="74"/>
      <c r="AF18" s="54">
        <f t="shared" si="2"/>
        <v>7</v>
      </c>
      <c r="AG18" s="75">
        <v>16.748200000000001</v>
      </c>
      <c r="AH18" s="75">
        <v>16.012699999999999</v>
      </c>
      <c r="AI18" s="75">
        <v>9.8465000000000007</v>
      </c>
      <c r="AJ18" s="75">
        <v>7.5754999999999999</v>
      </c>
      <c r="AK18" s="75">
        <v>6.6828000000000003</v>
      </c>
      <c r="AL18" s="75">
        <v>8.3567999999999998</v>
      </c>
      <c r="AM18" s="75">
        <v>12.084300000000001</v>
      </c>
      <c r="AN18" s="75">
        <v>11.321999999999999</v>
      </c>
      <c r="AO18" s="75">
        <v>7.5552000000000001</v>
      </c>
      <c r="AP18" s="75">
        <v>9.3488000000000007</v>
      </c>
      <c r="AQ18" s="5"/>
      <c r="AR18" s="54">
        <f t="shared" si="3"/>
        <v>7</v>
      </c>
      <c r="AS18" s="75">
        <v>1.6000000000000001E-3</v>
      </c>
      <c r="AT18" s="75">
        <v>3.0800000000000001E-2</v>
      </c>
      <c r="AU18" s="75">
        <v>2.4E-2</v>
      </c>
      <c r="AV18" s="75">
        <v>2.3300000000000001E-2</v>
      </c>
      <c r="AW18" s="75">
        <v>5.1000000000000004E-3</v>
      </c>
      <c r="AX18" s="75">
        <v>2.7000000000000001E-3</v>
      </c>
      <c r="AY18" s="75">
        <v>1.35E-2</v>
      </c>
      <c r="AZ18" s="75">
        <v>8.6999999999999994E-3</v>
      </c>
      <c r="BA18" s="75">
        <v>7.4999999999999997E-3</v>
      </c>
      <c r="BB18" s="75">
        <v>4.4000000000000003E-3</v>
      </c>
      <c r="BC18" s="5"/>
      <c r="BD18" s="54">
        <f t="shared" si="4"/>
        <v>7</v>
      </c>
      <c r="BE18" s="75">
        <v>3.3109999999999999</v>
      </c>
      <c r="BF18" s="75">
        <v>3.3744999999999998</v>
      </c>
      <c r="BG18" s="75">
        <v>2.1301000000000001</v>
      </c>
      <c r="BH18" s="75">
        <v>2.1509999999999998</v>
      </c>
      <c r="BI18" s="75">
        <v>2.1013000000000002</v>
      </c>
      <c r="BJ18" s="75">
        <v>2.3361999999999998</v>
      </c>
      <c r="BK18" s="75">
        <v>2.9813999999999998</v>
      </c>
      <c r="BL18" s="75">
        <v>2.3868</v>
      </c>
      <c r="BM18" s="75">
        <v>2.2751999999999999</v>
      </c>
      <c r="BN18" s="75">
        <v>2.9941</v>
      </c>
      <c r="BP18" s="54">
        <f t="shared" si="5"/>
        <v>7</v>
      </c>
      <c r="BQ18">
        <v>3.7595000000000001</v>
      </c>
      <c r="BR18">
        <v>4.4065000000000003</v>
      </c>
      <c r="BS18">
        <v>2.4156</v>
      </c>
      <c r="BT18">
        <v>2.6385999999999998</v>
      </c>
      <c r="BU18">
        <v>2.6021000000000001</v>
      </c>
      <c r="BV18">
        <v>3.0232999999999999</v>
      </c>
      <c r="BW18">
        <v>3.5148999999999999</v>
      </c>
      <c r="BX18">
        <v>2.4687000000000001</v>
      </c>
      <c r="BY18">
        <v>2.7726000000000002</v>
      </c>
      <c r="BZ18">
        <v>3.7942</v>
      </c>
    </row>
    <row r="19" spans="2:78" ht="16" x14ac:dyDescent="0.2">
      <c r="E19" s="1">
        <f t="shared" si="0"/>
        <v>8</v>
      </c>
      <c r="F19" s="98"/>
      <c r="H19" s="89">
        <v>76.658100000000005</v>
      </c>
      <c r="I19" s="89">
        <v>90.294200000000004</v>
      </c>
      <c r="J19" s="89">
        <v>160.7338</v>
      </c>
      <c r="K19" s="89">
        <v>118.8472</v>
      </c>
      <c r="L19" s="89">
        <v>112.6028</v>
      </c>
      <c r="M19" s="89">
        <v>91.187200000000004</v>
      </c>
      <c r="N19" s="89">
        <v>106.0641</v>
      </c>
      <c r="O19" s="89">
        <v>125.40479999999999</v>
      </c>
      <c r="P19" s="89">
        <v>116.77209999999999</v>
      </c>
      <c r="Q19" s="89">
        <v>164.52969999999999</v>
      </c>
      <c r="T19" s="54">
        <f t="shared" si="1"/>
        <v>8</v>
      </c>
      <c r="U19" s="75">
        <v>0.22439999999999999</v>
      </c>
      <c r="V19" s="75">
        <v>-0.29930000000000001</v>
      </c>
      <c r="W19" s="75">
        <v>-0.32969999999999999</v>
      </c>
      <c r="X19" s="75">
        <v>-0.12559999999999999</v>
      </c>
      <c r="Y19" s="75">
        <v>-0.2409</v>
      </c>
      <c r="Z19" s="75">
        <v>-3.2899999999999999E-2</v>
      </c>
      <c r="AA19" s="75">
        <v>-5.3199999999999997E-2</v>
      </c>
      <c r="AB19" s="75">
        <v>0.10150000000000001</v>
      </c>
      <c r="AC19" s="75">
        <v>3.9699999999999999E-2</v>
      </c>
      <c r="AD19" s="75">
        <v>-0.3871</v>
      </c>
      <c r="AE19" s="74"/>
      <c r="AF19" s="54">
        <f t="shared" si="2"/>
        <v>8</v>
      </c>
      <c r="AG19" s="75">
        <v>15.5855</v>
      </c>
      <c r="AH19" s="75">
        <v>16.979900000000001</v>
      </c>
      <c r="AI19" s="75">
        <v>8.4871999999999996</v>
      </c>
      <c r="AJ19" s="75">
        <v>7.2919</v>
      </c>
      <c r="AK19" s="75">
        <v>8.6991999999999994</v>
      </c>
      <c r="AL19" s="75">
        <v>12.730600000000001</v>
      </c>
      <c r="AM19" s="75">
        <v>9.0368999999999993</v>
      </c>
      <c r="AN19" s="75">
        <v>6.9248000000000003</v>
      </c>
      <c r="AO19" s="75">
        <v>10.264099999999999</v>
      </c>
      <c r="AP19" s="75">
        <v>12.711600000000001</v>
      </c>
      <c r="AQ19" s="5"/>
      <c r="AR19" s="54">
        <f t="shared" si="3"/>
        <v>8</v>
      </c>
      <c r="AS19" s="75">
        <v>3.0000000000000001E-3</v>
      </c>
      <c r="AT19" s="75">
        <v>2.8E-3</v>
      </c>
      <c r="AU19" s="75">
        <v>7.6E-3</v>
      </c>
      <c r="AV19" s="75">
        <v>6.1000000000000004E-3</v>
      </c>
      <c r="AW19" s="75">
        <v>1E-4</v>
      </c>
      <c r="AX19" s="75">
        <v>1.8599999999999998E-2</v>
      </c>
      <c r="AY19" s="75">
        <v>1.5E-3</v>
      </c>
      <c r="AZ19" s="75">
        <v>1.6999999999999999E-3</v>
      </c>
      <c r="BA19" s="75">
        <v>1.2999999999999999E-2</v>
      </c>
      <c r="BB19" s="75">
        <v>8.9999999999999993E-3</v>
      </c>
      <c r="BC19" s="5"/>
      <c r="BD19" s="54">
        <f t="shared" si="4"/>
        <v>8</v>
      </c>
      <c r="BE19" s="75">
        <v>3.5215000000000001</v>
      </c>
      <c r="BF19" s="75">
        <v>3.4005999999999998</v>
      </c>
      <c r="BG19" s="75">
        <v>2.1905999999999999</v>
      </c>
      <c r="BH19" s="75">
        <v>2.1610999999999998</v>
      </c>
      <c r="BI19" s="75">
        <v>2.2433999999999998</v>
      </c>
      <c r="BJ19" s="75">
        <v>2.3153999999999999</v>
      </c>
      <c r="BK19" s="75">
        <v>2.7219000000000002</v>
      </c>
      <c r="BL19" s="75">
        <v>2.1661000000000001</v>
      </c>
      <c r="BM19" s="75">
        <v>2.5449000000000002</v>
      </c>
      <c r="BN19" s="75">
        <v>3.0464000000000002</v>
      </c>
      <c r="BP19" s="54">
        <f t="shared" si="5"/>
        <v>8</v>
      </c>
      <c r="BQ19">
        <v>4.2591999999999999</v>
      </c>
      <c r="BR19">
        <v>4.4778000000000002</v>
      </c>
      <c r="BS19">
        <v>2.5589</v>
      </c>
      <c r="BT19">
        <v>2.7503000000000002</v>
      </c>
      <c r="BU19">
        <v>2.6404000000000001</v>
      </c>
      <c r="BV19">
        <v>2.6711999999999998</v>
      </c>
      <c r="BW19">
        <v>3.1663000000000001</v>
      </c>
      <c r="BX19">
        <v>2.6865000000000001</v>
      </c>
      <c r="BY19">
        <v>2.9363000000000001</v>
      </c>
      <c r="BZ19">
        <v>3.2509000000000001</v>
      </c>
    </row>
    <row r="20" spans="2:78" ht="16" x14ac:dyDescent="0.2">
      <c r="E20" s="1">
        <f t="shared" si="0"/>
        <v>9</v>
      </c>
      <c r="F20" s="98"/>
      <c r="H20" s="89">
        <v>113.7273</v>
      </c>
      <c r="I20" s="89">
        <v>95.556399999999996</v>
      </c>
      <c r="J20" s="89">
        <v>170.30850000000001</v>
      </c>
      <c r="K20" s="89">
        <v>160.98070000000001</v>
      </c>
      <c r="L20" s="89">
        <v>102.3181</v>
      </c>
      <c r="M20" s="89">
        <v>150.00899999999999</v>
      </c>
      <c r="N20" s="89">
        <v>123.801</v>
      </c>
      <c r="O20" s="89">
        <v>92.2697</v>
      </c>
      <c r="P20" s="89">
        <v>136.86109999999999</v>
      </c>
      <c r="Q20" s="89">
        <v>114.3171</v>
      </c>
      <c r="T20" s="54">
        <f t="shared" si="1"/>
        <v>9</v>
      </c>
      <c r="U20" s="75">
        <v>6.3399999999999998E-2</v>
      </c>
      <c r="V20" s="75">
        <v>5.2699999999999997E-2</v>
      </c>
      <c r="W20" s="75">
        <v>-0.26090000000000002</v>
      </c>
      <c r="X20" s="75">
        <v>-0.15290000000000001</v>
      </c>
      <c r="Y20" s="75">
        <v>3.1800000000000002E-2</v>
      </c>
      <c r="Z20" s="75">
        <v>-0.12989999999999999</v>
      </c>
      <c r="AA20" s="75">
        <v>-8.8099999999999998E-2</v>
      </c>
      <c r="AB20" s="75">
        <v>-5.6300000000000003E-2</v>
      </c>
      <c r="AC20" s="75">
        <v>-5.1000000000000004E-3</v>
      </c>
      <c r="AD20" s="75">
        <v>-9.4500000000000001E-2</v>
      </c>
      <c r="AE20" s="74"/>
      <c r="AF20" s="54">
        <f t="shared" si="2"/>
        <v>9</v>
      </c>
      <c r="AG20" s="75">
        <v>14.4945</v>
      </c>
      <c r="AH20" s="75">
        <v>14.1418</v>
      </c>
      <c r="AI20" s="75">
        <v>12.523099999999999</v>
      </c>
      <c r="AJ20" s="75">
        <v>8.1110000000000007</v>
      </c>
      <c r="AK20" s="75">
        <v>10.3622</v>
      </c>
      <c r="AL20" s="75">
        <v>11.214700000000001</v>
      </c>
      <c r="AM20" s="75">
        <v>13.593400000000001</v>
      </c>
      <c r="AN20" s="75">
        <v>9.9990000000000006</v>
      </c>
      <c r="AO20" s="75">
        <v>16.4878</v>
      </c>
      <c r="AP20" s="75">
        <v>14.164</v>
      </c>
      <c r="AQ20" s="5"/>
      <c r="AR20" s="54">
        <f t="shared" si="3"/>
        <v>9</v>
      </c>
      <c r="AS20" s="75">
        <v>4.8999999999999998E-3</v>
      </c>
      <c r="AT20" s="75">
        <v>2.06E-2</v>
      </c>
      <c r="AU20" s="75">
        <v>2.5499999999999998E-2</v>
      </c>
      <c r="AV20" s="75">
        <v>3.3999999999999998E-3</v>
      </c>
      <c r="AW20" s="75">
        <v>5.8999999999999999E-3</v>
      </c>
      <c r="AX20" s="75">
        <v>1.0200000000000001E-2</v>
      </c>
      <c r="AY20" s="75">
        <v>6.9999999999999999E-4</v>
      </c>
      <c r="AZ20" s="75">
        <v>1.2999999999999999E-2</v>
      </c>
      <c r="BA20" s="75">
        <v>3.3E-3</v>
      </c>
      <c r="BB20" s="75">
        <v>2.5999999999999999E-3</v>
      </c>
      <c r="BC20" s="5"/>
      <c r="BD20" s="54">
        <f t="shared" si="4"/>
        <v>9</v>
      </c>
      <c r="BE20" s="75">
        <v>3.6059999999999999</v>
      </c>
      <c r="BF20" s="75">
        <v>3.4621</v>
      </c>
      <c r="BG20" s="75">
        <v>2.5314000000000001</v>
      </c>
      <c r="BH20" s="75">
        <v>2.0274999999999999</v>
      </c>
      <c r="BI20" s="75">
        <v>2.1869000000000001</v>
      </c>
      <c r="BJ20" s="75">
        <v>2.4719000000000002</v>
      </c>
      <c r="BK20" s="75">
        <v>3.1446000000000001</v>
      </c>
      <c r="BL20" s="75">
        <v>2.3115999999999999</v>
      </c>
      <c r="BM20" s="75">
        <v>2.6839</v>
      </c>
      <c r="BN20" s="75">
        <v>2.8226</v>
      </c>
      <c r="BP20" s="54">
        <f t="shared" si="5"/>
        <v>9</v>
      </c>
      <c r="BQ20">
        <v>4.2430000000000003</v>
      </c>
      <c r="BR20">
        <v>4.0102000000000002</v>
      </c>
      <c r="BS20">
        <v>3.0474999999999999</v>
      </c>
      <c r="BT20">
        <v>2.7936999999999999</v>
      </c>
      <c r="BU20">
        <v>2.2675999999999998</v>
      </c>
      <c r="BV20">
        <v>2.4626000000000001</v>
      </c>
      <c r="BW20">
        <v>2.8925000000000001</v>
      </c>
      <c r="BX20">
        <v>2.4094000000000002</v>
      </c>
      <c r="BY20">
        <v>2.8121999999999998</v>
      </c>
      <c r="BZ20">
        <v>3.6164000000000001</v>
      </c>
    </row>
    <row r="21" spans="2:78" ht="15" customHeight="1" x14ac:dyDescent="0.2">
      <c r="E21" s="1">
        <f t="shared" si="0"/>
        <v>10</v>
      </c>
      <c r="F21" s="98" t="s">
        <v>10</v>
      </c>
      <c r="H21" s="89">
        <v>74.658799999999999</v>
      </c>
      <c r="I21" s="89">
        <v>109.5939</v>
      </c>
      <c r="J21" s="89">
        <v>176.45779999999999</v>
      </c>
      <c r="K21" s="89">
        <v>106.1914</v>
      </c>
      <c r="L21" s="89">
        <v>121.7598</v>
      </c>
      <c r="M21" s="89">
        <v>113.28489999999999</v>
      </c>
      <c r="N21" s="89">
        <v>88.961299999999994</v>
      </c>
      <c r="O21" s="89">
        <v>62.82</v>
      </c>
      <c r="P21" s="89">
        <v>148.99590000000001</v>
      </c>
      <c r="Q21" s="89">
        <v>152.5421</v>
      </c>
      <c r="T21" s="54">
        <f t="shared" si="1"/>
        <v>10</v>
      </c>
      <c r="U21" s="75">
        <v>-0.27250000000000002</v>
      </c>
      <c r="V21" s="75">
        <v>-0.13400000000000001</v>
      </c>
      <c r="W21" s="75">
        <v>-0.2858</v>
      </c>
      <c r="X21" s="75">
        <v>-2.3E-3</v>
      </c>
      <c r="Y21" s="75">
        <v>-0.27860000000000001</v>
      </c>
      <c r="Z21" s="75">
        <v>-0.11849999999999999</v>
      </c>
      <c r="AA21" s="75">
        <v>-5.4199999999999998E-2</v>
      </c>
      <c r="AB21" s="75">
        <v>-0.1171</v>
      </c>
      <c r="AC21" s="75">
        <v>-2.5999999999999999E-2</v>
      </c>
      <c r="AD21" s="75">
        <v>-0.188</v>
      </c>
      <c r="AE21" s="74"/>
      <c r="AF21" s="54">
        <f t="shared" si="2"/>
        <v>10</v>
      </c>
      <c r="AG21" s="75">
        <v>16.5824</v>
      </c>
      <c r="AH21" s="75">
        <v>30.552800000000001</v>
      </c>
      <c r="AI21" s="75">
        <v>10.0852</v>
      </c>
      <c r="AJ21" s="75">
        <v>6.3997000000000002</v>
      </c>
      <c r="AK21" s="75">
        <v>7.1798000000000002</v>
      </c>
      <c r="AL21" s="75">
        <v>7.7504999999999997</v>
      </c>
      <c r="AM21" s="75">
        <v>16.6355</v>
      </c>
      <c r="AN21" s="75">
        <v>8.0896000000000008</v>
      </c>
      <c r="AO21" s="75">
        <v>10.236800000000001</v>
      </c>
      <c r="AP21" s="75">
        <v>13.2523</v>
      </c>
      <c r="AQ21" s="5"/>
      <c r="AR21" s="54">
        <f t="shared" si="3"/>
        <v>10</v>
      </c>
      <c r="AS21" s="75">
        <v>2.0500000000000001E-2</v>
      </c>
      <c r="AT21" s="75">
        <v>1.6299999999999999E-2</v>
      </c>
      <c r="AU21" s="75">
        <v>4.7999999999999996E-3</v>
      </c>
      <c r="AV21" s="75">
        <v>2.3300000000000001E-2</v>
      </c>
      <c r="AW21" s="75">
        <v>4.7000000000000002E-3</v>
      </c>
      <c r="AX21" s="75">
        <v>3.8999999999999998E-3</v>
      </c>
      <c r="AY21" s="75">
        <v>1.89E-2</v>
      </c>
      <c r="AZ21" s="75">
        <v>2.9999999999999997E-4</v>
      </c>
      <c r="BA21" s="75">
        <v>1.6000000000000001E-3</v>
      </c>
      <c r="BB21" s="75">
        <v>8.9999999999999998E-4</v>
      </c>
      <c r="BC21" s="5"/>
      <c r="BD21" s="54">
        <f t="shared" si="4"/>
        <v>10</v>
      </c>
      <c r="BE21" s="75">
        <v>3.5402</v>
      </c>
      <c r="BF21" s="75">
        <v>3.6781000000000001</v>
      </c>
      <c r="BG21" s="75">
        <v>2.3117999999999999</v>
      </c>
      <c r="BH21" s="75">
        <v>1.9651000000000001</v>
      </c>
      <c r="BI21" s="75">
        <v>1.9681</v>
      </c>
      <c r="BJ21" s="75">
        <v>2.1122000000000001</v>
      </c>
      <c r="BK21" s="75">
        <v>3.0994000000000002</v>
      </c>
      <c r="BL21" s="75">
        <v>2.1126</v>
      </c>
      <c r="BM21" s="75">
        <v>2.5821000000000001</v>
      </c>
      <c r="BN21" s="75">
        <v>3.1234999999999999</v>
      </c>
      <c r="BP21" s="54">
        <f t="shared" si="5"/>
        <v>10</v>
      </c>
      <c r="BQ21">
        <v>3.8077999999999999</v>
      </c>
      <c r="BR21">
        <v>4.0965999999999996</v>
      </c>
      <c r="BS21">
        <v>2.3077999999999999</v>
      </c>
      <c r="BT21">
        <v>2.6200999999999999</v>
      </c>
      <c r="BU21">
        <v>2.5230999999999999</v>
      </c>
      <c r="BV21">
        <v>3.2324999999999999</v>
      </c>
      <c r="BW21">
        <v>3.4134000000000002</v>
      </c>
      <c r="BX21">
        <v>2.5952000000000002</v>
      </c>
      <c r="BY21">
        <v>2.6997</v>
      </c>
      <c r="BZ21">
        <v>3.6802000000000001</v>
      </c>
    </row>
    <row r="22" spans="2:78" ht="15.75" customHeight="1" x14ac:dyDescent="0.2">
      <c r="B22" s="24" t="s">
        <v>36</v>
      </c>
      <c r="E22" s="1">
        <f t="shared" si="0"/>
        <v>11</v>
      </c>
      <c r="F22" s="98"/>
      <c r="H22" s="89">
        <v>41.081299999999999</v>
      </c>
      <c r="I22" s="89">
        <v>90.074799999999996</v>
      </c>
      <c r="J22" s="89">
        <v>136.9563</v>
      </c>
      <c r="K22" s="89">
        <v>120.8646</v>
      </c>
      <c r="L22" s="89">
        <v>117.55889999999999</v>
      </c>
      <c r="M22" s="89">
        <v>148.47829999999999</v>
      </c>
      <c r="N22" s="89">
        <v>153.68049999999999</v>
      </c>
      <c r="O22" s="89">
        <v>120.99639999999999</v>
      </c>
      <c r="P22" s="89">
        <v>104.11709999999999</v>
      </c>
      <c r="Q22" s="89">
        <v>170.5198</v>
      </c>
      <c r="T22" s="54">
        <f t="shared" si="1"/>
        <v>11</v>
      </c>
      <c r="U22" s="75">
        <v>6.3100000000000003E-2</v>
      </c>
      <c r="V22" s="75">
        <v>-0.3155</v>
      </c>
      <c r="W22" s="75">
        <v>-0.15079999999999999</v>
      </c>
      <c r="X22" s="75">
        <v>-0.14249999999999999</v>
      </c>
      <c r="Y22" s="75">
        <v>-0.21110000000000001</v>
      </c>
      <c r="Z22" s="75">
        <v>-0.24229999999999999</v>
      </c>
      <c r="AA22" s="75">
        <v>-6.08E-2</v>
      </c>
      <c r="AB22" s="75">
        <v>0.15379999999999999</v>
      </c>
      <c r="AC22" s="75">
        <v>3.8399999999999997E-2</v>
      </c>
      <c r="AD22" s="75">
        <v>-0.27439999999999998</v>
      </c>
      <c r="AE22" s="74"/>
      <c r="AF22" s="54">
        <f t="shared" si="2"/>
        <v>11</v>
      </c>
      <c r="AG22" s="75">
        <v>37.5045</v>
      </c>
      <c r="AH22" s="75">
        <v>18.7818</v>
      </c>
      <c r="AI22" s="75">
        <v>14.577</v>
      </c>
      <c r="AJ22" s="75">
        <v>11.6762</v>
      </c>
      <c r="AK22" s="75">
        <v>7.4923999999999999</v>
      </c>
      <c r="AL22" s="75">
        <v>8.1138999999999992</v>
      </c>
      <c r="AM22" s="75">
        <v>13.5967</v>
      </c>
      <c r="AN22" s="75">
        <v>7.1371000000000002</v>
      </c>
      <c r="AO22" s="75">
        <v>13.370900000000001</v>
      </c>
      <c r="AP22" s="75">
        <v>10.8332</v>
      </c>
      <c r="AQ22" s="5"/>
      <c r="AR22" s="54">
        <f t="shared" si="3"/>
        <v>11</v>
      </c>
      <c r="AS22" s="75">
        <v>1.41E-2</v>
      </c>
      <c r="AT22" s="75">
        <v>1.2500000000000001E-2</v>
      </c>
      <c r="AU22" s="75">
        <v>1.04E-2</v>
      </c>
      <c r="AV22" s="75">
        <v>1.5299999999999999E-2</v>
      </c>
      <c r="AW22" s="75">
        <v>1.17E-2</v>
      </c>
      <c r="AX22" s="75">
        <v>8.8000000000000005E-3</v>
      </c>
      <c r="AY22" s="75">
        <v>1.1999999999999999E-3</v>
      </c>
      <c r="AZ22" s="75">
        <v>2.4799999999999999E-2</v>
      </c>
      <c r="BA22" s="75">
        <v>6.6E-3</v>
      </c>
      <c r="BB22" s="75">
        <v>2.8E-3</v>
      </c>
      <c r="BC22" s="5"/>
      <c r="BD22" s="54">
        <f t="shared" si="4"/>
        <v>11</v>
      </c>
      <c r="BE22" s="75">
        <v>4.1359000000000004</v>
      </c>
      <c r="BF22" s="75">
        <v>3.6907000000000001</v>
      </c>
      <c r="BG22" s="75">
        <v>2.6751</v>
      </c>
      <c r="BH22" s="75">
        <v>2.2633000000000001</v>
      </c>
      <c r="BI22" s="75">
        <v>2.1871999999999998</v>
      </c>
      <c r="BJ22" s="75">
        <v>2.0985999999999998</v>
      </c>
      <c r="BK22" s="75">
        <v>3.0865</v>
      </c>
      <c r="BL22" s="75">
        <v>2.1419000000000001</v>
      </c>
      <c r="BM22" s="75">
        <v>2.5078</v>
      </c>
      <c r="BN22" s="75">
        <v>2.8588</v>
      </c>
      <c r="BP22" s="54">
        <f t="shared" si="5"/>
        <v>11</v>
      </c>
      <c r="BQ22">
        <v>4.2618999999999998</v>
      </c>
      <c r="BR22">
        <v>4.6288999999999998</v>
      </c>
      <c r="BS22">
        <v>2.8395999999999999</v>
      </c>
      <c r="BT22">
        <v>2.9647999999999999</v>
      </c>
      <c r="BU22">
        <v>2.605</v>
      </c>
      <c r="BV22">
        <v>2.8746999999999998</v>
      </c>
      <c r="BW22">
        <v>3.5653000000000001</v>
      </c>
      <c r="BX22">
        <v>2.5329999999999999</v>
      </c>
      <c r="BY22">
        <v>2.7252999999999998</v>
      </c>
      <c r="BZ22">
        <v>3.4744999999999999</v>
      </c>
    </row>
    <row r="23" spans="2:78" ht="16" x14ac:dyDescent="0.2">
      <c r="E23" s="1">
        <f t="shared" si="0"/>
        <v>12</v>
      </c>
      <c r="F23" s="98"/>
      <c r="H23" s="89">
        <v>125.117</v>
      </c>
      <c r="I23" s="89">
        <v>62.9071</v>
      </c>
      <c r="J23" s="89">
        <v>146.9813</v>
      </c>
      <c r="K23" s="89">
        <v>97.616</v>
      </c>
      <c r="L23" s="89">
        <v>123.04259999999999</v>
      </c>
      <c r="M23" s="89">
        <v>131.3955</v>
      </c>
      <c r="N23" s="89">
        <v>128.5951</v>
      </c>
      <c r="O23" s="89">
        <v>119.02200000000001</v>
      </c>
      <c r="P23" s="89">
        <v>159.065</v>
      </c>
      <c r="Q23" s="89">
        <v>135.7139</v>
      </c>
      <c r="T23" s="54">
        <f t="shared" si="1"/>
        <v>12</v>
      </c>
      <c r="U23" s="75">
        <v>-1.0699999999999999E-2</v>
      </c>
      <c r="V23" s="75">
        <v>-0.23369999999999999</v>
      </c>
      <c r="W23" s="75">
        <v>-0.30809999999999998</v>
      </c>
      <c r="X23" s="75">
        <v>-2.9899999999999999E-2</v>
      </c>
      <c r="Y23" s="75">
        <v>6.8900000000000003E-2</v>
      </c>
      <c r="Z23" s="75">
        <v>-2.53E-2</v>
      </c>
      <c r="AA23" s="75">
        <v>-1.9900000000000001E-2</v>
      </c>
      <c r="AB23" s="75">
        <v>-8.5099999999999995E-2</v>
      </c>
      <c r="AC23" s="75">
        <v>-0.1338</v>
      </c>
      <c r="AD23" s="75">
        <v>-0.20419999999999999</v>
      </c>
      <c r="AE23" s="74"/>
      <c r="AF23" s="54">
        <f t="shared" si="2"/>
        <v>12</v>
      </c>
      <c r="AG23" s="75">
        <v>13.008800000000001</v>
      </c>
      <c r="AH23" s="75">
        <v>22.6312</v>
      </c>
      <c r="AI23" s="75">
        <v>8.6161999999999992</v>
      </c>
      <c r="AJ23" s="75">
        <v>8.0761000000000003</v>
      </c>
      <c r="AK23" s="75">
        <v>7.5509000000000004</v>
      </c>
      <c r="AL23" s="75">
        <v>8.8603000000000005</v>
      </c>
      <c r="AM23" s="75">
        <v>11.198600000000001</v>
      </c>
      <c r="AN23" s="75">
        <v>7.9782999999999999</v>
      </c>
      <c r="AO23" s="75">
        <v>9.2378</v>
      </c>
      <c r="AP23" s="75">
        <v>12.061299999999999</v>
      </c>
      <c r="AQ23" s="5"/>
      <c r="AR23" s="54">
        <f t="shared" si="3"/>
        <v>12</v>
      </c>
      <c r="AS23" s="75">
        <v>2E-3</v>
      </c>
      <c r="AT23" s="75">
        <v>2.1999999999999999E-2</v>
      </c>
      <c r="AU23" s="75">
        <v>1.4200000000000001E-2</v>
      </c>
      <c r="AV23" s="75">
        <v>5.9999999999999995E-4</v>
      </c>
      <c r="AW23" s="75">
        <v>1.7399999999999999E-2</v>
      </c>
      <c r="AX23" s="75">
        <v>9.4999999999999998E-3</v>
      </c>
      <c r="AY23" s="75">
        <v>5.1000000000000004E-3</v>
      </c>
      <c r="AZ23" s="75">
        <v>5.3E-3</v>
      </c>
      <c r="BA23" s="75">
        <v>1.0200000000000001E-2</v>
      </c>
      <c r="BB23" s="75">
        <v>2.9999999999999997E-4</v>
      </c>
      <c r="BC23" s="5"/>
      <c r="BD23" s="54">
        <f t="shared" si="4"/>
        <v>12</v>
      </c>
      <c r="BE23" s="75">
        <v>3.4796</v>
      </c>
      <c r="BF23" s="75">
        <v>3.2924000000000002</v>
      </c>
      <c r="BG23" s="75">
        <v>2.1032999999999999</v>
      </c>
      <c r="BH23" s="75">
        <v>2.0425</v>
      </c>
      <c r="BI23" s="75">
        <v>2.0066000000000002</v>
      </c>
      <c r="BJ23" s="75">
        <v>2.1896</v>
      </c>
      <c r="BK23" s="75">
        <v>2.8069999999999999</v>
      </c>
      <c r="BL23" s="75">
        <v>2.2284000000000002</v>
      </c>
      <c r="BM23" s="75">
        <v>2.3203999999999998</v>
      </c>
      <c r="BN23" s="75">
        <v>2.9649999999999999</v>
      </c>
      <c r="BP23" s="54">
        <f t="shared" si="5"/>
        <v>12</v>
      </c>
      <c r="BQ23">
        <v>3.8832</v>
      </c>
      <c r="BR23">
        <v>3.9413999999999998</v>
      </c>
      <c r="BS23">
        <v>2.0992000000000002</v>
      </c>
      <c r="BT23">
        <v>2.8134000000000001</v>
      </c>
      <c r="BU23">
        <v>2.5131999999999999</v>
      </c>
      <c r="BV23">
        <v>2.63</v>
      </c>
      <c r="BW23">
        <v>3.3050000000000002</v>
      </c>
      <c r="BX23">
        <v>2.6574</v>
      </c>
      <c r="BY23">
        <v>2.9188999999999998</v>
      </c>
      <c r="BZ23">
        <v>3.1265999999999998</v>
      </c>
    </row>
    <row r="24" spans="2:78" ht="16" x14ac:dyDescent="0.2">
      <c r="C24" s="24" t="s">
        <v>36</v>
      </c>
      <c r="E24" s="1">
        <f t="shared" si="0"/>
        <v>13</v>
      </c>
      <c r="F24" s="98"/>
      <c r="H24" s="89">
        <v>91.56</v>
      </c>
      <c r="I24" s="89">
        <v>72.034800000000004</v>
      </c>
      <c r="J24" s="89">
        <v>167.9674</v>
      </c>
      <c r="K24" s="89">
        <v>130.55369999999999</v>
      </c>
      <c r="L24" s="89">
        <v>118.9623</v>
      </c>
      <c r="M24" s="89">
        <v>171.50360000000001</v>
      </c>
      <c r="N24" s="89">
        <v>135.8614</v>
      </c>
      <c r="O24" s="89">
        <v>95.282899999999998</v>
      </c>
      <c r="P24" s="89">
        <v>161.79050000000001</v>
      </c>
      <c r="Q24" s="89">
        <v>159.0257</v>
      </c>
      <c r="T24" s="54">
        <f t="shared" si="1"/>
        <v>13</v>
      </c>
      <c r="U24" s="75">
        <v>-0.26390000000000002</v>
      </c>
      <c r="V24" s="75">
        <v>0.33510000000000001</v>
      </c>
      <c r="W24" s="75">
        <v>-0.16320000000000001</v>
      </c>
      <c r="X24" s="75">
        <v>-9.5899999999999999E-2</v>
      </c>
      <c r="Y24" s="75">
        <v>7.5999999999999998E-2</v>
      </c>
      <c r="Z24" s="75">
        <v>-0.2974</v>
      </c>
      <c r="AA24" s="75">
        <v>-0.15759999999999999</v>
      </c>
      <c r="AB24" s="75">
        <v>1.6299999999999999E-2</v>
      </c>
      <c r="AC24" s="75">
        <v>0.1477</v>
      </c>
      <c r="AD24" s="75">
        <v>-0.1893</v>
      </c>
      <c r="AE24" s="74"/>
      <c r="AF24" s="54">
        <f t="shared" si="2"/>
        <v>13</v>
      </c>
      <c r="AG24" s="75">
        <v>15.875999999999999</v>
      </c>
      <c r="AH24" s="75">
        <v>11.277799999999999</v>
      </c>
      <c r="AI24" s="75">
        <v>10.4222</v>
      </c>
      <c r="AJ24" s="75">
        <v>9.4199000000000002</v>
      </c>
      <c r="AK24" s="75">
        <v>6.8375000000000004</v>
      </c>
      <c r="AL24" s="75">
        <v>7.7145999999999999</v>
      </c>
      <c r="AM24" s="75">
        <v>23.869800000000001</v>
      </c>
      <c r="AN24" s="75">
        <v>19.336600000000001</v>
      </c>
      <c r="AO24" s="75">
        <v>12.938700000000001</v>
      </c>
      <c r="AP24" s="75">
        <v>19.786000000000001</v>
      </c>
      <c r="AQ24" s="5"/>
      <c r="AR24" s="54">
        <f t="shared" si="3"/>
        <v>13</v>
      </c>
      <c r="AS24" s="75">
        <v>5.7099999999999998E-2</v>
      </c>
      <c r="AT24" s="75">
        <v>4.1000000000000002E-2</v>
      </c>
      <c r="AU24" s="75">
        <v>3.0000000000000001E-3</v>
      </c>
      <c r="AV24" s="75">
        <v>8.9999999999999998E-4</v>
      </c>
      <c r="AW24" s="75">
        <v>5.8999999999999999E-3</v>
      </c>
      <c r="AX24" s="75">
        <v>3.3999999999999998E-3</v>
      </c>
      <c r="AY24" s="75">
        <v>3.0599999999999999E-2</v>
      </c>
      <c r="AZ24" s="75">
        <v>2.7000000000000001E-3</v>
      </c>
      <c r="BA24" s="75">
        <v>2.5000000000000001E-3</v>
      </c>
      <c r="BB24" s="75">
        <v>5.7000000000000002E-3</v>
      </c>
      <c r="BC24" s="5"/>
      <c r="BD24" s="54">
        <f t="shared" si="4"/>
        <v>13</v>
      </c>
      <c r="BE24" s="75">
        <v>3.6236000000000002</v>
      </c>
      <c r="BF24" s="75">
        <v>2.9165000000000001</v>
      </c>
      <c r="BG24" s="75">
        <v>2.1869000000000001</v>
      </c>
      <c r="BH24" s="75">
        <v>2.1825999999999999</v>
      </c>
      <c r="BI24" s="75">
        <v>2.0284</v>
      </c>
      <c r="BJ24" s="75">
        <v>2.3151999999999999</v>
      </c>
      <c r="BK24" s="75">
        <v>3.2648999999999999</v>
      </c>
      <c r="BL24" s="75">
        <v>2.7359</v>
      </c>
      <c r="BM24" s="75">
        <v>2.4249999999999998</v>
      </c>
      <c r="BN24" s="75">
        <v>3.4272</v>
      </c>
      <c r="BP24" s="54">
        <f t="shared" si="5"/>
        <v>13</v>
      </c>
      <c r="BQ24">
        <v>4.6806000000000001</v>
      </c>
      <c r="BR24">
        <v>3.9940000000000002</v>
      </c>
      <c r="BS24">
        <v>2.6871</v>
      </c>
      <c r="BT24">
        <v>2.7953000000000001</v>
      </c>
      <c r="BU24">
        <v>2.6684000000000001</v>
      </c>
      <c r="BV24">
        <v>2.5629</v>
      </c>
      <c r="BW24">
        <v>3.2290999999999999</v>
      </c>
      <c r="BX24">
        <v>2.6475</v>
      </c>
      <c r="BY24">
        <v>3.0830000000000002</v>
      </c>
      <c r="BZ24">
        <v>3.4622999999999999</v>
      </c>
    </row>
    <row r="25" spans="2:78" ht="15.75" customHeight="1" x14ac:dyDescent="0.2">
      <c r="C25" s="24" t="s">
        <v>36</v>
      </c>
      <c r="E25" s="1">
        <f t="shared" si="0"/>
        <v>14</v>
      </c>
      <c r="F25" s="98"/>
      <c r="H25" s="89">
        <v>67.973200000000006</v>
      </c>
      <c r="I25" s="89">
        <v>99.985799999999998</v>
      </c>
      <c r="J25" s="89">
        <v>169.91679999999999</v>
      </c>
      <c r="K25" s="89">
        <v>137.49700000000001</v>
      </c>
      <c r="L25" s="89">
        <v>117.75530000000001</v>
      </c>
      <c r="M25" s="89">
        <v>145.58250000000001</v>
      </c>
      <c r="N25" s="89">
        <v>140.89619999999999</v>
      </c>
      <c r="O25" s="89">
        <v>53.741799999999998</v>
      </c>
      <c r="P25" s="89">
        <v>170.24549999999999</v>
      </c>
      <c r="Q25" s="89">
        <v>174.99879999999999</v>
      </c>
      <c r="T25" s="54">
        <f t="shared" si="1"/>
        <v>14</v>
      </c>
      <c r="U25" s="75">
        <v>-0.30709999999999998</v>
      </c>
      <c r="V25" s="75">
        <v>4.8899999999999999E-2</v>
      </c>
      <c r="W25" s="75">
        <v>-8.0699999999999994E-2</v>
      </c>
      <c r="X25" s="75">
        <v>-8.4099999999999994E-2</v>
      </c>
      <c r="Y25" s="75">
        <v>0.1089</v>
      </c>
      <c r="Z25" s="75">
        <v>-0.1694</v>
      </c>
      <c r="AA25" s="75">
        <v>-0.1479</v>
      </c>
      <c r="AB25" s="75">
        <v>0.1169</v>
      </c>
      <c r="AC25" s="75">
        <v>-0.26529999999999998</v>
      </c>
      <c r="AD25" s="75">
        <v>-9.5299999999999996E-2</v>
      </c>
      <c r="AE25" s="74"/>
      <c r="AF25" s="54">
        <f t="shared" si="2"/>
        <v>14</v>
      </c>
      <c r="AG25" s="75">
        <v>17.956199999999999</v>
      </c>
      <c r="AH25" s="75">
        <v>14.9292</v>
      </c>
      <c r="AI25" s="75">
        <v>10.4373</v>
      </c>
      <c r="AJ25" s="75">
        <v>7.3632999999999997</v>
      </c>
      <c r="AK25" s="75">
        <v>9.6236999999999995</v>
      </c>
      <c r="AL25" s="75">
        <v>7.2805999999999997</v>
      </c>
      <c r="AM25" s="75">
        <v>13.126300000000001</v>
      </c>
      <c r="AN25" s="75">
        <v>10.022399999999999</v>
      </c>
      <c r="AO25" s="75">
        <v>16.026399999999999</v>
      </c>
      <c r="AP25" s="75">
        <v>8.7516999999999996</v>
      </c>
      <c r="AQ25" s="5"/>
      <c r="AR25" s="54">
        <f t="shared" si="3"/>
        <v>14</v>
      </c>
      <c r="AS25" s="75">
        <v>2.0000000000000001E-4</v>
      </c>
      <c r="AT25" s="75">
        <v>4.4000000000000003E-3</v>
      </c>
      <c r="AU25" s="75">
        <v>2.7699999999999999E-2</v>
      </c>
      <c r="AV25" s="75">
        <v>1.8E-3</v>
      </c>
      <c r="AW25" s="75">
        <v>2.3999999999999998E-3</v>
      </c>
      <c r="AX25" s="75">
        <v>5.5999999999999999E-3</v>
      </c>
      <c r="AY25" s="75">
        <v>6.7000000000000002E-3</v>
      </c>
      <c r="AZ25" s="75">
        <v>2.3999999999999998E-3</v>
      </c>
      <c r="BA25" s="75">
        <v>1.5599999999999999E-2</v>
      </c>
      <c r="BB25" s="75">
        <v>2.2100000000000002E-2</v>
      </c>
      <c r="BC25" s="5"/>
      <c r="BD25" s="54">
        <f t="shared" si="4"/>
        <v>14</v>
      </c>
      <c r="BE25" s="75">
        <v>3.7006000000000001</v>
      </c>
      <c r="BF25" s="75">
        <v>3.4742999999999999</v>
      </c>
      <c r="BG25" s="75">
        <v>2.5373999999999999</v>
      </c>
      <c r="BH25" s="75">
        <v>2.0676999999999999</v>
      </c>
      <c r="BI25" s="75">
        <v>2.1383000000000001</v>
      </c>
      <c r="BJ25" s="75">
        <v>2.3060999999999998</v>
      </c>
      <c r="BK25" s="75">
        <v>2.9701</v>
      </c>
      <c r="BL25" s="75">
        <v>2.2806999999999999</v>
      </c>
      <c r="BM25" s="75">
        <v>2.2366999999999999</v>
      </c>
      <c r="BN25" s="75">
        <v>2.8445</v>
      </c>
      <c r="BP25" s="54">
        <f t="shared" si="5"/>
        <v>14</v>
      </c>
      <c r="BQ25">
        <v>4.4916</v>
      </c>
      <c r="BR25">
        <v>3.8248000000000002</v>
      </c>
      <c r="BS25">
        <v>2.7351999999999999</v>
      </c>
      <c r="BT25">
        <v>2.6164000000000001</v>
      </c>
      <c r="BU25">
        <v>2.9009999999999998</v>
      </c>
      <c r="BV25">
        <v>3.0028999999999999</v>
      </c>
      <c r="BW25">
        <v>3.3071000000000002</v>
      </c>
      <c r="BX25">
        <v>2.6160000000000001</v>
      </c>
      <c r="BY25">
        <v>2.8677000000000001</v>
      </c>
      <c r="BZ25">
        <v>3.5665</v>
      </c>
    </row>
    <row r="26" spans="2:78" ht="15" customHeight="1" x14ac:dyDescent="0.2">
      <c r="E26" s="1">
        <f t="shared" si="0"/>
        <v>15</v>
      </c>
      <c r="F26" s="98"/>
      <c r="H26" s="89">
        <v>143.64330000000001</v>
      </c>
      <c r="I26" s="89">
        <v>25.702200000000001</v>
      </c>
      <c r="J26" s="89">
        <v>164.9151</v>
      </c>
      <c r="K26" s="89">
        <v>60.377299999999998</v>
      </c>
      <c r="L26" s="89">
        <v>75.180300000000003</v>
      </c>
      <c r="M26" s="89">
        <v>153.4119</v>
      </c>
      <c r="N26" s="89">
        <v>156.50909999999999</v>
      </c>
      <c r="O26" s="89">
        <v>117.9318</v>
      </c>
      <c r="P26" s="89">
        <v>139.17339999999999</v>
      </c>
      <c r="Q26" s="89">
        <v>156.1627</v>
      </c>
      <c r="T26" s="54">
        <f t="shared" si="1"/>
        <v>15</v>
      </c>
      <c r="U26" s="75">
        <v>-0.21110000000000001</v>
      </c>
      <c r="V26" s="75">
        <v>3.7600000000000001E-2</v>
      </c>
      <c r="W26" s="75">
        <v>-0.38129999999999997</v>
      </c>
      <c r="X26" s="75">
        <v>0.314</v>
      </c>
      <c r="Y26" s="75">
        <v>3.9800000000000002E-2</v>
      </c>
      <c r="Z26" s="75">
        <v>-0.17130000000000001</v>
      </c>
      <c r="AA26" s="75">
        <v>-0.43980000000000002</v>
      </c>
      <c r="AB26" s="75">
        <v>-0.2021</v>
      </c>
      <c r="AC26" s="75">
        <v>-0.43169999999999997</v>
      </c>
      <c r="AD26" s="75">
        <v>-0.3594</v>
      </c>
      <c r="AE26" s="74"/>
      <c r="AF26" s="54">
        <f t="shared" si="2"/>
        <v>15</v>
      </c>
      <c r="AG26" s="75">
        <v>13.164899999999999</v>
      </c>
      <c r="AH26" s="75">
        <v>12.3535</v>
      </c>
      <c r="AI26" s="75">
        <v>9.3558000000000003</v>
      </c>
      <c r="AJ26" s="75">
        <v>11.9984</v>
      </c>
      <c r="AK26" s="75">
        <v>6.6653000000000002</v>
      </c>
      <c r="AL26" s="75">
        <v>6.9751000000000003</v>
      </c>
      <c r="AM26" s="75">
        <v>16.0486</v>
      </c>
      <c r="AN26" s="75">
        <v>8.3972999999999995</v>
      </c>
      <c r="AO26" s="75">
        <v>10.091799999999999</v>
      </c>
      <c r="AP26" s="75">
        <v>12.7973</v>
      </c>
      <c r="AQ26" s="5"/>
      <c r="AR26" s="54">
        <f t="shared" si="3"/>
        <v>15</v>
      </c>
      <c r="AS26" s="75">
        <v>4.5400000000000003E-2</v>
      </c>
      <c r="AT26" s="75">
        <v>3.3999999999999998E-3</v>
      </c>
      <c r="AU26" s="75">
        <v>8.9999999999999998E-4</v>
      </c>
      <c r="AV26" s="75">
        <v>6.8999999999999999E-3</v>
      </c>
      <c r="AW26" s="75">
        <v>3.0000000000000001E-3</v>
      </c>
      <c r="AX26" s="75">
        <v>3.2000000000000002E-3</v>
      </c>
      <c r="AY26" s="75">
        <v>2.5000000000000001E-3</v>
      </c>
      <c r="AZ26" s="75">
        <v>2.3999999999999998E-3</v>
      </c>
      <c r="BA26" s="75">
        <v>3.7000000000000002E-3</v>
      </c>
      <c r="BB26" s="75">
        <v>2.41E-2</v>
      </c>
      <c r="BC26" s="5"/>
      <c r="BD26" s="54">
        <f t="shared" si="4"/>
        <v>15</v>
      </c>
      <c r="BE26" s="75">
        <v>3.3433000000000002</v>
      </c>
      <c r="BF26" s="75">
        <v>3.1890999999999998</v>
      </c>
      <c r="BG26" s="75">
        <v>2.2642000000000002</v>
      </c>
      <c r="BH26" s="75">
        <v>2.3187000000000002</v>
      </c>
      <c r="BI26" s="75">
        <v>2.0322</v>
      </c>
      <c r="BJ26" s="75">
        <v>2.1505000000000001</v>
      </c>
      <c r="BK26" s="75">
        <v>3.1444999999999999</v>
      </c>
      <c r="BL26" s="75">
        <v>2.1063999999999998</v>
      </c>
      <c r="BM26" s="75">
        <v>2.2202000000000002</v>
      </c>
      <c r="BN26" s="75">
        <v>2.8940999999999999</v>
      </c>
      <c r="BP26" s="54">
        <f t="shared" si="5"/>
        <v>15</v>
      </c>
      <c r="BQ26">
        <v>3.7378999999999998</v>
      </c>
      <c r="BR26">
        <v>4.2107000000000001</v>
      </c>
      <c r="BS26">
        <v>2.8016000000000001</v>
      </c>
      <c r="BT26">
        <v>2.669</v>
      </c>
      <c r="BU26">
        <v>2.4095</v>
      </c>
      <c r="BV26">
        <v>2.5034999999999998</v>
      </c>
      <c r="BW26">
        <v>3.2791999999999999</v>
      </c>
      <c r="BX26">
        <v>2.8106</v>
      </c>
      <c r="BY26">
        <v>2.5407000000000002</v>
      </c>
      <c r="BZ26">
        <v>3.5030999999999999</v>
      </c>
    </row>
    <row r="27" spans="2:78" ht="15.75" customHeight="1" x14ac:dyDescent="0.2">
      <c r="C27" s="24" t="s">
        <v>36</v>
      </c>
      <c r="E27" s="1">
        <f t="shared" si="0"/>
        <v>16</v>
      </c>
      <c r="F27" s="98"/>
      <c r="H27" s="89">
        <v>99.372799999999998</v>
      </c>
      <c r="I27" s="89">
        <v>97.411900000000003</v>
      </c>
      <c r="J27" s="89">
        <v>162.43729999999999</v>
      </c>
      <c r="K27" s="89">
        <v>116.4149</v>
      </c>
      <c r="L27" s="89">
        <v>106.88120000000001</v>
      </c>
      <c r="M27" s="89">
        <v>81.599500000000006</v>
      </c>
      <c r="N27" s="89">
        <v>115.4007</v>
      </c>
      <c r="O27" s="89">
        <v>94.299899999999994</v>
      </c>
      <c r="P27" s="89">
        <v>161.94280000000001</v>
      </c>
      <c r="Q27" s="89">
        <v>126.05070000000001</v>
      </c>
      <c r="T27" s="54">
        <f t="shared" si="1"/>
        <v>16</v>
      </c>
      <c r="U27" s="75">
        <v>0.1094</v>
      </c>
      <c r="V27" s="75">
        <v>-0.1711</v>
      </c>
      <c r="W27" s="75">
        <v>-0.2402</v>
      </c>
      <c r="X27" s="75">
        <v>-0.18559999999999999</v>
      </c>
      <c r="Y27" s="75">
        <v>0.16159999999999999</v>
      </c>
      <c r="Z27" s="75">
        <v>-3.5000000000000003E-2</v>
      </c>
      <c r="AA27" s="75">
        <v>9.0899999999999995E-2</v>
      </c>
      <c r="AB27" s="75">
        <v>0.13159999999999999</v>
      </c>
      <c r="AC27" s="75">
        <v>-1.72E-2</v>
      </c>
      <c r="AD27" s="75">
        <v>-3.9199999999999999E-2</v>
      </c>
      <c r="AE27" s="74"/>
      <c r="AF27" s="54">
        <f t="shared" si="2"/>
        <v>16</v>
      </c>
      <c r="AG27" s="75">
        <v>21.123999999999999</v>
      </c>
      <c r="AH27" s="75">
        <v>21.6404</v>
      </c>
      <c r="AI27" s="75">
        <v>13.1183</v>
      </c>
      <c r="AJ27" s="75">
        <v>14.1494</v>
      </c>
      <c r="AK27" s="75">
        <v>7.2930999999999999</v>
      </c>
      <c r="AL27" s="75">
        <v>11.552300000000001</v>
      </c>
      <c r="AM27" s="75">
        <v>12.873799999999999</v>
      </c>
      <c r="AN27" s="75">
        <v>13.234999999999999</v>
      </c>
      <c r="AO27" s="75">
        <v>7.7161999999999997</v>
      </c>
      <c r="AP27" s="75">
        <v>11.5913</v>
      </c>
      <c r="AQ27" s="5"/>
      <c r="AR27" s="54">
        <f t="shared" si="3"/>
        <v>16</v>
      </c>
      <c r="AS27" s="75">
        <v>1E-3</v>
      </c>
      <c r="AT27" s="75">
        <v>6.7999999999999996E-3</v>
      </c>
      <c r="AU27" s="75">
        <v>1.15E-2</v>
      </c>
      <c r="AV27" s="75">
        <v>2.2200000000000001E-2</v>
      </c>
      <c r="AW27" s="75">
        <v>2.0999999999999999E-3</v>
      </c>
      <c r="AX27" s="75">
        <v>2.2599999999999999E-2</v>
      </c>
      <c r="AY27" s="75">
        <v>8.6999999999999994E-3</v>
      </c>
      <c r="AZ27" s="75">
        <v>6.9999999999999999E-4</v>
      </c>
      <c r="BA27" s="75">
        <v>1.6000000000000001E-3</v>
      </c>
      <c r="BB27" s="75">
        <v>6.1999999999999998E-3</v>
      </c>
      <c r="BC27" s="5"/>
      <c r="BD27" s="54">
        <f t="shared" si="4"/>
        <v>16</v>
      </c>
      <c r="BE27" s="75">
        <v>3.8363999999999998</v>
      </c>
      <c r="BF27" s="75">
        <v>3.7648000000000001</v>
      </c>
      <c r="BG27" s="75">
        <v>2.3258999999999999</v>
      </c>
      <c r="BH27" s="75">
        <v>2.363</v>
      </c>
      <c r="BI27" s="75">
        <v>2.0424000000000002</v>
      </c>
      <c r="BJ27" s="75">
        <v>2.3439000000000001</v>
      </c>
      <c r="BK27" s="75">
        <v>3.0750000000000002</v>
      </c>
      <c r="BL27" s="75">
        <v>2.2641</v>
      </c>
      <c r="BM27" s="75">
        <v>2.3795000000000002</v>
      </c>
      <c r="BN27" s="75">
        <v>2.7761999999999998</v>
      </c>
      <c r="BP27" s="54">
        <f t="shared" si="5"/>
        <v>16</v>
      </c>
      <c r="BQ27">
        <v>4.8394000000000004</v>
      </c>
      <c r="BR27">
        <v>4.133</v>
      </c>
      <c r="BS27">
        <v>2.4729999999999999</v>
      </c>
      <c r="BT27">
        <v>2.8172999999999999</v>
      </c>
      <c r="BU27">
        <v>2.5057</v>
      </c>
      <c r="BV27">
        <v>2.8956</v>
      </c>
      <c r="BW27">
        <v>3.5594000000000001</v>
      </c>
      <c r="BX27">
        <v>2.4725000000000001</v>
      </c>
      <c r="BY27">
        <v>2.6492</v>
      </c>
      <c r="BZ27">
        <v>3.0512000000000001</v>
      </c>
    </row>
    <row r="28" spans="2:78" ht="15.75" customHeight="1" x14ac:dyDescent="0.2">
      <c r="E28" s="1">
        <f t="shared" si="0"/>
        <v>17</v>
      </c>
      <c r="F28" s="98"/>
      <c r="H28" s="89">
        <v>135.5616</v>
      </c>
      <c r="I28" s="89">
        <v>62.071800000000003</v>
      </c>
      <c r="J28" s="89">
        <v>173.36330000000001</v>
      </c>
      <c r="K28" s="89">
        <v>137.84819999999999</v>
      </c>
      <c r="L28" s="89">
        <v>115.7419</v>
      </c>
      <c r="M28" s="89">
        <v>130.53800000000001</v>
      </c>
      <c r="N28" s="89">
        <v>171.51159999999999</v>
      </c>
      <c r="O28" s="89">
        <v>133.24289999999999</v>
      </c>
      <c r="P28" s="89">
        <v>126.7697</v>
      </c>
      <c r="Q28" s="89">
        <v>163.8921</v>
      </c>
      <c r="T28" s="54">
        <f t="shared" si="1"/>
        <v>17</v>
      </c>
      <c r="U28" s="75">
        <v>-5.1299999999999998E-2</v>
      </c>
      <c r="V28" s="75">
        <v>0.1376</v>
      </c>
      <c r="W28" s="75">
        <v>-0.2853</v>
      </c>
      <c r="X28" s="75">
        <v>3.6900000000000002E-2</v>
      </c>
      <c r="Y28" s="75">
        <v>-3.4700000000000002E-2</v>
      </c>
      <c r="Z28" s="75">
        <v>-0.14710000000000001</v>
      </c>
      <c r="AA28" s="75">
        <v>-0.35110000000000002</v>
      </c>
      <c r="AB28" s="75">
        <v>-0.114</v>
      </c>
      <c r="AC28" s="75">
        <v>-0.33479999999999999</v>
      </c>
      <c r="AD28" s="75">
        <v>-0.218</v>
      </c>
      <c r="AE28" s="74"/>
      <c r="AF28" s="54">
        <f t="shared" si="2"/>
        <v>17</v>
      </c>
      <c r="AG28" s="75">
        <v>17.0701</v>
      </c>
      <c r="AH28" s="75">
        <v>12.113300000000001</v>
      </c>
      <c r="AI28" s="75">
        <v>10.159700000000001</v>
      </c>
      <c r="AJ28" s="75">
        <v>6.1216999999999997</v>
      </c>
      <c r="AK28" s="75">
        <v>7.6597</v>
      </c>
      <c r="AL28" s="75">
        <v>8.5243000000000002</v>
      </c>
      <c r="AM28" s="75">
        <v>11.470499999999999</v>
      </c>
      <c r="AN28" s="75">
        <v>6.3662000000000001</v>
      </c>
      <c r="AO28" s="75">
        <v>7.4673999999999996</v>
      </c>
      <c r="AP28" s="75">
        <v>9.2514000000000003</v>
      </c>
      <c r="AQ28" s="5"/>
      <c r="AR28" s="54">
        <f t="shared" si="3"/>
        <v>17</v>
      </c>
      <c r="AS28" s="75">
        <v>1.44E-2</v>
      </c>
      <c r="AT28" s="75">
        <v>3.0999999999999999E-3</v>
      </c>
      <c r="AU28" s="75">
        <v>7.6E-3</v>
      </c>
      <c r="AV28" s="75">
        <v>2.0500000000000001E-2</v>
      </c>
      <c r="AW28" s="75">
        <v>1.0699999999999999E-2</v>
      </c>
      <c r="AX28" s="75">
        <v>2.5000000000000001E-3</v>
      </c>
      <c r="AY28" s="75">
        <v>1.4E-3</v>
      </c>
      <c r="AZ28" s="75">
        <v>6.3E-3</v>
      </c>
      <c r="BA28" s="75">
        <v>7.4000000000000003E-3</v>
      </c>
      <c r="BB28" s="75">
        <v>1.6999999999999999E-3</v>
      </c>
      <c r="BC28" s="5"/>
      <c r="BD28" s="54">
        <f t="shared" si="4"/>
        <v>17</v>
      </c>
      <c r="BE28" s="75">
        <v>3.4895999999999998</v>
      </c>
      <c r="BF28" s="75">
        <v>3.3269000000000002</v>
      </c>
      <c r="BG28" s="75">
        <v>2.3319000000000001</v>
      </c>
      <c r="BH28" s="75">
        <v>1.9361999999999999</v>
      </c>
      <c r="BI28" s="75">
        <v>2.1282999999999999</v>
      </c>
      <c r="BJ28" s="75">
        <v>2.2061000000000002</v>
      </c>
      <c r="BK28" s="75">
        <v>2.6947000000000001</v>
      </c>
      <c r="BL28" s="75">
        <v>1.9486000000000001</v>
      </c>
      <c r="BM28" s="75">
        <v>2.3552</v>
      </c>
      <c r="BN28" s="75">
        <v>2.8536000000000001</v>
      </c>
      <c r="BP28" s="54">
        <f t="shared" si="5"/>
        <v>17</v>
      </c>
      <c r="BQ28">
        <v>4.0861000000000001</v>
      </c>
      <c r="BR28">
        <v>4.3339999999999996</v>
      </c>
      <c r="BS28">
        <v>2.9218000000000002</v>
      </c>
      <c r="BT28">
        <v>2.7126000000000001</v>
      </c>
      <c r="BU28">
        <v>2.3797999999999999</v>
      </c>
      <c r="BV28">
        <v>3.1928000000000001</v>
      </c>
      <c r="BW28">
        <v>3.3605</v>
      </c>
      <c r="BX28">
        <v>2.6716000000000002</v>
      </c>
      <c r="BY28">
        <v>2.3593999999999999</v>
      </c>
      <c r="BZ28">
        <v>3.0707</v>
      </c>
    </row>
    <row r="29" spans="2:78" ht="16" x14ac:dyDescent="0.2">
      <c r="E29" s="1">
        <f t="shared" si="0"/>
        <v>18</v>
      </c>
      <c r="F29" s="98"/>
      <c r="H29" s="89">
        <v>126.5737</v>
      </c>
      <c r="I29" s="89">
        <v>66.888599999999997</v>
      </c>
      <c r="J29" s="89">
        <v>169.92830000000001</v>
      </c>
      <c r="K29" s="89">
        <v>129.42760000000001</v>
      </c>
      <c r="L29" s="89">
        <v>91.801500000000004</v>
      </c>
      <c r="M29" s="89">
        <v>160.0977</v>
      </c>
      <c r="N29" s="89">
        <v>174.4562</v>
      </c>
      <c r="O29" s="89">
        <v>110.7184</v>
      </c>
      <c r="P29" s="89">
        <v>128.71</v>
      </c>
      <c r="Q29" s="89">
        <v>138.7919</v>
      </c>
      <c r="T29" s="54">
        <f t="shared" si="1"/>
        <v>18</v>
      </c>
      <c r="U29" s="75">
        <v>-0.1371</v>
      </c>
      <c r="V29" s="75">
        <v>-0.45500000000000002</v>
      </c>
      <c r="W29" s="75">
        <v>-0.18690000000000001</v>
      </c>
      <c r="X29" s="75">
        <v>8.5900000000000004E-2</v>
      </c>
      <c r="Y29" s="75">
        <v>6.8900000000000003E-2</v>
      </c>
      <c r="Z29" s="75">
        <v>-0.2132</v>
      </c>
      <c r="AA29" s="75">
        <v>-0.37790000000000001</v>
      </c>
      <c r="AB29" s="75">
        <v>8.7499999999999994E-2</v>
      </c>
      <c r="AC29" s="75">
        <v>-0.2409</v>
      </c>
      <c r="AD29" s="75">
        <v>-0.4501</v>
      </c>
      <c r="AE29" s="74"/>
      <c r="AF29" s="54">
        <f t="shared" si="2"/>
        <v>18</v>
      </c>
      <c r="AG29" s="75">
        <v>12.8592</v>
      </c>
      <c r="AH29" s="75">
        <v>31.639800000000001</v>
      </c>
      <c r="AI29" s="75">
        <v>7.1698000000000004</v>
      </c>
      <c r="AJ29" s="75">
        <v>7.7750000000000004</v>
      </c>
      <c r="AK29" s="75">
        <v>6.3562000000000003</v>
      </c>
      <c r="AL29" s="75">
        <v>7.7709000000000001</v>
      </c>
      <c r="AM29" s="75">
        <v>12.742599999999999</v>
      </c>
      <c r="AN29" s="75">
        <v>12.2235</v>
      </c>
      <c r="AO29" s="75">
        <v>9.9433000000000007</v>
      </c>
      <c r="AP29" s="75">
        <v>11.1751</v>
      </c>
      <c r="AQ29" s="5"/>
      <c r="AR29" s="54">
        <f t="shared" si="3"/>
        <v>18</v>
      </c>
      <c r="AS29" s="75">
        <v>8.5000000000000006E-3</v>
      </c>
      <c r="AT29" s="75">
        <v>4.7300000000000002E-2</v>
      </c>
      <c r="AU29" s="75">
        <v>4.0000000000000001E-3</v>
      </c>
      <c r="AV29" s="75">
        <v>7.9000000000000008E-3</v>
      </c>
      <c r="AW29" s="75">
        <v>1.6899999999999998E-2</v>
      </c>
      <c r="AX29" s="75">
        <v>2.0299999999999999E-2</v>
      </c>
      <c r="AY29" s="75">
        <v>8.0999999999999996E-3</v>
      </c>
      <c r="AZ29" s="75">
        <v>2.1299999999999999E-2</v>
      </c>
      <c r="BA29" s="75">
        <v>8.0000000000000004E-4</v>
      </c>
      <c r="BB29" s="75">
        <v>5.4000000000000003E-3</v>
      </c>
      <c r="BC29" s="5"/>
      <c r="BD29" s="54">
        <f t="shared" si="4"/>
        <v>18</v>
      </c>
      <c r="BE29" s="75">
        <v>3.3424999999999998</v>
      </c>
      <c r="BF29" s="75">
        <v>3.8037999999999998</v>
      </c>
      <c r="BG29" s="75">
        <v>2.0954000000000002</v>
      </c>
      <c r="BH29" s="75">
        <v>1.8786</v>
      </c>
      <c r="BI29" s="75">
        <v>2.1156999999999999</v>
      </c>
      <c r="BJ29" s="75">
        <v>2.4161999999999999</v>
      </c>
      <c r="BK29" s="75">
        <v>2.7199</v>
      </c>
      <c r="BL29" s="75">
        <v>2.3227000000000002</v>
      </c>
      <c r="BM29" s="75">
        <v>2.5335999999999999</v>
      </c>
      <c r="BN29" s="75">
        <v>2.8355999999999999</v>
      </c>
      <c r="BP29" s="54">
        <f t="shared" si="5"/>
        <v>18</v>
      </c>
      <c r="BQ29">
        <v>4.0152000000000001</v>
      </c>
      <c r="BR29">
        <v>4.0751999999999997</v>
      </c>
      <c r="BS29">
        <v>2.7722000000000002</v>
      </c>
      <c r="BT29">
        <v>2.5047000000000001</v>
      </c>
      <c r="BU29">
        <v>2.6661999999999999</v>
      </c>
      <c r="BV29">
        <v>2.7919999999999998</v>
      </c>
      <c r="BW29">
        <v>3.4664000000000001</v>
      </c>
      <c r="BX29">
        <v>2.3773</v>
      </c>
      <c r="BY29">
        <v>2.7562000000000002</v>
      </c>
      <c r="BZ29">
        <v>3.476</v>
      </c>
    </row>
    <row r="30" spans="2:78" ht="16" x14ac:dyDescent="0.2">
      <c r="B30" s="24" t="s">
        <v>36</v>
      </c>
      <c r="E30" s="1">
        <f t="shared" si="0"/>
        <v>19</v>
      </c>
      <c r="F30" s="98"/>
      <c r="H30" s="89">
        <v>114.1512</v>
      </c>
      <c r="I30" s="89">
        <v>103.2949</v>
      </c>
      <c r="J30" s="89">
        <v>145.8227</v>
      </c>
      <c r="K30" s="89">
        <v>110.63679999999999</v>
      </c>
      <c r="L30" s="89">
        <v>94.988299999999995</v>
      </c>
      <c r="M30" s="89">
        <v>86.399000000000001</v>
      </c>
      <c r="N30" s="89">
        <v>78.443200000000004</v>
      </c>
      <c r="O30" s="89">
        <v>112.9766</v>
      </c>
      <c r="P30" s="89">
        <v>93.6751</v>
      </c>
      <c r="Q30" s="89">
        <v>171.21950000000001</v>
      </c>
      <c r="T30" s="54">
        <f t="shared" si="1"/>
        <v>19</v>
      </c>
      <c r="U30" s="75">
        <v>-0.27450000000000002</v>
      </c>
      <c r="V30" s="75">
        <v>9.8699999999999996E-2</v>
      </c>
      <c r="W30" s="75">
        <v>-0.66080000000000005</v>
      </c>
      <c r="X30" s="75">
        <v>-0.1744</v>
      </c>
      <c r="Y30" s="75">
        <v>-3.56E-2</v>
      </c>
      <c r="Z30" s="75">
        <v>1.4E-2</v>
      </c>
      <c r="AA30" s="75">
        <v>0.23849999999999999</v>
      </c>
      <c r="AB30" s="75">
        <v>0.1961</v>
      </c>
      <c r="AC30" s="75">
        <v>-7.4999999999999997E-2</v>
      </c>
      <c r="AD30" s="75">
        <v>-0.1021</v>
      </c>
      <c r="AE30" s="74"/>
      <c r="AF30" s="54">
        <f t="shared" si="2"/>
        <v>19</v>
      </c>
      <c r="AG30" s="75">
        <v>17.2179</v>
      </c>
      <c r="AH30" s="75">
        <v>13.019</v>
      </c>
      <c r="AI30" s="75">
        <v>8.0565999999999995</v>
      </c>
      <c r="AJ30" s="75">
        <v>7.617</v>
      </c>
      <c r="AK30" s="75">
        <v>8.7382000000000009</v>
      </c>
      <c r="AL30" s="75">
        <v>7.7393000000000001</v>
      </c>
      <c r="AM30" s="75">
        <v>11.1905</v>
      </c>
      <c r="AN30" s="75">
        <v>6.8968999999999996</v>
      </c>
      <c r="AO30" s="75">
        <v>11.304399999999999</v>
      </c>
      <c r="AP30" s="75">
        <v>10.8147</v>
      </c>
      <c r="AQ30" s="5"/>
      <c r="AR30" s="54">
        <f t="shared" si="3"/>
        <v>19</v>
      </c>
      <c r="AS30" s="75">
        <v>1.3599999999999999E-2</v>
      </c>
      <c r="AT30" s="75">
        <v>2E-3</v>
      </c>
      <c r="AU30" s="75">
        <v>2E-3</v>
      </c>
      <c r="AV30" s="75">
        <v>0.04</v>
      </c>
      <c r="AW30" s="75">
        <v>1.1999999999999999E-3</v>
      </c>
      <c r="AX30" s="75">
        <v>9.4000000000000004E-3</v>
      </c>
      <c r="AY30" s="75">
        <v>1.8100000000000002E-2</v>
      </c>
      <c r="AZ30" s="75">
        <v>1.9E-3</v>
      </c>
      <c r="BA30" s="75">
        <v>8.0000000000000002E-3</v>
      </c>
      <c r="BB30" s="75">
        <v>4.3E-3</v>
      </c>
      <c r="BC30" s="5"/>
      <c r="BD30" s="54">
        <f t="shared" si="4"/>
        <v>19</v>
      </c>
      <c r="BE30" s="75">
        <v>3.6093999999999999</v>
      </c>
      <c r="BF30" s="75">
        <v>3.5468999999999999</v>
      </c>
      <c r="BG30" s="75">
        <v>2.4379</v>
      </c>
      <c r="BH30" s="75">
        <v>2.0518000000000001</v>
      </c>
      <c r="BI30" s="75">
        <v>2.1215999999999999</v>
      </c>
      <c r="BJ30" s="75">
        <v>2.1585999999999999</v>
      </c>
      <c r="BK30" s="75">
        <v>2.9554999999999998</v>
      </c>
      <c r="BL30" s="75">
        <v>2.1044999999999998</v>
      </c>
      <c r="BM30" s="75">
        <v>2.5084</v>
      </c>
      <c r="BN30" s="75">
        <v>2.9036</v>
      </c>
      <c r="BP30" s="54">
        <f t="shared" si="5"/>
        <v>19</v>
      </c>
      <c r="BQ30">
        <v>4.1543999999999999</v>
      </c>
      <c r="BR30">
        <v>4.5701000000000001</v>
      </c>
      <c r="BS30">
        <v>2.6949999999999998</v>
      </c>
      <c r="BT30">
        <v>2.782</v>
      </c>
      <c r="BU30">
        <v>2.4470000000000001</v>
      </c>
      <c r="BV30">
        <v>2.8012999999999999</v>
      </c>
      <c r="BW30">
        <v>3.2357</v>
      </c>
      <c r="BX30">
        <v>2.3963999999999999</v>
      </c>
      <c r="BY30">
        <v>2.7357</v>
      </c>
      <c r="BZ30">
        <v>3.1339000000000001</v>
      </c>
    </row>
    <row r="31" spans="2:78" ht="16" x14ac:dyDescent="0.2">
      <c r="E31" s="1">
        <f t="shared" si="0"/>
        <v>20</v>
      </c>
      <c r="F31" s="98"/>
      <c r="H31" s="89">
        <v>119.13549999999999</v>
      </c>
      <c r="I31" s="89">
        <v>108.4573</v>
      </c>
      <c r="J31" s="89">
        <v>161.5778</v>
      </c>
      <c r="K31" s="89">
        <v>138.12039999999999</v>
      </c>
      <c r="L31" s="89">
        <v>74.267799999999994</v>
      </c>
      <c r="M31" s="89">
        <v>132.87809999999999</v>
      </c>
      <c r="N31" s="89">
        <v>148.3588</v>
      </c>
      <c r="O31" s="89">
        <v>82.016499999999994</v>
      </c>
      <c r="P31" s="89">
        <v>147.04069999999999</v>
      </c>
      <c r="Q31" s="89">
        <v>110.64239999999999</v>
      </c>
      <c r="T31" s="54">
        <f t="shared" si="1"/>
        <v>20</v>
      </c>
      <c r="U31" s="75">
        <v>-0.5343</v>
      </c>
      <c r="V31" s="75">
        <v>-3.3599999999999998E-2</v>
      </c>
      <c r="W31" s="75">
        <v>-0.3528</v>
      </c>
      <c r="X31" s="75">
        <v>7.1800000000000003E-2</v>
      </c>
      <c r="Y31" s="75">
        <v>-3.78E-2</v>
      </c>
      <c r="Z31" s="75">
        <v>-0.20069999999999999</v>
      </c>
      <c r="AA31" s="75">
        <v>-0.47739999999999999</v>
      </c>
      <c r="AB31" s="75">
        <v>-1.6999999999999999E-3</v>
      </c>
      <c r="AC31" s="75">
        <v>-0.31269999999999998</v>
      </c>
      <c r="AD31" s="75">
        <v>-0.22239999999999999</v>
      </c>
      <c r="AE31" s="74"/>
      <c r="AF31" s="54">
        <f t="shared" si="2"/>
        <v>20</v>
      </c>
      <c r="AG31" s="75">
        <v>20.126100000000001</v>
      </c>
      <c r="AH31" s="75">
        <v>10.7745</v>
      </c>
      <c r="AI31" s="75">
        <v>12.261900000000001</v>
      </c>
      <c r="AJ31" s="75">
        <v>6.4328000000000003</v>
      </c>
      <c r="AK31" s="75">
        <v>9.2529000000000003</v>
      </c>
      <c r="AL31" s="75">
        <v>11.920299999999999</v>
      </c>
      <c r="AM31" s="75">
        <v>11.6516</v>
      </c>
      <c r="AN31" s="75">
        <v>12.4208</v>
      </c>
      <c r="AO31" s="75">
        <v>7.8295000000000003</v>
      </c>
      <c r="AP31" s="75">
        <v>11.1037</v>
      </c>
      <c r="AQ31" s="5"/>
      <c r="AR31" s="54">
        <f t="shared" si="3"/>
        <v>20</v>
      </c>
      <c r="AS31" s="75">
        <v>0</v>
      </c>
      <c r="AT31" s="75">
        <v>1.1999999999999999E-3</v>
      </c>
      <c r="AU31" s="75">
        <v>5.0000000000000001E-3</v>
      </c>
      <c r="AV31" s="75">
        <v>1.29E-2</v>
      </c>
      <c r="AW31" s="75">
        <v>3.2000000000000002E-3</v>
      </c>
      <c r="AX31" s="75">
        <v>3.0000000000000001E-3</v>
      </c>
      <c r="AY31" s="75">
        <v>2.8E-3</v>
      </c>
      <c r="AZ31" s="75">
        <v>1.77E-2</v>
      </c>
      <c r="BA31" s="75">
        <v>1.0200000000000001E-2</v>
      </c>
      <c r="BB31" s="75">
        <v>3.1300000000000001E-2</v>
      </c>
      <c r="BC31" s="5"/>
      <c r="BD31" s="54">
        <f t="shared" si="4"/>
        <v>20</v>
      </c>
      <c r="BE31" s="75">
        <v>3.7812000000000001</v>
      </c>
      <c r="BF31" s="75">
        <v>3.1118000000000001</v>
      </c>
      <c r="BG31" s="75">
        <v>2.3201999999999998</v>
      </c>
      <c r="BH31" s="75">
        <v>1.9691000000000001</v>
      </c>
      <c r="BI31" s="75">
        <v>2.1823000000000001</v>
      </c>
      <c r="BJ31" s="75">
        <v>2.3195000000000001</v>
      </c>
      <c r="BK31" s="75">
        <v>2.9897</v>
      </c>
      <c r="BL31" s="75">
        <v>2.2305000000000001</v>
      </c>
      <c r="BM31" s="75">
        <v>2.2862</v>
      </c>
      <c r="BN31" s="75">
        <v>2.7746</v>
      </c>
      <c r="BP31" s="54">
        <f t="shared" si="5"/>
        <v>20</v>
      </c>
      <c r="BQ31">
        <v>4.4882</v>
      </c>
      <c r="BR31">
        <v>4.4550999999999998</v>
      </c>
      <c r="BS31">
        <v>2.6698</v>
      </c>
      <c r="BT31">
        <v>2.4973999999999998</v>
      </c>
      <c r="BU31">
        <v>2.6303000000000001</v>
      </c>
      <c r="BV31">
        <v>3.1114000000000002</v>
      </c>
      <c r="BW31">
        <v>3.0255000000000001</v>
      </c>
      <c r="BX31">
        <v>2.8910999999999998</v>
      </c>
      <c r="BY31">
        <v>2.9863</v>
      </c>
      <c r="BZ31">
        <v>3.21</v>
      </c>
    </row>
    <row r="32" spans="2:78" ht="15.75" customHeight="1" x14ac:dyDescent="0.2">
      <c r="E32" s="1">
        <f t="shared" si="0"/>
        <v>21</v>
      </c>
      <c r="F32" s="98"/>
      <c r="H32" s="89">
        <v>144.4864</v>
      </c>
      <c r="I32" s="89">
        <v>81.235900000000001</v>
      </c>
      <c r="J32" s="89">
        <v>153.43340000000001</v>
      </c>
      <c r="K32" s="89">
        <v>61.391199999999998</v>
      </c>
      <c r="L32" s="89">
        <v>143.1216</v>
      </c>
      <c r="M32" s="89">
        <v>115.9427</v>
      </c>
      <c r="N32" s="89">
        <v>159.24850000000001</v>
      </c>
      <c r="O32" s="89">
        <v>146.38499999999999</v>
      </c>
      <c r="P32" s="89">
        <v>139.65690000000001</v>
      </c>
      <c r="Q32" s="89">
        <v>130.29669999999999</v>
      </c>
      <c r="T32" s="54">
        <f t="shared" si="1"/>
        <v>21</v>
      </c>
      <c r="U32" s="75">
        <v>-0.42180000000000001</v>
      </c>
      <c r="V32" s="75">
        <v>0.1573</v>
      </c>
      <c r="W32" s="75">
        <v>-0.1971</v>
      </c>
      <c r="X32" s="75">
        <v>3.0599999999999999E-2</v>
      </c>
      <c r="Y32" s="75">
        <v>6.2700000000000006E-2</v>
      </c>
      <c r="Z32" s="75">
        <v>0.106</v>
      </c>
      <c r="AA32" s="75">
        <v>-3.2599999999999997E-2</v>
      </c>
      <c r="AB32" s="75">
        <v>3.5000000000000001E-3</v>
      </c>
      <c r="AC32" s="75">
        <v>-0.2175</v>
      </c>
      <c r="AD32" s="75">
        <v>-0.35499999999999998</v>
      </c>
      <c r="AE32" s="74"/>
      <c r="AF32" s="54">
        <f t="shared" si="2"/>
        <v>21</v>
      </c>
      <c r="AG32" s="75">
        <v>23.0411</v>
      </c>
      <c r="AH32" s="75">
        <v>10.6409</v>
      </c>
      <c r="AI32" s="75">
        <v>8.5738000000000003</v>
      </c>
      <c r="AJ32" s="75">
        <v>9.9216999999999995</v>
      </c>
      <c r="AK32" s="75">
        <v>7.5804</v>
      </c>
      <c r="AL32" s="75">
        <v>7.6505999999999998</v>
      </c>
      <c r="AM32" s="75">
        <v>10.511100000000001</v>
      </c>
      <c r="AN32" s="75">
        <v>12.7705</v>
      </c>
      <c r="AO32" s="75">
        <v>7.6341000000000001</v>
      </c>
      <c r="AP32" s="75">
        <v>11.7614</v>
      </c>
      <c r="AQ32" s="5"/>
      <c r="AR32" s="54">
        <f t="shared" si="3"/>
        <v>21</v>
      </c>
      <c r="AS32" s="75">
        <v>4.3900000000000002E-2</v>
      </c>
      <c r="AT32" s="75">
        <v>5.0000000000000001E-3</v>
      </c>
      <c r="AU32" s="75">
        <v>1.6000000000000001E-3</v>
      </c>
      <c r="AV32" s="75">
        <v>1.2800000000000001E-2</v>
      </c>
      <c r="AW32" s="75">
        <v>1.9E-3</v>
      </c>
      <c r="AX32" s="75">
        <v>1.6000000000000001E-3</v>
      </c>
      <c r="AY32" s="75">
        <v>1.66E-2</v>
      </c>
      <c r="AZ32" s="75">
        <v>1.4E-3</v>
      </c>
      <c r="BA32" s="75">
        <v>1.6000000000000001E-3</v>
      </c>
      <c r="BB32" s="75">
        <v>5.0000000000000001E-4</v>
      </c>
      <c r="BC32" s="5"/>
      <c r="BD32" s="54">
        <f t="shared" si="4"/>
        <v>21</v>
      </c>
      <c r="BE32" s="75">
        <v>3.5827</v>
      </c>
      <c r="BF32" s="75">
        <v>3.2572999999999999</v>
      </c>
      <c r="BG32" s="75">
        <v>2.3066</v>
      </c>
      <c r="BH32" s="75">
        <v>2.2589999999999999</v>
      </c>
      <c r="BI32" s="75">
        <v>2.1869999999999998</v>
      </c>
      <c r="BJ32" s="75">
        <v>2.1842999999999999</v>
      </c>
      <c r="BK32" s="75">
        <v>3.0908000000000002</v>
      </c>
      <c r="BL32" s="75">
        <v>2.3805000000000001</v>
      </c>
      <c r="BM32" s="75">
        <v>2.2749999999999999</v>
      </c>
      <c r="BN32" s="75">
        <v>2.8012000000000001</v>
      </c>
      <c r="BP32" s="54">
        <f t="shared" si="5"/>
        <v>21</v>
      </c>
      <c r="BQ32">
        <v>3.5274999999999999</v>
      </c>
      <c r="BR32">
        <v>4.0919999999999996</v>
      </c>
      <c r="BS32">
        <v>2.2040999999999999</v>
      </c>
      <c r="BT32">
        <v>2.2023999999999999</v>
      </c>
      <c r="BU32">
        <v>2.4405999999999999</v>
      </c>
      <c r="BV32">
        <v>3.0028000000000001</v>
      </c>
      <c r="BW32">
        <v>3.6573000000000002</v>
      </c>
      <c r="BX32">
        <v>2.8269000000000002</v>
      </c>
      <c r="BY32">
        <v>2.5377000000000001</v>
      </c>
      <c r="BZ32">
        <v>3.4296000000000002</v>
      </c>
    </row>
    <row r="33" spans="3:78" ht="15.75" customHeight="1" x14ac:dyDescent="0.2">
      <c r="E33" s="1">
        <f t="shared" si="0"/>
        <v>22</v>
      </c>
      <c r="F33" s="98"/>
      <c r="H33" s="89">
        <v>91.119399999999999</v>
      </c>
      <c r="I33" s="89">
        <v>81.344499999999996</v>
      </c>
      <c r="J33" s="89">
        <v>173.91579999999999</v>
      </c>
      <c r="K33" s="89">
        <v>163.75810000000001</v>
      </c>
      <c r="L33" s="89">
        <v>89.173299999999998</v>
      </c>
      <c r="M33" s="89">
        <v>116.6134</v>
      </c>
      <c r="N33" s="89">
        <v>129.04519999999999</v>
      </c>
      <c r="O33" s="89">
        <v>86.037599999999998</v>
      </c>
      <c r="P33" s="89">
        <v>129.40090000000001</v>
      </c>
      <c r="Q33" s="89">
        <v>77.544600000000003</v>
      </c>
      <c r="T33" s="54">
        <f t="shared" si="1"/>
        <v>22</v>
      </c>
      <c r="U33" s="75">
        <v>-5.8099999999999999E-2</v>
      </c>
      <c r="V33" s="75">
        <v>-0.27900000000000003</v>
      </c>
      <c r="W33" s="75">
        <v>-0.2429</v>
      </c>
      <c r="X33" s="75">
        <v>-0.12970000000000001</v>
      </c>
      <c r="Y33" s="75">
        <v>-0.187</v>
      </c>
      <c r="Z33" s="75">
        <v>-0.19969999999999999</v>
      </c>
      <c r="AA33" s="75">
        <v>8.43E-2</v>
      </c>
      <c r="AB33" s="75">
        <v>-0.26100000000000001</v>
      </c>
      <c r="AC33" s="75">
        <v>-0.59940000000000004</v>
      </c>
      <c r="AD33" s="75">
        <v>-0.36749999999999999</v>
      </c>
      <c r="AE33" s="74"/>
      <c r="AF33" s="54">
        <f t="shared" si="2"/>
        <v>22</v>
      </c>
      <c r="AG33" s="75">
        <v>12.516</v>
      </c>
      <c r="AH33" s="75">
        <v>10.3683</v>
      </c>
      <c r="AI33" s="75">
        <v>11.311400000000001</v>
      </c>
      <c r="AJ33" s="75">
        <v>8.8657000000000004</v>
      </c>
      <c r="AK33" s="75">
        <v>8.0114000000000001</v>
      </c>
      <c r="AL33" s="75">
        <v>15.595000000000001</v>
      </c>
      <c r="AM33" s="75">
        <v>11.8973</v>
      </c>
      <c r="AN33" s="75">
        <v>7.7323000000000004</v>
      </c>
      <c r="AO33" s="75">
        <v>9.9154999999999998</v>
      </c>
      <c r="AP33" s="75">
        <v>16.354399999999998</v>
      </c>
      <c r="AQ33" s="5"/>
      <c r="AR33" s="54">
        <f t="shared" si="3"/>
        <v>22</v>
      </c>
      <c r="AS33" s="75">
        <v>5.4000000000000003E-3</v>
      </c>
      <c r="AT33" s="75">
        <v>6.4999999999999997E-3</v>
      </c>
      <c r="AU33" s="75">
        <v>5.4000000000000003E-3</v>
      </c>
      <c r="AV33" s="75">
        <v>1.4E-3</v>
      </c>
      <c r="AW33" s="75">
        <v>7.7000000000000002E-3</v>
      </c>
      <c r="AX33" s="75">
        <v>1.5299999999999999E-2</v>
      </c>
      <c r="AY33" s="75">
        <v>7.3000000000000001E-3</v>
      </c>
      <c r="AZ33" s="75">
        <v>7.1999999999999998E-3</v>
      </c>
      <c r="BA33" s="75">
        <v>1.5E-3</v>
      </c>
      <c r="BB33" s="75">
        <v>1.1000000000000001E-3</v>
      </c>
      <c r="BC33" s="5"/>
      <c r="BD33" s="54">
        <f t="shared" si="4"/>
        <v>22</v>
      </c>
      <c r="BE33" s="75">
        <v>3.3046000000000002</v>
      </c>
      <c r="BF33" s="75">
        <v>3.419</v>
      </c>
      <c r="BG33" s="75">
        <v>2.3397999999999999</v>
      </c>
      <c r="BH33" s="75">
        <v>2.1545999999999998</v>
      </c>
      <c r="BI33" s="75">
        <v>2.1444999999999999</v>
      </c>
      <c r="BJ33" s="75">
        <v>2.4386000000000001</v>
      </c>
      <c r="BK33" s="75">
        <v>2.9382999999999999</v>
      </c>
      <c r="BL33" s="75">
        <v>2.0948000000000002</v>
      </c>
      <c r="BM33" s="75">
        <v>2.4826000000000001</v>
      </c>
      <c r="BN33" s="75">
        <v>3.3921999999999999</v>
      </c>
      <c r="BP33" s="54">
        <f t="shared" si="5"/>
        <v>22</v>
      </c>
      <c r="BQ33">
        <v>3.8319999999999999</v>
      </c>
      <c r="BR33">
        <v>4.2043999999999997</v>
      </c>
      <c r="BS33">
        <v>2.6623000000000001</v>
      </c>
      <c r="BT33">
        <v>2.5988000000000002</v>
      </c>
      <c r="BU33">
        <v>2.5312000000000001</v>
      </c>
      <c r="BV33">
        <v>2.9079999999999999</v>
      </c>
      <c r="BW33">
        <v>3.0484</v>
      </c>
      <c r="BX33">
        <v>2.931</v>
      </c>
      <c r="BY33">
        <v>2.702</v>
      </c>
      <c r="BZ33">
        <v>3.3271999999999999</v>
      </c>
    </row>
    <row r="34" spans="3:78" ht="16" x14ac:dyDescent="0.2">
      <c r="E34" s="1">
        <f t="shared" si="0"/>
        <v>23</v>
      </c>
      <c r="F34" s="98"/>
      <c r="H34" s="89">
        <v>119.5099</v>
      </c>
      <c r="I34" s="89">
        <v>86.350499999999997</v>
      </c>
      <c r="J34" s="89">
        <v>141.25370000000001</v>
      </c>
      <c r="K34" s="89">
        <v>87.5321</v>
      </c>
      <c r="L34" s="89">
        <v>91.323300000000003</v>
      </c>
      <c r="M34" s="89">
        <v>125.8216</v>
      </c>
      <c r="N34" s="89">
        <v>126.0458</v>
      </c>
      <c r="O34" s="89">
        <v>130.0042</v>
      </c>
      <c r="P34" s="89">
        <v>89.312200000000004</v>
      </c>
      <c r="Q34" s="89">
        <v>89.694900000000004</v>
      </c>
      <c r="T34" s="54">
        <f t="shared" si="1"/>
        <v>23</v>
      </c>
      <c r="U34" s="75">
        <v>-0.1265</v>
      </c>
      <c r="V34" s="75">
        <v>-0.1072</v>
      </c>
      <c r="W34" s="75">
        <v>-0.3226</v>
      </c>
      <c r="X34" s="75">
        <v>-0.26790000000000003</v>
      </c>
      <c r="Y34" s="75">
        <v>-0.1363</v>
      </c>
      <c r="Z34" s="75">
        <v>-0.2349</v>
      </c>
      <c r="AA34" s="75">
        <v>-0.16389999999999999</v>
      </c>
      <c r="AB34" s="75">
        <v>-8.3000000000000004E-2</v>
      </c>
      <c r="AC34" s="75">
        <v>0.16209999999999999</v>
      </c>
      <c r="AD34" s="75">
        <v>-0.3286</v>
      </c>
      <c r="AE34" s="74"/>
      <c r="AF34" s="54">
        <f t="shared" si="2"/>
        <v>23</v>
      </c>
      <c r="AG34" s="75">
        <v>10.495100000000001</v>
      </c>
      <c r="AH34" s="75">
        <v>13.674300000000001</v>
      </c>
      <c r="AI34" s="75">
        <v>6.23</v>
      </c>
      <c r="AJ34" s="75">
        <v>7.8017000000000003</v>
      </c>
      <c r="AK34" s="75">
        <v>7.2130999999999998</v>
      </c>
      <c r="AL34" s="75">
        <v>9.9811999999999994</v>
      </c>
      <c r="AM34" s="75">
        <v>12.6036</v>
      </c>
      <c r="AN34" s="75">
        <v>9.2555999999999994</v>
      </c>
      <c r="AO34" s="75">
        <v>9.2718000000000007</v>
      </c>
      <c r="AP34" s="75">
        <v>13.5625</v>
      </c>
      <c r="AQ34" s="5"/>
      <c r="AR34" s="54">
        <f t="shared" si="3"/>
        <v>23</v>
      </c>
      <c r="AS34" s="75">
        <v>7.7000000000000002E-3</v>
      </c>
      <c r="AT34" s="75">
        <v>8.5000000000000006E-3</v>
      </c>
      <c r="AU34" s="75">
        <v>2.5000000000000001E-3</v>
      </c>
      <c r="AV34" s="75">
        <v>2.5000000000000001E-3</v>
      </c>
      <c r="AW34" s="75">
        <v>5.0000000000000001E-3</v>
      </c>
      <c r="AX34" s="75">
        <v>4.3E-3</v>
      </c>
      <c r="AY34" s="75">
        <v>4.7999999999999996E-3</v>
      </c>
      <c r="AZ34" s="75">
        <v>9.4999999999999998E-3</v>
      </c>
      <c r="BA34" s="75">
        <v>8.3000000000000001E-3</v>
      </c>
      <c r="BB34" s="75">
        <v>9.1000000000000004E-3</v>
      </c>
      <c r="BC34" s="5"/>
      <c r="BD34" s="54">
        <f t="shared" si="4"/>
        <v>23</v>
      </c>
      <c r="BE34" s="75">
        <v>3.3289</v>
      </c>
      <c r="BF34" s="75">
        <v>3.3361000000000001</v>
      </c>
      <c r="BG34" s="75">
        <v>2.2252000000000001</v>
      </c>
      <c r="BH34" s="75">
        <v>2.1116000000000001</v>
      </c>
      <c r="BI34" s="75">
        <v>1.9669000000000001</v>
      </c>
      <c r="BJ34" s="75">
        <v>2.2955999999999999</v>
      </c>
      <c r="BK34" s="75">
        <v>2.9478</v>
      </c>
      <c r="BL34" s="75">
        <v>2.1970999999999998</v>
      </c>
      <c r="BM34" s="75">
        <v>2.3751000000000002</v>
      </c>
      <c r="BN34" s="75">
        <v>2.8222</v>
      </c>
      <c r="BP34" s="54">
        <f t="shared" si="5"/>
        <v>23</v>
      </c>
      <c r="BQ34">
        <v>4.1086</v>
      </c>
      <c r="BR34">
        <v>4.2218999999999998</v>
      </c>
      <c r="BS34">
        <v>2.6436000000000002</v>
      </c>
      <c r="BT34">
        <v>2.3509000000000002</v>
      </c>
      <c r="BU34">
        <v>2.4685000000000001</v>
      </c>
      <c r="BV34">
        <v>2.9942000000000002</v>
      </c>
      <c r="BW34">
        <v>3.8258000000000001</v>
      </c>
      <c r="BX34">
        <v>2.7153999999999998</v>
      </c>
      <c r="BY34">
        <v>2.4007000000000001</v>
      </c>
      <c r="BZ34">
        <v>3.1955</v>
      </c>
    </row>
    <row r="35" spans="3:78" ht="16" x14ac:dyDescent="0.2">
      <c r="E35" s="1">
        <f t="shared" si="0"/>
        <v>24</v>
      </c>
      <c r="F35" s="98"/>
      <c r="H35" s="89">
        <v>119.5519</v>
      </c>
      <c r="I35" s="89">
        <v>51.935000000000002</v>
      </c>
      <c r="J35" s="89">
        <v>167.4941</v>
      </c>
      <c r="K35" s="89">
        <v>103.4803</v>
      </c>
      <c r="L35" s="89">
        <v>92.232200000000006</v>
      </c>
      <c r="M35" s="89">
        <v>161.97829999999999</v>
      </c>
      <c r="N35" s="89">
        <v>127.7538</v>
      </c>
      <c r="O35" s="89">
        <v>138.90710000000001</v>
      </c>
      <c r="P35" s="89">
        <v>158.696</v>
      </c>
      <c r="Q35" s="89">
        <v>132.85740000000001</v>
      </c>
      <c r="T35" s="54">
        <f t="shared" si="1"/>
        <v>24</v>
      </c>
      <c r="U35" s="75">
        <v>-0.1487</v>
      </c>
      <c r="V35" s="75">
        <v>-0.15579999999999999</v>
      </c>
      <c r="W35" s="75">
        <v>-0.10009999999999999</v>
      </c>
      <c r="X35" s="75">
        <v>8.5500000000000007E-2</v>
      </c>
      <c r="Y35" s="75">
        <v>0.18590000000000001</v>
      </c>
      <c r="Z35" s="75">
        <v>1.29E-2</v>
      </c>
      <c r="AA35" s="75">
        <v>-8.9399999999999993E-2</v>
      </c>
      <c r="AB35" s="75">
        <v>-5.3E-3</v>
      </c>
      <c r="AC35" s="75">
        <v>-4.4699999999999997E-2</v>
      </c>
      <c r="AD35" s="75">
        <v>-0.40139999999999998</v>
      </c>
      <c r="AE35" s="74"/>
      <c r="AF35" s="54">
        <f t="shared" si="2"/>
        <v>24</v>
      </c>
      <c r="AG35" s="75">
        <v>26.851500000000001</v>
      </c>
      <c r="AH35" s="75">
        <v>12.5138</v>
      </c>
      <c r="AI35" s="75">
        <v>18.7288</v>
      </c>
      <c r="AJ35" s="75">
        <v>9.3985000000000003</v>
      </c>
      <c r="AK35" s="75">
        <v>7.4241999999999999</v>
      </c>
      <c r="AL35" s="75">
        <v>8.5017999999999994</v>
      </c>
      <c r="AM35" s="75">
        <v>12.3665</v>
      </c>
      <c r="AN35" s="75">
        <v>11.5686</v>
      </c>
      <c r="AO35" s="75">
        <v>8.5823999999999998</v>
      </c>
      <c r="AP35" s="75">
        <v>9.4197000000000006</v>
      </c>
      <c r="AQ35" s="5"/>
      <c r="AR35" s="54">
        <f t="shared" si="3"/>
        <v>24</v>
      </c>
      <c r="AS35" s="75">
        <v>2.1399999999999999E-2</v>
      </c>
      <c r="AT35" s="75">
        <v>4.0000000000000001E-3</v>
      </c>
      <c r="AU35" s="75">
        <v>4.0000000000000002E-4</v>
      </c>
      <c r="AV35" s="75">
        <v>1.7399999999999999E-2</v>
      </c>
      <c r="AW35" s="75">
        <v>7.4999999999999997E-3</v>
      </c>
      <c r="AX35" s="75">
        <v>1.8E-3</v>
      </c>
      <c r="AY35" s="75">
        <v>4.0000000000000002E-4</v>
      </c>
      <c r="AZ35" s="75">
        <v>2.6499999999999999E-2</v>
      </c>
      <c r="BA35" s="75">
        <v>1.2500000000000001E-2</v>
      </c>
      <c r="BB35" s="75">
        <v>1.9199999999999998E-2</v>
      </c>
      <c r="BC35" s="5"/>
      <c r="BD35" s="54">
        <f t="shared" si="4"/>
        <v>24</v>
      </c>
      <c r="BE35" s="75">
        <v>3.8386</v>
      </c>
      <c r="BF35" s="75">
        <v>3.3308</v>
      </c>
      <c r="BG35" s="75">
        <v>2.5756000000000001</v>
      </c>
      <c r="BH35" s="75">
        <v>2.1052</v>
      </c>
      <c r="BI35" s="75">
        <v>2.2357</v>
      </c>
      <c r="BJ35" s="75">
        <v>2.4137</v>
      </c>
      <c r="BK35" s="75">
        <v>2.9939</v>
      </c>
      <c r="BL35" s="75">
        <v>2.3469000000000002</v>
      </c>
      <c r="BM35" s="75">
        <v>2.4087999999999998</v>
      </c>
      <c r="BN35" s="75">
        <v>2.992</v>
      </c>
      <c r="BP35" s="54">
        <f t="shared" si="5"/>
        <v>24</v>
      </c>
      <c r="BQ35">
        <v>4.6711</v>
      </c>
      <c r="BR35">
        <v>4.0343</v>
      </c>
      <c r="BS35">
        <v>3.1738</v>
      </c>
      <c r="BT35">
        <v>2.5918999999999999</v>
      </c>
      <c r="BU35">
        <v>2.4759000000000002</v>
      </c>
      <c r="BV35">
        <v>2.9958999999999998</v>
      </c>
      <c r="BW35">
        <v>3.4950999999999999</v>
      </c>
      <c r="BX35">
        <v>2.8288000000000002</v>
      </c>
      <c r="BY35">
        <v>2.7528999999999999</v>
      </c>
      <c r="BZ35">
        <v>3.5880000000000001</v>
      </c>
    </row>
    <row r="36" spans="3:78" ht="16" x14ac:dyDescent="0.2">
      <c r="C36" s="24" t="s">
        <v>36</v>
      </c>
      <c r="E36" s="1">
        <f t="shared" si="0"/>
        <v>25</v>
      </c>
      <c r="F36" s="98"/>
      <c r="H36" s="89">
        <v>117.4288</v>
      </c>
      <c r="I36" s="89">
        <v>99.950199999999995</v>
      </c>
      <c r="J36" s="89">
        <v>169.41220000000001</v>
      </c>
      <c r="K36" s="89">
        <v>95.638499999999993</v>
      </c>
      <c r="L36" s="89">
        <v>112.9135</v>
      </c>
      <c r="M36" s="89">
        <v>152.40889999999999</v>
      </c>
      <c r="N36" s="89">
        <v>161.4957</v>
      </c>
      <c r="O36" s="89">
        <v>106.92870000000001</v>
      </c>
      <c r="P36" s="89">
        <v>169.84229999999999</v>
      </c>
      <c r="Q36" s="89">
        <v>153.64769999999999</v>
      </c>
      <c r="T36" s="54">
        <f t="shared" si="1"/>
        <v>25</v>
      </c>
      <c r="U36" s="75">
        <v>-5.0799999999999998E-2</v>
      </c>
      <c r="V36" s="75">
        <v>9.7999999999999997E-3</v>
      </c>
      <c r="W36" s="75">
        <v>9.7999999999999997E-3</v>
      </c>
      <c r="X36" s="75">
        <v>-0.2651</v>
      </c>
      <c r="Y36" s="75">
        <v>-9.8100000000000007E-2</v>
      </c>
      <c r="Z36" s="75">
        <v>-0.18310000000000001</v>
      </c>
      <c r="AA36" s="75">
        <v>-0.39710000000000001</v>
      </c>
      <c r="AB36" s="75">
        <v>0.22389999999999999</v>
      </c>
      <c r="AC36" s="75">
        <v>-0.1729</v>
      </c>
      <c r="AD36" s="75">
        <v>-0.35849999999999999</v>
      </c>
      <c r="AE36" s="74"/>
      <c r="AF36" s="54">
        <f t="shared" si="2"/>
        <v>25</v>
      </c>
      <c r="AG36" s="75">
        <v>14.1995</v>
      </c>
      <c r="AH36" s="75">
        <v>16.8733</v>
      </c>
      <c r="AI36" s="75">
        <v>9.0167999999999999</v>
      </c>
      <c r="AJ36" s="75">
        <v>6.4367000000000001</v>
      </c>
      <c r="AK36" s="75">
        <v>7.2378</v>
      </c>
      <c r="AL36" s="75">
        <v>9.6577999999999999</v>
      </c>
      <c r="AM36" s="75">
        <v>11.3894</v>
      </c>
      <c r="AN36" s="75">
        <v>9.9728999999999992</v>
      </c>
      <c r="AO36" s="75">
        <v>10.48</v>
      </c>
      <c r="AP36" s="75">
        <v>19.9589</v>
      </c>
      <c r="AQ36" s="5"/>
      <c r="AR36" s="54">
        <f t="shared" si="3"/>
        <v>25</v>
      </c>
      <c r="AS36" s="75">
        <v>1E-3</v>
      </c>
      <c r="AT36" s="75">
        <v>5.0000000000000001E-4</v>
      </c>
      <c r="AU36" s="75">
        <v>4.3E-3</v>
      </c>
      <c r="AV36" s="75">
        <v>1.04E-2</v>
      </c>
      <c r="AW36" s="75">
        <v>1.43E-2</v>
      </c>
      <c r="AX36" s="75">
        <v>2.8400000000000002E-2</v>
      </c>
      <c r="AY36" s="75">
        <v>1.4200000000000001E-2</v>
      </c>
      <c r="AZ36" s="75">
        <v>1.9E-3</v>
      </c>
      <c r="BA36" s="75">
        <v>3.3999999999999998E-3</v>
      </c>
      <c r="BB36" s="75">
        <v>4.4000000000000003E-3</v>
      </c>
      <c r="BC36" s="5"/>
      <c r="BD36" s="54">
        <f t="shared" si="4"/>
        <v>25</v>
      </c>
      <c r="BE36" s="75">
        <v>3.6673</v>
      </c>
      <c r="BF36" s="75">
        <v>3.3340999999999998</v>
      </c>
      <c r="BG36" s="75">
        <v>2.1463999999999999</v>
      </c>
      <c r="BH36" s="75">
        <v>2.0891999999999999</v>
      </c>
      <c r="BI36" s="75">
        <v>2.1518999999999999</v>
      </c>
      <c r="BJ36" s="75">
        <v>2.2174</v>
      </c>
      <c r="BK36" s="75">
        <v>2.7776000000000001</v>
      </c>
      <c r="BL36" s="75">
        <v>2.2597</v>
      </c>
      <c r="BM36" s="75">
        <v>2.5341</v>
      </c>
      <c r="BN36" s="75">
        <v>3.0853000000000002</v>
      </c>
      <c r="BP36" s="54">
        <f t="shared" si="5"/>
        <v>25</v>
      </c>
      <c r="BQ36">
        <v>3.6835</v>
      </c>
      <c r="BR36">
        <v>4.0118</v>
      </c>
      <c r="BS36">
        <v>2.5122</v>
      </c>
      <c r="BT36">
        <v>2.6585999999999999</v>
      </c>
      <c r="BU36">
        <v>2.6534</v>
      </c>
      <c r="BV36">
        <v>2.7073</v>
      </c>
      <c r="BW36">
        <v>3.5686</v>
      </c>
      <c r="BX36">
        <v>2.6055999999999999</v>
      </c>
      <c r="BY36">
        <v>3.2121</v>
      </c>
      <c r="BZ36">
        <v>3.5379999999999998</v>
      </c>
    </row>
    <row r="37" spans="3:78" ht="16" x14ac:dyDescent="0.2">
      <c r="C37" s="24" t="s">
        <v>36</v>
      </c>
      <c r="E37" s="1">
        <f t="shared" si="0"/>
        <v>26</v>
      </c>
      <c r="F37" s="98"/>
      <c r="H37" s="89">
        <v>97.175700000000006</v>
      </c>
      <c r="I37" s="89">
        <v>99.135400000000004</v>
      </c>
      <c r="J37" s="89">
        <v>153.8458</v>
      </c>
      <c r="K37" s="89">
        <v>99.250600000000006</v>
      </c>
      <c r="L37" s="89">
        <v>142.96350000000001</v>
      </c>
      <c r="M37" s="89">
        <v>120.49850000000001</v>
      </c>
      <c r="N37" s="89">
        <v>125.9034</v>
      </c>
      <c r="O37" s="89">
        <v>92.363100000000003</v>
      </c>
      <c r="P37" s="89">
        <v>166.95920000000001</v>
      </c>
      <c r="Q37" s="89">
        <v>156.33179999999999</v>
      </c>
      <c r="T37" s="54">
        <f t="shared" si="1"/>
        <v>26</v>
      </c>
      <c r="U37" s="75">
        <v>0.1552</v>
      </c>
      <c r="V37" s="75">
        <v>-0.26200000000000001</v>
      </c>
      <c r="W37" s="75">
        <v>-0.53869999999999996</v>
      </c>
      <c r="X37" s="75">
        <v>-0.14949999999999999</v>
      </c>
      <c r="Y37" s="75">
        <v>-9.7100000000000006E-2</v>
      </c>
      <c r="Z37" s="75">
        <v>-0.15329999999999999</v>
      </c>
      <c r="AA37" s="75">
        <v>-6.2700000000000006E-2</v>
      </c>
      <c r="AB37" s="75">
        <v>3.7600000000000001E-2</v>
      </c>
      <c r="AC37" s="75">
        <v>-0.3977</v>
      </c>
      <c r="AD37" s="75">
        <v>0.1336</v>
      </c>
      <c r="AE37" s="74"/>
      <c r="AF37" s="54">
        <f t="shared" si="2"/>
        <v>26</v>
      </c>
      <c r="AG37" s="75">
        <v>24.156199999999998</v>
      </c>
      <c r="AH37" s="75">
        <v>12.7361</v>
      </c>
      <c r="AI37" s="75">
        <v>9.9573999999999998</v>
      </c>
      <c r="AJ37" s="75">
        <v>6.0976999999999997</v>
      </c>
      <c r="AK37" s="75">
        <v>7.5838999999999999</v>
      </c>
      <c r="AL37" s="75">
        <v>9.8873999999999995</v>
      </c>
      <c r="AM37" s="75">
        <v>11.697100000000001</v>
      </c>
      <c r="AN37" s="75">
        <v>9.9304000000000006</v>
      </c>
      <c r="AO37" s="75">
        <v>8.0692000000000004</v>
      </c>
      <c r="AP37" s="75">
        <v>14.745799999999999</v>
      </c>
      <c r="AQ37" s="5"/>
      <c r="AR37" s="54">
        <f t="shared" si="3"/>
        <v>26</v>
      </c>
      <c r="AS37" s="75">
        <v>1.1000000000000001E-3</v>
      </c>
      <c r="AT37" s="75">
        <v>2.2000000000000001E-3</v>
      </c>
      <c r="AU37" s="75">
        <v>3.6200000000000003E-2</v>
      </c>
      <c r="AV37" s="75">
        <v>7.6E-3</v>
      </c>
      <c r="AW37" s="75">
        <v>3.5999999999999997E-2</v>
      </c>
      <c r="AX37" s="75">
        <v>6.7000000000000002E-3</v>
      </c>
      <c r="AY37" s="75">
        <v>2.47E-2</v>
      </c>
      <c r="AZ37" s="75">
        <v>2.2200000000000001E-2</v>
      </c>
      <c r="BA37" s="75">
        <v>4.3E-3</v>
      </c>
      <c r="BB37" s="75">
        <v>2E-3</v>
      </c>
      <c r="BC37" s="5"/>
      <c r="BD37" s="54">
        <f t="shared" si="4"/>
        <v>26</v>
      </c>
      <c r="BE37" s="75">
        <v>4.0777999999999999</v>
      </c>
      <c r="BF37" s="75">
        <v>3.4491999999999998</v>
      </c>
      <c r="BG37" s="75">
        <v>2.5960999999999999</v>
      </c>
      <c r="BH37" s="75">
        <v>2.1415999999999999</v>
      </c>
      <c r="BI37" s="75">
        <v>2.0270000000000001</v>
      </c>
      <c r="BJ37" s="75">
        <v>2.1833</v>
      </c>
      <c r="BK37" s="75">
        <v>3.0065</v>
      </c>
      <c r="BL37" s="75">
        <v>2.2355</v>
      </c>
      <c r="BM37" s="75">
        <v>2.0461</v>
      </c>
      <c r="BN37" s="75">
        <v>2.8431999999999999</v>
      </c>
      <c r="BP37" s="54">
        <f t="shared" si="5"/>
        <v>26</v>
      </c>
      <c r="BQ37">
        <v>4.4420999999999999</v>
      </c>
      <c r="BR37">
        <v>4.1990999999999996</v>
      </c>
      <c r="BS37">
        <v>2.4996</v>
      </c>
      <c r="BT37">
        <v>2.6204000000000001</v>
      </c>
      <c r="BU37">
        <v>2.544</v>
      </c>
      <c r="BV37">
        <v>2.5869</v>
      </c>
      <c r="BW37">
        <v>3.1783999999999999</v>
      </c>
      <c r="BX37">
        <v>2.4066000000000001</v>
      </c>
      <c r="BY37">
        <v>3.0929000000000002</v>
      </c>
      <c r="BZ37">
        <v>3.3549000000000002</v>
      </c>
    </row>
    <row r="38" spans="3:78" ht="16" x14ac:dyDescent="0.2">
      <c r="E38" s="1">
        <f t="shared" si="0"/>
        <v>27</v>
      </c>
      <c r="F38" s="98"/>
      <c r="H38" s="89">
        <v>139.08150000000001</v>
      </c>
      <c r="I38" s="89">
        <v>39.4148</v>
      </c>
      <c r="J38" s="89">
        <v>169.64240000000001</v>
      </c>
      <c r="K38" s="89">
        <v>57.009500000000003</v>
      </c>
      <c r="L38" s="89">
        <v>89.692899999999995</v>
      </c>
      <c r="M38" s="89">
        <v>139.07210000000001</v>
      </c>
      <c r="N38" s="89">
        <v>158.5402</v>
      </c>
      <c r="O38" s="89">
        <v>124.2565</v>
      </c>
      <c r="P38" s="89">
        <v>164.29060000000001</v>
      </c>
      <c r="Q38" s="89">
        <v>127.5732</v>
      </c>
      <c r="T38" s="54">
        <f t="shared" si="1"/>
        <v>27</v>
      </c>
      <c r="U38" s="75">
        <v>-0.218</v>
      </c>
      <c r="V38" s="75">
        <v>-0.5615</v>
      </c>
      <c r="W38" s="75">
        <v>-0.58960000000000001</v>
      </c>
      <c r="X38" s="75">
        <v>-0.24490000000000001</v>
      </c>
      <c r="Y38" s="75">
        <v>7.0099999999999996E-2</v>
      </c>
      <c r="Z38" s="75">
        <v>9.8500000000000004E-2</v>
      </c>
      <c r="AA38" s="75">
        <v>1.29E-2</v>
      </c>
      <c r="AB38" s="75">
        <v>-0.22839999999999999</v>
      </c>
      <c r="AC38" s="75">
        <v>-4.7399999999999998E-2</v>
      </c>
      <c r="AD38" s="75">
        <v>0.39439999999999997</v>
      </c>
      <c r="AE38" s="74"/>
      <c r="AF38" s="54">
        <f t="shared" si="2"/>
        <v>27</v>
      </c>
      <c r="AG38" s="75">
        <v>11.8324</v>
      </c>
      <c r="AH38" s="75">
        <v>13.098000000000001</v>
      </c>
      <c r="AI38" s="75">
        <v>9.6754999999999995</v>
      </c>
      <c r="AJ38" s="75">
        <v>8.2157999999999998</v>
      </c>
      <c r="AK38" s="75">
        <v>7.0823</v>
      </c>
      <c r="AL38" s="75">
        <v>8.5222999999999995</v>
      </c>
      <c r="AM38" s="75">
        <v>11.5867</v>
      </c>
      <c r="AN38" s="75">
        <v>8.843</v>
      </c>
      <c r="AO38" s="75">
        <v>13.110799999999999</v>
      </c>
      <c r="AP38" s="75">
        <v>12.4635</v>
      </c>
      <c r="AQ38" s="5"/>
      <c r="AR38" s="54">
        <f t="shared" si="3"/>
        <v>27</v>
      </c>
      <c r="AS38" s="75">
        <v>1.84E-2</v>
      </c>
      <c r="AT38" s="75">
        <v>4.6800000000000001E-2</v>
      </c>
      <c r="AU38" s="75">
        <v>2.0500000000000001E-2</v>
      </c>
      <c r="AV38" s="75">
        <v>4.1999999999999997E-3</v>
      </c>
      <c r="AW38" s="75">
        <v>2.7000000000000001E-3</v>
      </c>
      <c r="AX38" s="75">
        <v>1.14E-2</v>
      </c>
      <c r="AY38" s="75">
        <v>1.15E-2</v>
      </c>
      <c r="AZ38" s="75">
        <v>4.7000000000000002E-3</v>
      </c>
      <c r="BA38" s="75">
        <v>1.01E-2</v>
      </c>
      <c r="BB38" s="75">
        <v>2.9399999999999999E-2</v>
      </c>
      <c r="BC38" s="5"/>
      <c r="BD38" s="54">
        <f t="shared" si="4"/>
        <v>27</v>
      </c>
      <c r="BE38" s="75">
        <v>3.3584000000000001</v>
      </c>
      <c r="BF38" s="75">
        <v>3.4312</v>
      </c>
      <c r="BG38" s="75">
        <v>2.2804000000000002</v>
      </c>
      <c r="BH38" s="75">
        <v>1.9187000000000001</v>
      </c>
      <c r="BI38" s="75">
        <v>2.0278999999999998</v>
      </c>
      <c r="BJ38" s="75">
        <v>2.2679999999999998</v>
      </c>
      <c r="BK38" s="75">
        <v>3.1850999999999998</v>
      </c>
      <c r="BL38" s="75">
        <v>2.1248999999999998</v>
      </c>
      <c r="BM38" s="75">
        <v>2.3027000000000002</v>
      </c>
      <c r="BN38" s="75">
        <v>2.8214000000000001</v>
      </c>
      <c r="BP38" s="54">
        <f t="shared" si="5"/>
        <v>27</v>
      </c>
      <c r="BQ38">
        <v>4.0506000000000002</v>
      </c>
      <c r="BR38">
        <v>4.3691000000000004</v>
      </c>
      <c r="BS38">
        <v>2.6092</v>
      </c>
      <c r="BT38">
        <v>2.7252999999999998</v>
      </c>
      <c r="BU38">
        <v>2.4927999999999999</v>
      </c>
      <c r="BV38">
        <v>2.6301999999999999</v>
      </c>
      <c r="BW38">
        <v>3.5457000000000001</v>
      </c>
      <c r="BX38">
        <v>2.8424</v>
      </c>
      <c r="BY38">
        <v>2.9116</v>
      </c>
      <c r="BZ38">
        <v>3.5005999999999999</v>
      </c>
    </row>
    <row r="39" spans="3:78" ht="16" x14ac:dyDescent="0.2">
      <c r="E39" s="1">
        <f t="shared" si="0"/>
        <v>28</v>
      </c>
      <c r="F39" s="98"/>
      <c r="H39" s="89">
        <v>112.95140000000001</v>
      </c>
      <c r="I39" s="89">
        <v>33.549300000000002</v>
      </c>
      <c r="J39" s="89">
        <v>165.23009999999999</v>
      </c>
      <c r="K39" s="89">
        <v>78.138000000000005</v>
      </c>
      <c r="L39" s="89">
        <v>79.513400000000004</v>
      </c>
      <c r="M39" s="89">
        <v>165.82730000000001</v>
      </c>
      <c r="N39" s="89">
        <v>134.5806</v>
      </c>
      <c r="O39" s="89">
        <v>139.25720000000001</v>
      </c>
      <c r="P39" s="89">
        <v>159.57570000000001</v>
      </c>
      <c r="Q39" s="89">
        <v>162.0848</v>
      </c>
      <c r="T39" s="54">
        <f t="shared" si="1"/>
        <v>28</v>
      </c>
      <c r="U39" s="75">
        <v>-0.1966</v>
      </c>
      <c r="V39" s="75">
        <v>-0.12939999999999999</v>
      </c>
      <c r="W39" s="75">
        <v>-9.8900000000000002E-2</v>
      </c>
      <c r="X39" s="75">
        <v>-0.18099999999999999</v>
      </c>
      <c r="Y39" s="75">
        <v>0.31359999999999999</v>
      </c>
      <c r="Z39" s="75">
        <v>-8.5199999999999998E-2</v>
      </c>
      <c r="AA39" s="75">
        <v>-9.9599999999999994E-2</v>
      </c>
      <c r="AB39" s="75">
        <v>-0.1027</v>
      </c>
      <c r="AC39" s="75">
        <v>0.21410000000000001</v>
      </c>
      <c r="AD39" s="75">
        <v>-0.58030000000000004</v>
      </c>
      <c r="AE39" s="74"/>
      <c r="AF39" s="54">
        <f t="shared" si="2"/>
        <v>28</v>
      </c>
      <c r="AG39" s="75">
        <v>28.5153</v>
      </c>
      <c r="AH39" s="75">
        <v>17.368300000000001</v>
      </c>
      <c r="AI39" s="75">
        <v>9.7522000000000002</v>
      </c>
      <c r="AJ39" s="75">
        <v>7.1878000000000002</v>
      </c>
      <c r="AK39" s="75">
        <v>6.8033999999999999</v>
      </c>
      <c r="AL39" s="75">
        <v>9.3283000000000005</v>
      </c>
      <c r="AM39" s="75">
        <v>11.297000000000001</v>
      </c>
      <c r="AN39" s="75">
        <v>6.3893000000000004</v>
      </c>
      <c r="AO39" s="75">
        <v>12.364100000000001</v>
      </c>
      <c r="AP39" s="75">
        <v>11.940799999999999</v>
      </c>
      <c r="AQ39" s="5"/>
      <c r="AR39" s="54">
        <f t="shared" si="3"/>
        <v>28</v>
      </c>
      <c r="AS39" s="75">
        <v>4.0000000000000001E-3</v>
      </c>
      <c r="AT39" s="75">
        <v>1.6899999999999998E-2</v>
      </c>
      <c r="AU39" s="75">
        <v>3.73E-2</v>
      </c>
      <c r="AV39" s="75">
        <v>5.0000000000000001E-4</v>
      </c>
      <c r="AW39" s="75">
        <v>1.18E-2</v>
      </c>
      <c r="AX39" s="75">
        <v>1.0699999999999999E-2</v>
      </c>
      <c r="AY39" s="75">
        <v>5.5999999999999999E-3</v>
      </c>
      <c r="AZ39" s="75">
        <v>4.1999999999999997E-3</v>
      </c>
      <c r="BA39" s="75">
        <v>1.4200000000000001E-2</v>
      </c>
      <c r="BB39" s="75">
        <v>2.46E-2</v>
      </c>
      <c r="BC39" s="5"/>
      <c r="BD39" s="54">
        <f t="shared" si="4"/>
        <v>28</v>
      </c>
      <c r="BE39" s="75">
        <v>3.5291999999999999</v>
      </c>
      <c r="BF39" s="75">
        <v>3.4634999999999998</v>
      </c>
      <c r="BG39" s="75">
        <v>2.2014</v>
      </c>
      <c r="BH39" s="75">
        <v>1.99</v>
      </c>
      <c r="BI39" s="75">
        <v>2.0609999999999999</v>
      </c>
      <c r="BJ39" s="75">
        <v>2.5219</v>
      </c>
      <c r="BK39" s="75">
        <v>3.15</v>
      </c>
      <c r="BL39" s="75">
        <v>2.0842999999999998</v>
      </c>
      <c r="BM39" s="75">
        <v>2.5646</v>
      </c>
      <c r="BN39" s="75">
        <v>2.903</v>
      </c>
      <c r="BP39" s="54">
        <f t="shared" si="5"/>
        <v>28</v>
      </c>
      <c r="BQ39">
        <v>4.1485000000000003</v>
      </c>
      <c r="BR39">
        <v>3.8628999999999998</v>
      </c>
      <c r="BS39">
        <v>2.4975000000000001</v>
      </c>
      <c r="BT39">
        <v>2.8016000000000001</v>
      </c>
      <c r="BU39">
        <v>2.3872</v>
      </c>
      <c r="BV39">
        <v>2.5293000000000001</v>
      </c>
      <c r="BW39">
        <v>2.8483999999999998</v>
      </c>
      <c r="BX39">
        <v>2.8174000000000001</v>
      </c>
      <c r="BY39">
        <v>2.6779999999999999</v>
      </c>
      <c r="BZ39">
        <v>3.3656000000000001</v>
      </c>
    </row>
    <row r="40" spans="3:78" ht="16" x14ac:dyDescent="0.2">
      <c r="E40" s="1">
        <f t="shared" si="0"/>
        <v>29</v>
      </c>
      <c r="F40" s="98"/>
      <c r="H40" s="89">
        <v>72.141599999999997</v>
      </c>
      <c r="I40" s="89">
        <v>99.866799999999998</v>
      </c>
      <c r="J40" s="89">
        <v>164.52500000000001</v>
      </c>
      <c r="K40" s="89">
        <v>91.632000000000005</v>
      </c>
      <c r="L40" s="89">
        <v>145.35820000000001</v>
      </c>
      <c r="M40" s="89">
        <v>140.4615</v>
      </c>
      <c r="N40" s="89">
        <v>111.2281</v>
      </c>
      <c r="O40" s="89">
        <v>58.177199999999999</v>
      </c>
      <c r="P40" s="89">
        <v>162.8236</v>
      </c>
      <c r="Q40" s="89">
        <v>135.2748</v>
      </c>
      <c r="T40" s="54">
        <f t="shared" si="1"/>
        <v>29</v>
      </c>
      <c r="U40" s="75">
        <v>-0.43819999999999998</v>
      </c>
      <c r="V40" s="75">
        <v>2.5600000000000001E-2</v>
      </c>
      <c r="W40" s="75">
        <v>-0.4773</v>
      </c>
      <c r="X40" s="75">
        <v>-0.1583</v>
      </c>
      <c r="Y40" s="75">
        <v>-5.6399999999999999E-2</v>
      </c>
      <c r="Z40" s="75">
        <v>4.82E-2</v>
      </c>
      <c r="AA40" s="75">
        <v>-0.17349999999999999</v>
      </c>
      <c r="AB40" s="75">
        <v>-0.1268</v>
      </c>
      <c r="AC40" s="75">
        <v>-0.32729999999999998</v>
      </c>
      <c r="AD40" s="75">
        <v>-0.27510000000000001</v>
      </c>
      <c r="AE40" s="74"/>
      <c r="AF40" s="54">
        <f t="shared" si="2"/>
        <v>29</v>
      </c>
      <c r="AG40" s="75">
        <v>26.7653</v>
      </c>
      <c r="AH40" s="75">
        <v>16.846399999999999</v>
      </c>
      <c r="AI40" s="75">
        <v>9.6178000000000008</v>
      </c>
      <c r="AJ40" s="75">
        <v>7.8788</v>
      </c>
      <c r="AK40" s="75">
        <v>6.9973999999999998</v>
      </c>
      <c r="AL40" s="75">
        <v>7.9631999999999996</v>
      </c>
      <c r="AM40" s="75">
        <v>19.5793</v>
      </c>
      <c r="AN40" s="75">
        <v>6.7545000000000002</v>
      </c>
      <c r="AO40" s="75">
        <v>17.8642</v>
      </c>
      <c r="AP40" s="75">
        <v>15.922599999999999</v>
      </c>
      <c r="AQ40" s="5"/>
      <c r="AR40" s="54">
        <f t="shared" si="3"/>
        <v>29</v>
      </c>
      <c r="AS40" s="75">
        <v>5.2699999999999997E-2</v>
      </c>
      <c r="AT40" s="75">
        <v>2.0199999999999999E-2</v>
      </c>
      <c r="AU40" s="75">
        <v>3.5299999999999998E-2</v>
      </c>
      <c r="AV40" s="75">
        <v>1.29E-2</v>
      </c>
      <c r="AW40" s="75">
        <v>5.8999999999999999E-3</v>
      </c>
      <c r="AX40" s="75">
        <v>5.9999999999999995E-4</v>
      </c>
      <c r="AY40" s="75">
        <v>8.9999999999999993E-3</v>
      </c>
      <c r="AZ40" s="75">
        <v>8.9999999999999998E-4</v>
      </c>
      <c r="BA40" s="75">
        <v>1.9800000000000002E-2</v>
      </c>
      <c r="BB40" s="75">
        <v>5.9999999999999995E-4</v>
      </c>
      <c r="BC40" s="5"/>
      <c r="BD40" s="54">
        <f t="shared" si="4"/>
        <v>29</v>
      </c>
      <c r="BE40" s="75">
        <v>4.1379999999999999</v>
      </c>
      <c r="BF40" s="75">
        <v>3.3494000000000002</v>
      </c>
      <c r="BG40" s="75">
        <v>2.4095</v>
      </c>
      <c r="BH40" s="75">
        <v>2.1234999999999999</v>
      </c>
      <c r="BI40" s="75">
        <v>2.1211000000000002</v>
      </c>
      <c r="BJ40" s="75">
        <v>2.3329</v>
      </c>
      <c r="BK40" s="75">
        <v>3.1326000000000001</v>
      </c>
      <c r="BL40" s="75">
        <v>2.0529000000000002</v>
      </c>
      <c r="BM40" s="75">
        <v>2.5112999999999999</v>
      </c>
      <c r="BN40" s="75">
        <v>3.0448</v>
      </c>
      <c r="BP40" s="54">
        <f t="shared" si="5"/>
        <v>29</v>
      </c>
      <c r="BQ40">
        <v>4.0995999999999997</v>
      </c>
      <c r="BR40">
        <v>4.0991</v>
      </c>
      <c r="BS40">
        <v>2.7709999999999999</v>
      </c>
      <c r="BT40">
        <v>2.7486000000000002</v>
      </c>
      <c r="BU40">
        <v>2.5407000000000002</v>
      </c>
      <c r="BV40">
        <v>2.6558000000000002</v>
      </c>
      <c r="BW40">
        <v>2.9434999999999998</v>
      </c>
      <c r="BX40">
        <v>2.6116000000000001</v>
      </c>
      <c r="BY40">
        <v>2.6084999999999998</v>
      </c>
      <c r="BZ40">
        <v>3.1476000000000002</v>
      </c>
    </row>
    <row r="41" spans="3:78" ht="16" x14ac:dyDescent="0.2">
      <c r="C41" s="24" t="s">
        <v>36</v>
      </c>
      <c r="E41" s="1">
        <f t="shared" si="0"/>
        <v>30</v>
      </c>
      <c r="F41" s="98"/>
      <c r="H41" s="89">
        <v>89.136899999999997</v>
      </c>
      <c r="I41" s="89">
        <v>113.37869999999999</v>
      </c>
      <c r="J41" s="89">
        <v>145.99930000000001</v>
      </c>
      <c r="K41" s="89">
        <v>155.30410000000001</v>
      </c>
      <c r="L41" s="89">
        <v>125.50579999999999</v>
      </c>
      <c r="M41" s="89">
        <v>134.66720000000001</v>
      </c>
      <c r="N41" s="89">
        <v>158.87960000000001</v>
      </c>
      <c r="O41" s="89">
        <v>84.640900000000002</v>
      </c>
      <c r="P41" s="89">
        <v>163.24590000000001</v>
      </c>
      <c r="Q41" s="89">
        <v>148.20140000000001</v>
      </c>
      <c r="T41" s="54">
        <f t="shared" si="1"/>
        <v>30</v>
      </c>
      <c r="U41" s="75">
        <v>-8.6300000000000002E-2</v>
      </c>
      <c r="V41" s="75">
        <v>6.4899999999999999E-2</v>
      </c>
      <c r="W41" s="75">
        <v>-0.51259999999999994</v>
      </c>
      <c r="X41" s="75">
        <v>0.11219999999999999</v>
      </c>
      <c r="Y41" s="75">
        <v>1.2999999999999999E-2</v>
      </c>
      <c r="Z41" s="75">
        <v>-0.1454</v>
      </c>
      <c r="AA41" s="75">
        <v>-0.19220000000000001</v>
      </c>
      <c r="AB41" s="75">
        <v>-9.0399999999999994E-2</v>
      </c>
      <c r="AC41" s="75">
        <v>-0.13600000000000001</v>
      </c>
      <c r="AD41" s="75">
        <v>0.1709</v>
      </c>
      <c r="AE41" s="74"/>
      <c r="AF41" s="54">
        <f t="shared" si="2"/>
        <v>30</v>
      </c>
      <c r="AG41" s="75">
        <v>39.465800000000002</v>
      </c>
      <c r="AH41" s="75">
        <v>13.115399999999999</v>
      </c>
      <c r="AI41" s="75">
        <v>9.2553999999999998</v>
      </c>
      <c r="AJ41" s="75">
        <v>9.6097000000000001</v>
      </c>
      <c r="AK41" s="75">
        <v>9.1387999999999998</v>
      </c>
      <c r="AL41" s="75">
        <v>8.2484000000000002</v>
      </c>
      <c r="AM41" s="75">
        <v>13.216200000000001</v>
      </c>
      <c r="AN41" s="75">
        <v>7.8021000000000003</v>
      </c>
      <c r="AO41" s="75">
        <v>15.251300000000001</v>
      </c>
      <c r="AP41" s="75">
        <v>12.0741</v>
      </c>
      <c r="AQ41" s="5"/>
      <c r="AR41" s="54">
        <f t="shared" si="3"/>
        <v>30</v>
      </c>
      <c r="AS41" s="75">
        <v>5.4000000000000003E-3</v>
      </c>
      <c r="AT41" s="75">
        <v>4.7999999999999996E-3</v>
      </c>
      <c r="AU41" s="75">
        <v>6.1999999999999998E-3</v>
      </c>
      <c r="AV41" s="75">
        <v>6.9999999999999999E-4</v>
      </c>
      <c r="AW41" s="75">
        <v>6.9999999999999999E-4</v>
      </c>
      <c r="AX41" s="75">
        <v>2.3E-3</v>
      </c>
      <c r="AY41" s="75">
        <v>5.0000000000000001E-3</v>
      </c>
      <c r="AZ41" s="75">
        <v>5.1000000000000004E-3</v>
      </c>
      <c r="BA41" s="75">
        <v>1.3899999999999999E-2</v>
      </c>
      <c r="BB41" s="75">
        <v>2.2000000000000001E-3</v>
      </c>
      <c r="BC41" s="5"/>
      <c r="BD41" s="54">
        <f t="shared" si="4"/>
        <v>30</v>
      </c>
      <c r="BE41" s="75">
        <v>4.3551000000000002</v>
      </c>
      <c r="BF41" s="75">
        <v>3.4504999999999999</v>
      </c>
      <c r="BG41" s="75">
        <v>2.3791000000000002</v>
      </c>
      <c r="BH41" s="75">
        <v>2.2225999999999999</v>
      </c>
      <c r="BI41" s="75">
        <v>2.1141999999999999</v>
      </c>
      <c r="BJ41" s="75">
        <v>2.2610000000000001</v>
      </c>
      <c r="BK41" s="75">
        <v>2.9889999999999999</v>
      </c>
      <c r="BL41" s="75">
        <v>2.3586</v>
      </c>
      <c r="BM41" s="75">
        <v>2.7267000000000001</v>
      </c>
      <c r="BN41" s="75">
        <v>3.2094</v>
      </c>
      <c r="BP41" s="54">
        <f t="shared" si="5"/>
        <v>30</v>
      </c>
      <c r="BQ41">
        <v>4.0406000000000004</v>
      </c>
      <c r="BR41">
        <v>3.7124999999999999</v>
      </c>
      <c r="BS41">
        <v>2.6457999999999999</v>
      </c>
      <c r="BT41">
        <v>2.6741999999999999</v>
      </c>
      <c r="BU41">
        <v>2.5939000000000001</v>
      </c>
      <c r="BV41">
        <v>2.7342</v>
      </c>
      <c r="BW41">
        <v>2.98</v>
      </c>
      <c r="BX41">
        <v>2.6535000000000002</v>
      </c>
      <c r="BY41">
        <v>2.9624000000000001</v>
      </c>
      <c r="BZ41">
        <v>3.3220999999999998</v>
      </c>
    </row>
    <row r="42" spans="3:78" ht="16" x14ac:dyDescent="0.2">
      <c r="E42" s="1">
        <f t="shared" si="0"/>
        <v>31</v>
      </c>
      <c r="F42" s="98"/>
      <c r="H42" s="89">
        <v>90.115600000000001</v>
      </c>
      <c r="I42" s="89">
        <v>121.31740000000001</v>
      </c>
      <c r="J42" s="89">
        <v>164.2593</v>
      </c>
      <c r="K42" s="89">
        <v>139.0095</v>
      </c>
      <c r="L42" s="89">
        <v>114.1009</v>
      </c>
      <c r="M42" s="89">
        <v>156.7885</v>
      </c>
      <c r="N42" s="89">
        <v>142.14349999999999</v>
      </c>
      <c r="O42" s="89">
        <v>69.230099999999993</v>
      </c>
      <c r="P42" s="89">
        <v>176.7304</v>
      </c>
      <c r="Q42" s="89">
        <v>142.2413</v>
      </c>
      <c r="T42" s="54">
        <f t="shared" si="1"/>
        <v>31</v>
      </c>
      <c r="U42" s="75">
        <v>-0.22789999999999999</v>
      </c>
      <c r="V42" s="75">
        <v>-0.31030000000000002</v>
      </c>
      <c r="W42" s="75">
        <v>-0.1376</v>
      </c>
      <c r="X42" s="75">
        <v>1.7500000000000002E-2</v>
      </c>
      <c r="Y42" s="75">
        <v>-3.1899999999999998E-2</v>
      </c>
      <c r="Z42" s="75">
        <v>-6.2199999999999998E-2</v>
      </c>
      <c r="AA42" s="75">
        <v>-1.1599999999999999E-2</v>
      </c>
      <c r="AB42" s="75">
        <v>-0.18229999999999999</v>
      </c>
      <c r="AC42" s="75">
        <v>-0.2437</v>
      </c>
      <c r="AD42" s="75">
        <v>-0.18099999999999999</v>
      </c>
      <c r="AE42" s="74"/>
      <c r="AF42" s="54">
        <f t="shared" si="2"/>
        <v>31</v>
      </c>
      <c r="AG42" s="75">
        <v>23.3565</v>
      </c>
      <c r="AH42" s="75">
        <v>12.6717</v>
      </c>
      <c r="AI42" s="75">
        <v>15.198499999999999</v>
      </c>
      <c r="AJ42" s="75">
        <v>10.3127</v>
      </c>
      <c r="AK42" s="75">
        <v>7.2569999999999997</v>
      </c>
      <c r="AL42" s="75">
        <v>7.8764000000000003</v>
      </c>
      <c r="AM42" s="75">
        <v>14.2455</v>
      </c>
      <c r="AN42" s="75">
        <v>7.4368999999999996</v>
      </c>
      <c r="AO42" s="75">
        <v>12.597899999999999</v>
      </c>
      <c r="AP42" s="75">
        <v>10.5017</v>
      </c>
      <c r="AQ42" s="5"/>
      <c r="AR42" s="54">
        <f t="shared" si="3"/>
        <v>31</v>
      </c>
      <c r="AS42" s="75">
        <v>2.2200000000000001E-2</v>
      </c>
      <c r="AT42" s="75">
        <v>5.4999999999999997E-3</v>
      </c>
      <c r="AU42" s="75">
        <v>2.86E-2</v>
      </c>
      <c r="AV42" s="75">
        <v>6.1999999999999998E-3</v>
      </c>
      <c r="AW42" s="75">
        <v>3.8E-3</v>
      </c>
      <c r="AX42" s="75">
        <v>1.32E-2</v>
      </c>
      <c r="AY42" s="75">
        <v>6.4999999999999997E-3</v>
      </c>
      <c r="AZ42" s="75">
        <v>2.81E-2</v>
      </c>
      <c r="BA42" s="75">
        <v>9.4999999999999998E-3</v>
      </c>
      <c r="BB42" s="75">
        <v>3.5099999999999999E-2</v>
      </c>
      <c r="BC42" s="5"/>
      <c r="BD42" s="54">
        <f t="shared" si="4"/>
        <v>31</v>
      </c>
      <c r="BE42" s="75">
        <v>3.5230000000000001</v>
      </c>
      <c r="BF42" s="75">
        <v>3.2776000000000001</v>
      </c>
      <c r="BG42" s="75">
        <v>2.6371000000000002</v>
      </c>
      <c r="BH42" s="75">
        <v>2.1894999999999998</v>
      </c>
      <c r="BI42" s="75">
        <v>2.0586000000000002</v>
      </c>
      <c r="BJ42" s="75">
        <v>2.1434000000000002</v>
      </c>
      <c r="BK42" s="75">
        <v>2.7667999999999999</v>
      </c>
      <c r="BL42" s="75">
        <v>2.0459999999999998</v>
      </c>
      <c r="BM42" s="75">
        <v>2.5291999999999999</v>
      </c>
      <c r="BN42" s="75">
        <v>2.9948000000000001</v>
      </c>
      <c r="BP42" s="54">
        <f t="shared" si="5"/>
        <v>31</v>
      </c>
      <c r="BQ42">
        <v>3.7761</v>
      </c>
      <c r="BR42">
        <v>3.8824000000000001</v>
      </c>
      <c r="BS42">
        <v>2.5531000000000001</v>
      </c>
      <c r="BT42">
        <v>2.8100999999999998</v>
      </c>
      <c r="BU42">
        <v>2.4392999999999998</v>
      </c>
      <c r="BV42">
        <v>2.7058</v>
      </c>
      <c r="BW42">
        <v>3.4954999999999998</v>
      </c>
      <c r="BX42">
        <v>2.6206</v>
      </c>
      <c r="BY42">
        <v>2.7364000000000002</v>
      </c>
      <c r="BZ42">
        <v>3.9378000000000002</v>
      </c>
    </row>
    <row r="43" spans="3:78" ht="16" x14ac:dyDescent="0.2">
      <c r="E43" s="1">
        <f t="shared" si="0"/>
        <v>32</v>
      </c>
      <c r="F43" s="98" t="s">
        <v>11</v>
      </c>
      <c r="H43" s="89">
        <v>115.81910000000001</v>
      </c>
      <c r="I43" s="89">
        <v>106.3753</v>
      </c>
      <c r="J43" s="89">
        <v>172.7089</v>
      </c>
      <c r="K43" s="89">
        <v>166.88120000000001</v>
      </c>
      <c r="L43" s="89">
        <v>71.14</v>
      </c>
      <c r="M43" s="89">
        <v>150.63480000000001</v>
      </c>
      <c r="N43" s="89">
        <v>96.244100000000003</v>
      </c>
      <c r="O43" s="89">
        <v>74.947000000000003</v>
      </c>
      <c r="P43" s="89">
        <v>152.48939999999999</v>
      </c>
      <c r="Q43" s="89">
        <v>107.343</v>
      </c>
      <c r="T43" s="54">
        <f t="shared" si="1"/>
        <v>32</v>
      </c>
      <c r="U43" s="75">
        <v>-0.15040000000000001</v>
      </c>
      <c r="V43" s="75">
        <v>-0.57620000000000005</v>
      </c>
      <c r="W43" s="75">
        <v>-0.307</v>
      </c>
      <c r="X43" s="75">
        <v>-0.17199999999999999</v>
      </c>
      <c r="Y43" s="75">
        <v>-0.2437</v>
      </c>
      <c r="Z43" s="75">
        <v>-1.7999999999999999E-2</v>
      </c>
      <c r="AA43" s="75">
        <v>-0.48899999999999999</v>
      </c>
      <c r="AB43" s="75">
        <v>0.1004</v>
      </c>
      <c r="AC43" s="75">
        <v>-0.29120000000000001</v>
      </c>
      <c r="AD43" s="75">
        <v>-0.40820000000000001</v>
      </c>
      <c r="AE43" s="74"/>
      <c r="AF43" s="54">
        <f t="shared" si="2"/>
        <v>32</v>
      </c>
      <c r="AG43" s="75">
        <v>19.608699999999999</v>
      </c>
      <c r="AH43" s="75">
        <v>19.730699999999999</v>
      </c>
      <c r="AI43" s="75">
        <v>10.1374</v>
      </c>
      <c r="AJ43" s="75">
        <v>7.2493999999999996</v>
      </c>
      <c r="AK43" s="75">
        <v>9.1221999999999994</v>
      </c>
      <c r="AL43" s="75">
        <v>10.6122</v>
      </c>
      <c r="AM43" s="75">
        <v>11.411199999999999</v>
      </c>
      <c r="AN43" s="75">
        <v>10.0176</v>
      </c>
      <c r="AO43" s="75">
        <v>15.105700000000001</v>
      </c>
      <c r="AP43" s="75">
        <v>11.2111</v>
      </c>
      <c r="AQ43" s="5"/>
      <c r="AR43" s="54">
        <f t="shared" si="3"/>
        <v>32</v>
      </c>
      <c r="AS43" s="75">
        <v>1.7500000000000002E-2</v>
      </c>
      <c r="AT43" s="75">
        <v>8.9999999999999998E-4</v>
      </c>
      <c r="AU43" s="75">
        <v>2.3E-3</v>
      </c>
      <c r="AV43" s="75">
        <v>2.3400000000000001E-2</v>
      </c>
      <c r="AW43" s="75">
        <v>2.9999999999999997E-4</v>
      </c>
      <c r="AX43" s="75">
        <v>1.23E-2</v>
      </c>
      <c r="AY43" s="75">
        <v>3.2000000000000002E-3</v>
      </c>
      <c r="AZ43" s="75">
        <v>2.0999999999999999E-3</v>
      </c>
      <c r="BA43" s="75">
        <v>3.3999999999999998E-3</v>
      </c>
      <c r="BB43" s="75">
        <v>4.4999999999999997E-3</v>
      </c>
      <c r="BC43" s="5"/>
      <c r="BD43" s="54">
        <f t="shared" si="4"/>
        <v>32</v>
      </c>
      <c r="BE43" s="75">
        <v>3.6802999999999999</v>
      </c>
      <c r="BF43" s="75">
        <v>3.3508</v>
      </c>
      <c r="BG43" s="75">
        <v>2.2995999999999999</v>
      </c>
      <c r="BH43" s="75">
        <v>2.0971000000000002</v>
      </c>
      <c r="BI43" s="75">
        <v>1.9615</v>
      </c>
      <c r="BJ43" s="75">
        <v>2.4003000000000001</v>
      </c>
      <c r="BK43" s="75">
        <v>3.0142000000000002</v>
      </c>
      <c r="BL43" s="75">
        <v>2.4594</v>
      </c>
      <c r="BM43" s="75">
        <v>2.6164000000000001</v>
      </c>
      <c r="BN43" s="75">
        <v>3.0308999999999999</v>
      </c>
      <c r="BP43" s="54">
        <f t="shared" si="5"/>
        <v>32</v>
      </c>
      <c r="BQ43">
        <v>4.5038</v>
      </c>
      <c r="BR43">
        <v>3.9619</v>
      </c>
      <c r="BS43">
        <v>2.9422999999999999</v>
      </c>
      <c r="BT43">
        <v>2.5756999999999999</v>
      </c>
      <c r="BU43">
        <v>2.3725999999999998</v>
      </c>
      <c r="BV43">
        <v>2.9247000000000001</v>
      </c>
      <c r="BW43">
        <v>3.1528999999999998</v>
      </c>
      <c r="BX43">
        <v>2.4582999999999999</v>
      </c>
      <c r="BY43">
        <v>2.8702999999999999</v>
      </c>
      <c r="BZ43">
        <v>3.4805000000000001</v>
      </c>
    </row>
    <row r="44" spans="3:78" ht="16" x14ac:dyDescent="0.2">
      <c r="E44" s="1">
        <f t="shared" si="0"/>
        <v>33</v>
      </c>
      <c r="F44" s="98"/>
      <c r="H44" s="89">
        <v>83.891900000000007</v>
      </c>
      <c r="I44" s="89">
        <v>137.90690000000001</v>
      </c>
      <c r="J44" s="89">
        <v>130.2722</v>
      </c>
      <c r="K44" s="89">
        <v>138.6036</v>
      </c>
      <c r="L44" s="89">
        <v>136.41370000000001</v>
      </c>
      <c r="M44" s="89">
        <v>118.8646</v>
      </c>
      <c r="N44" s="89">
        <v>168.2183</v>
      </c>
      <c r="O44" s="89">
        <v>71.602000000000004</v>
      </c>
      <c r="P44" s="90" t="s">
        <v>12</v>
      </c>
      <c r="Q44" s="90" t="s">
        <v>12</v>
      </c>
      <c r="T44" s="54">
        <f t="shared" si="1"/>
        <v>33</v>
      </c>
      <c r="U44" s="75">
        <v>-0.21129999999999999</v>
      </c>
      <c r="V44" s="75">
        <v>0.13109999999999999</v>
      </c>
      <c r="W44" s="75">
        <v>-6.4699999999999994E-2</v>
      </c>
      <c r="X44" s="75">
        <v>-5.91E-2</v>
      </c>
      <c r="Y44" s="75">
        <v>-0.12590000000000001</v>
      </c>
      <c r="Z44" s="75">
        <v>-0.2364</v>
      </c>
      <c r="AA44" s="75">
        <v>-5.3900000000000003E-2</v>
      </c>
      <c r="AB44" s="75">
        <v>-9.1999999999999998E-3</v>
      </c>
      <c r="AC44" s="75">
        <v>-0.49819999999999998</v>
      </c>
      <c r="AD44" s="75">
        <v>-9.2700000000000005E-2</v>
      </c>
      <c r="AE44" s="74"/>
      <c r="AF44" s="54">
        <f t="shared" si="2"/>
        <v>33</v>
      </c>
      <c r="AG44" s="75">
        <v>18.0352</v>
      </c>
      <c r="AH44" s="75">
        <v>35.619500000000002</v>
      </c>
      <c r="AI44" s="75">
        <v>11.520099999999999</v>
      </c>
      <c r="AJ44" s="75">
        <v>5.8327999999999998</v>
      </c>
      <c r="AK44" s="75">
        <v>7.8498999999999999</v>
      </c>
      <c r="AL44" s="75">
        <v>7.0675999999999997</v>
      </c>
      <c r="AM44" s="75">
        <v>11.494199999999999</v>
      </c>
      <c r="AN44" s="75">
        <v>9.266</v>
      </c>
      <c r="AO44" s="75">
        <v>9.1219000000000001</v>
      </c>
      <c r="AP44" s="75">
        <v>10.496</v>
      </c>
      <c r="AQ44" s="5"/>
      <c r="AR44" s="54">
        <f t="shared" si="3"/>
        <v>33</v>
      </c>
      <c r="AS44" s="75">
        <v>4.8999999999999998E-3</v>
      </c>
      <c r="AT44" s="75">
        <v>8.9999999999999993E-3</v>
      </c>
      <c r="AU44" s="75">
        <v>1.84E-2</v>
      </c>
      <c r="AV44" s="75">
        <v>9.2999999999999992E-3</v>
      </c>
      <c r="AW44" s="75">
        <v>6.7000000000000002E-3</v>
      </c>
      <c r="AX44" s="75">
        <v>1.37E-2</v>
      </c>
      <c r="AY44" s="75">
        <v>6.9999999999999999E-4</v>
      </c>
      <c r="AZ44" s="75">
        <v>1.1999999999999999E-3</v>
      </c>
      <c r="BA44" s="75">
        <v>2.0999999999999999E-3</v>
      </c>
      <c r="BB44" s="75">
        <v>5.9999999999999995E-4</v>
      </c>
      <c r="BC44" s="5"/>
      <c r="BD44" s="54">
        <f t="shared" si="4"/>
        <v>33</v>
      </c>
      <c r="BE44" s="75">
        <v>3.6629999999999998</v>
      </c>
      <c r="BF44" s="75">
        <v>3.9540000000000002</v>
      </c>
      <c r="BG44" s="75">
        <v>2.4952000000000001</v>
      </c>
      <c r="BH44" s="75">
        <v>2.0844</v>
      </c>
      <c r="BI44" s="75">
        <v>2.0185</v>
      </c>
      <c r="BJ44" s="75">
        <v>2.1791</v>
      </c>
      <c r="BK44" s="75">
        <v>2.7879999999999998</v>
      </c>
      <c r="BL44" s="75">
        <v>2.1728000000000001</v>
      </c>
      <c r="BM44" s="75">
        <v>2.4683000000000002</v>
      </c>
      <c r="BN44" s="75">
        <v>2.7166000000000001</v>
      </c>
      <c r="BP44" s="54">
        <f t="shared" si="5"/>
        <v>33</v>
      </c>
      <c r="BQ44">
        <v>3.8593999999999999</v>
      </c>
      <c r="BR44">
        <v>4.0751999999999997</v>
      </c>
      <c r="BS44">
        <v>2.9394999999999998</v>
      </c>
      <c r="BT44">
        <v>2.6415000000000002</v>
      </c>
      <c r="BU44">
        <v>2.4074</v>
      </c>
      <c r="BV44">
        <v>2.8111999999999999</v>
      </c>
      <c r="BW44">
        <v>3.2639999999999998</v>
      </c>
      <c r="BX44">
        <v>2.6057999999999999</v>
      </c>
      <c r="BY44">
        <v>2.7576000000000001</v>
      </c>
      <c r="BZ44">
        <v>3.3431999999999999</v>
      </c>
    </row>
    <row r="45" spans="3:78" ht="16" x14ac:dyDescent="0.2">
      <c r="E45" s="1">
        <f t="shared" si="0"/>
        <v>34</v>
      </c>
      <c r="F45" s="98"/>
      <c r="H45" s="89">
        <v>78.814499999999995</v>
      </c>
      <c r="I45" s="89">
        <v>131.47579999999999</v>
      </c>
      <c r="J45" s="89">
        <v>144.59649999999999</v>
      </c>
      <c r="K45" s="89">
        <v>138.45650000000001</v>
      </c>
      <c r="L45" s="89">
        <v>96.669700000000006</v>
      </c>
      <c r="M45" s="89">
        <v>108.3214</v>
      </c>
      <c r="N45" s="89">
        <v>156.012</v>
      </c>
      <c r="O45" s="89">
        <v>123.8302</v>
      </c>
      <c r="P45" s="89">
        <v>136.27090000000001</v>
      </c>
      <c r="Q45" s="89">
        <v>168.09649999999999</v>
      </c>
      <c r="T45" s="54">
        <f t="shared" si="1"/>
        <v>34</v>
      </c>
      <c r="U45" s="75">
        <v>0.53180000000000005</v>
      </c>
      <c r="V45" s="75">
        <v>-0.1079</v>
      </c>
      <c r="W45" s="75">
        <v>3.39E-2</v>
      </c>
      <c r="X45" s="75">
        <v>-0.13469999999999999</v>
      </c>
      <c r="Y45" s="75">
        <v>-0.20749999999999999</v>
      </c>
      <c r="Z45" s="75">
        <v>0.19850000000000001</v>
      </c>
      <c r="AA45" s="75">
        <v>-0.40870000000000001</v>
      </c>
      <c r="AB45" s="75">
        <v>-0.21</v>
      </c>
      <c r="AC45" s="75">
        <v>0.15160000000000001</v>
      </c>
      <c r="AD45" s="75">
        <v>-0.18790000000000001</v>
      </c>
      <c r="AE45" s="74"/>
      <c r="AF45" s="54">
        <f t="shared" si="2"/>
        <v>34</v>
      </c>
      <c r="AG45" s="75">
        <v>24.560300000000002</v>
      </c>
      <c r="AH45" s="75">
        <v>11.038</v>
      </c>
      <c r="AI45" s="75">
        <v>9.9663000000000004</v>
      </c>
      <c r="AJ45" s="75">
        <v>9.0040999999999993</v>
      </c>
      <c r="AK45" s="75">
        <v>7.5919999999999996</v>
      </c>
      <c r="AL45" s="75">
        <v>6.2656999999999998</v>
      </c>
      <c r="AM45" s="75">
        <v>17.671600000000002</v>
      </c>
      <c r="AN45" s="75">
        <v>17.6629</v>
      </c>
      <c r="AO45" s="75">
        <v>7.9604999999999997</v>
      </c>
      <c r="AP45" s="75">
        <v>12.569599999999999</v>
      </c>
      <c r="AQ45" s="5"/>
      <c r="AR45" s="54">
        <f t="shared" si="3"/>
        <v>34</v>
      </c>
      <c r="AS45" s="75">
        <v>4.8999999999999998E-3</v>
      </c>
      <c r="AT45" s="75">
        <v>1.9400000000000001E-2</v>
      </c>
      <c r="AU45" s="75">
        <v>3.32E-2</v>
      </c>
      <c r="AV45" s="75">
        <v>3.0999999999999999E-3</v>
      </c>
      <c r="AW45" s="75">
        <v>1.2999999999999999E-3</v>
      </c>
      <c r="AX45" s="75">
        <v>2.5999999999999999E-3</v>
      </c>
      <c r="AY45" s="75">
        <v>2.9499999999999998E-2</v>
      </c>
      <c r="AZ45" s="75">
        <v>9.5999999999999992E-3</v>
      </c>
      <c r="BA45" s="75">
        <v>8.0000000000000004E-4</v>
      </c>
      <c r="BB45" s="75">
        <v>1.9699999999999999E-2</v>
      </c>
      <c r="BC45" s="5"/>
      <c r="BD45" s="54">
        <f t="shared" si="4"/>
        <v>34</v>
      </c>
      <c r="BE45" s="75">
        <v>3.5607000000000002</v>
      </c>
      <c r="BF45" s="75">
        <v>3.1747999999999998</v>
      </c>
      <c r="BG45" s="75">
        <v>2.3218999999999999</v>
      </c>
      <c r="BH45" s="75">
        <v>2.1764000000000001</v>
      </c>
      <c r="BI45" s="75">
        <v>1.9581</v>
      </c>
      <c r="BJ45" s="75">
        <v>2.1326999999999998</v>
      </c>
      <c r="BK45" s="75">
        <v>3.1503000000000001</v>
      </c>
      <c r="BL45" s="75">
        <v>2.3376000000000001</v>
      </c>
      <c r="BM45" s="75">
        <v>2.2261000000000002</v>
      </c>
      <c r="BN45" s="75">
        <v>2.7862</v>
      </c>
      <c r="BP45" s="54">
        <f t="shared" si="5"/>
        <v>34</v>
      </c>
      <c r="BQ45">
        <v>3.952</v>
      </c>
      <c r="BR45">
        <v>4.5191999999999997</v>
      </c>
      <c r="BS45">
        <v>2.5236000000000001</v>
      </c>
      <c r="BT45">
        <v>2.6583999999999999</v>
      </c>
      <c r="BU45">
        <v>2.3517000000000001</v>
      </c>
      <c r="BV45">
        <v>2.7242999999999999</v>
      </c>
      <c r="BW45">
        <v>3.2574999999999998</v>
      </c>
      <c r="BX45">
        <v>2.6901000000000002</v>
      </c>
      <c r="BY45">
        <v>3.0320999999999998</v>
      </c>
      <c r="BZ45">
        <v>3.2410999999999999</v>
      </c>
    </row>
    <row r="46" spans="3:78" ht="16" x14ac:dyDescent="0.2">
      <c r="C46" s="24" t="s">
        <v>36</v>
      </c>
      <c r="E46" s="1">
        <f t="shared" si="0"/>
        <v>35</v>
      </c>
      <c r="F46" s="98"/>
      <c r="H46" s="89">
        <v>89.8048</v>
      </c>
      <c r="I46" s="89">
        <v>86.130200000000002</v>
      </c>
      <c r="J46" s="89">
        <v>139.28450000000001</v>
      </c>
      <c r="K46" s="89">
        <v>142.01159999999999</v>
      </c>
      <c r="L46" s="89">
        <v>96.815200000000004</v>
      </c>
      <c r="M46" s="89">
        <v>143.2971</v>
      </c>
      <c r="N46" s="89">
        <v>107.04040000000001</v>
      </c>
      <c r="O46" s="89">
        <v>105.6169</v>
      </c>
      <c r="P46" s="89">
        <v>78.384900000000002</v>
      </c>
      <c r="Q46" s="89">
        <v>133.2439</v>
      </c>
      <c r="T46" s="54">
        <f t="shared" si="1"/>
        <v>35</v>
      </c>
      <c r="U46" s="75">
        <v>3.6999999999999998E-2</v>
      </c>
      <c r="V46" s="75">
        <v>-7.7700000000000005E-2</v>
      </c>
      <c r="W46" s="75">
        <v>-0.1905</v>
      </c>
      <c r="X46" s="75">
        <v>-7.7000000000000002E-3</v>
      </c>
      <c r="Y46" s="75">
        <v>9.2999999999999999E-2</v>
      </c>
      <c r="Z46" s="75">
        <v>8.6900000000000005E-2</v>
      </c>
      <c r="AA46" s="75">
        <v>-0.18679999999999999</v>
      </c>
      <c r="AB46" s="75">
        <v>-4.6199999999999998E-2</v>
      </c>
      <c r="AC46" s="75">
        <v>-5.2900000000000003E-2</v>
      </c>
      <c r="AD46" s="75">
        <v>-9.1999999999999998E-2</v>
      </c>
      <c r="AE46" s="74"/>
      <c r="AF46" s="54">
        <f t="shared" si="2"/>
        <v>35</v>
      </c>
      <c r="AG46" s="75">
        <v>15.278499999999999</v>
      </c>
      <c r="AH46" s="75">
        <v>11.200100000000001</v>
      </c>
      <c r="AI46" s="75">
        <v>9.2293000000000003</v>
      </c>
      <c r="AJ46" s="75">
        <v>8.6730999999999998</v>
      </c>
      <c r="AK46" s="75">
        <v>8.0777000000000001</v>
      </c>
      <c r="AL46" s="75">
        <v>7.1807999999999996</v>
      </c>
      <c r="AM46" s="75">
        <v>11.162000000000001</v>
      </c>
      <c r="AN46" s="75">
        <v>6.7091000000000003</v>
      </c>
      <c r="AO46" s="75">
        <v>12.382099999999999</v>
      </c>
      <c r="AP46" s="75">
        <v>9.8613</v>
      </c>
      <c r="AQ46" s="5"/>
      <c r="AR46" s="54">
        <f t="shared" si="3"/>
        <v>35</v>
      </c>
      <c r="AS46" s="75">
        <v>5.7000000000000002E-3</v>
      </c>
      <c r="AT46" s="75">
        <v>7.0000000000000001E-3</v>
      </c>
      <c r="AU46" s="75">
        <v>1.35E-2</v>
      </c>
      <c r="AV46" s="75">
        <v>4.7000000000000002E-3</v>
      </c>
      <c r="AW46" s="75">
        <v>1.3299999999999999E-2</v>
      </c>
      <c r="AX46" s="75">
        <v>1.9599999999999999E-2</v>
      </c>
      <c r="AY46" s="75">
        <v>1.4800000000000001E-2</v>
      </c>
      <c r="AZ46" s="75">
        <v>1.6199999999999999E-2</v>
      </c>
      <c r="BA46" s="75">
        <v>4.1999999999999997E-3</v>
      </c>
      <c r="BB46" s="75">
        <v>1.5800000000000002E-2</v>
      </c>
      <c r="BC46" s="5"/>
      <c r="BD46" s="54">
        <f t="shared" si="4"/>
        <v>35</v>
      </c>
      <c r="BE46" s="75">
        <v>3.6349999999999998</v>
      </c>
      <c r="BF46" s="75">
        <v>3.2719999999999998</v>
      </c>
      <c r="BG46" s="75">
        <v>2.2690000000000001</v>
      </c>
      <c r="BH46" s="75">
        <v>2.3191000000000002</v>
      </c>
      <c r="BI46" s="75">
        <v>2.0158</v>
      </c>
      <c r="BJ46" s="75">
        <v>2.1120999999999999</v>
      </c>
      <c r="BK46" s="75">
        <v>3.1114999999999999</v>
      </c>
      <c r="BL46" s="75">
        <v>2.0219</v>
      </c>
      <c r="BM46" s="75">
        <v>2.5070000000000001</v>
      </c>
      <c r="BN46" s="75">
        <v>2.9034</v>
      </c>
      <c r="BP46" s="54">
        <f t="shared" si="5"/>
        <v>35</v>
      </c>
      <c r="BQ46">
        <v>4.8582000000000001</v>
      </c>
      <c r="BR46">
        <v>3.6198999999999999</v>
      </c>
      <c r="BS46">
        <v>2.9980000000000002</v>
      </c>
      <c r="BT46">
        <v>2.6674000000000002</v>
      </c>
      <c r="BU46">
        <v>2.512</v>
      </c>
      <c r="BV46">
        <v>2.7181000000000002</v>
      </c>
      <c r="BW46">
        <v>3.2421000000000002</v>
      </c>
      <c r="BX46">
        <v>2.3573</v>
      </c>
      <c r="BY46">
        <v>2.6417999999999999</v>
      </c>
      <c r="BZ46">
        <v>3.653</v>
      </c>
    </row>
    <row r="47" spans="3:78" ht="16" x14ac:dyDescent="0.2">
      <c r="E47" s="1">
        <f t="shared" si="0"/>
        <v>36</v>
      </c>
      <c r="F47" s="98"/>
      <c r="H47" s="89">
        <v>129.5823</v>
      </c>
      <c r="I47" s="89">
        <v>80.697000000000003</v>
      </c>
      <c r="J47" s="89">
        <v>157.8236</v>
      </c>
      <c r="K47" s="89">
        <v>136.6386</v>
      </c>
      <c r="L47" s="89">
        <v>93.238</v>
      </c>
      <c r="M47" s="89">
        <v>81.135599999999997</v>
      </c>
      <c r="N47" s="89">
        <v>117.7021</v>
      </c>
      <c r="O47" s="89">
        <v>112.8515</v>
      </c>
      <c r="P47" s="89">
        <v>154.16820000000001</v>
      </c>
      <c r="Q47" s="89">
        <v>114.33410000000001</v>
      </c>
      <c r="T47" s="54">
        <f t="shared" si="1"/>
        <v>36</v>
      </c>
      <c r="U47" s="75">
        <v>-4.8500000000000001E-2</v>
      </c>
      <c r="V47" s="75">
        <v>-0.45700000000000002</v>
      </c>
      <c r="W47" s="75">
        <v>-0.21199999999999999</v>
      </c>
      <c r="X47" s="75">
        <v>8.5699999999999998E-2</v>
      </c>
      <c r="Y47" s="75">
        <v>-9.8299999999999998E-2</v>
      </c>
      <c r="Z47" s="75">
        <v>1.44E-2</v>
      </c>
      <c r="AA47" s="75">
        <v>-0.4098</v>
      </c>
      <c r="AB47" s="75">
        <v>-0.19089999999999999</v>
      </c>
      <c r="AC47" s="75">
        <v>-0.29099999999999998</v>
      </c>
      <c r="AD47" s="75">
        <v>-4.6399999999999997E-2</v>
      </c>
      <c r="AE47" s="74"/>
      <c r="AF47" s="54">
        <f t="shared" si="2"/>
        <v>36</v>
      </c>
      <c r="AG47" s="75">
        <v>13.477600000000001</v>
      </c>
      <c r="AH47" s="75">
        <v>24.780999999999999</v>
      </c>
      <c r="AI47" s="75">
        <v>15.5261</v>
      </c>
      <c r="AJ47" s="75">
        <v>9.6682000000000006</v>
      </c>
      <c r="AK47" s="75">
        <v>7.0190000000000001</v>
      </c>
      <c r="AL47" s="75">
        <v>10.956</v>
      </c>
      <c r="AM47" s="75">
        <v>20.703900000000001</v>
      </c>
      <c r="AN47" s="75">
        <v>14.404199999999999</v>
      </c>
      <c r="AO47" s="75">
        <v>11.404400000000001</v>
      </c>
      <c r="AP47" s="75">
        <v>10.2018</v>
      </c>
      <c r="AQ47" s="5"/>
      <c r="AR47" s="54">
        <f t="shared" si="3"/>
        <v>36</v>
      </c>
      <c r="AS47" s="75">
        <v>1.0200000000000001E-2</v>
      </c>
      <c r="AT47" s="75">
        <v>8.8000000000000005E-3</v>
      </c>
      <c r="AU47" s="75">
        <v>2.63E-2</v>
      </c>
      <c r="AV47" s="75">
        <v>2.3800000000000002E-2</v>
      </c>
      <c r="AW47" s="75">
        <v>8.0000000000000004E-4</v>
      </c>
      <c r="AX47" s="75">
        <v>5.0000000000000001E-3</v>
      </c>
      <c r="AY47" s="75">
        <v>3.3E-3</v>
      </c>
      <c r="AZ47" s="75">
        <v>1.5299999999999999E-2</v>
      </c>
      <c r="BA47" s="75">
        <v>6.4000000000000003E-3</v>
      </c>
      <c r="BB47" s="75">
        <v>1.4200000000000001E-2</v>
      </c>
      <c r="BC47" s="5"/>
      <c r="BD47" s="54">
        <f t="shared" si="4"/>
        <v>36</v>
      </c>
      <c r="BE47" s="75">
        <v>3.5390000000000001</v>
      </c>
      <c r="BF47" s="75">
        <v>3.6566999999999998</v>
      </c>
      <c r="BG47" s="75">
        <v>2.6190000000000002</v>
      </c>
      <c r="BH47" s="75">
        <v>2.1219999999999999</v>
      </c>
      <c r="BI47" s="75">
        <v>1.9396</v>
      </c>
      <c r="BJ47" s="75">
        <v>2.3052999999999999</v>
      </c>
      <c r="BK47" s="75">
        <v>3.1463000000000001</v>
      </c>
      <c r="BL47" s="75">
        <v>2.2339000000000002</v>
      </c>
      <c r="BM47" s="75">
        <v>2.4468999999999999</v>
      </c>
      <c r="BN47" s="75">
        <v>2.6991000000000001</v>
      </c>
      <c r="BP47" s="54">
        <f t="shared" si="5"/>
        <v>36</v>
      </c>
      <c r="BQ47">
        <v>3.9184999999999999</v>
      </c>
      <c r="BR47">
        <v>3.9005000000000001</v>
      </c>
      <c r="BS47">
        <v>2.9765999999999999</v>
      </c>
      <c r="BT47">
        <v>2.9506999999999999</v>
      </c>
      <c r="BU47">
        <v>2.5545</v>
      </c>
      <c r="BV47">
        <v>2.8210000000000002</v>
      </c>
      <c r="BW47">
        <v>3.0813000000000001</v>
      </c>
      <c r="BX47">
        <v>2.4620000000000002</v>
      </c>
      <c r="BY47">
        <v>2.6080999999999999</v>
      </c>
      <c r="BZ47">
        <v>3.0996999999999999</v>
      </c>
    </row>
    <row r="48" spans="3:78" ht="16" x14ac:dyDescent="0.2">
      <c r="E48" s="1">
        <f t="shared" si="0"/>
        <v>37</v>
      </c>
      <c r="F48" s="98"/>
      <c r="H48" s="89">
        <v>74.552999999999997</v>
      </c>
      <c r="I48" s="89">
        <v>125.163</v>
      </c>
      <c r="J48" s="89">
        <v>142.8304</v>
      </c>
      <c r="K48" s="89">
        <v>142.0395</v>
      </c>
      <c r="L48" s="89">
        <v>112.7163</v>
      </c>
      <c r="M48" s="89">
        <v>167.35210000000001</v>
      </c>
      <c r="N48" s="89">
        <v>125.84059999999999</v>
      </c>
      <c r="O48" s="89">
        <v>102.7114</v>
      </c>
      <c r="P48" s="89">
        <v>111.0474</v>
      </c>
      <c r="Q48" s="89">
        <v>141.83670000000001</v>
      </c>
      <c r="T48" s="54">
        <f t="shared" si="1"/>
        <v>37</v>
      </c>
      <c r="U48" s="75">
        <v>-0.32929999999999998</v>
      </c>
      <c r="V48" s="75">
        <v>-4.2000000000000003E-2</v>
      </c>
      <c r="W48" s="75">
        <v>-0.188</v>
      </c>
      <c r="X48" s="75">
        <v>0.14219999999999999</v>
      </c>
      <c r="Y48" s="75">
        <v>-0.43440000000000001</v>
      </c>
      <c r="Z48" s="75">
        <v>-1.12E-2</v>
      </c>
      <c r="AA48" s="75">
        <v>-0.20810000000000001</v>
      </c>
      <c r="AB48" s="75">
        <v>-0.43330000000000002</v>
      </c>
      <c r="AC48" s="75">
        <v>-0.19900000000000001</v>
      </c>
      <c r="AD48" s="75">
        <v>-0.24879999999999999</v>
      </c>
      <c r="AE48" s="74"/>
      <c r="AF48" s="54">
        <f t="shared" si="2"/>
        <v>37</v>
      </c>
      <c r="AG48" s="75">
        <v>13.4054</v>
      </c>
      <c r="AH48" s="75">
        <v>15.093999999999999</v>
      </c>
      <c r="AI48" s="75">
        <v>9.2627000000000006</v>
      </c>
      <c r="AJ48" s="75">
        <v>7.5419</v>
      </c>
      <c r="AK48" s="75">
        <v>6.282</v>
      </c>
      <c r="AL48" s="75">
        <v>8.0193999999999992</v>
      </c>
      <c r="AM48" s="75">
        <v>17.4131</v>
      </c>
      <c r="AN48" s="75">
        <v>8.1172000000000004</v>
      </c>
      <c r="AO48" s="75">
        <v>10.082100000000001</v>
      </c>
      <c r="AP48" s="75">
        <v>11.950699999999999</v>
      </c>
      <c r="AQ48" s="5"/>
      <c r="AR48" s="54">
        <f t="shared" si="3"/>
        <v>37</v>
      </c>
      <c r="AS48" s="75">
        <v>1.1000000000000001E-3</v>
      </c>
      <c r="AT48" s="75">
        <v>1.5E-3</v>
      </c>
      <c r="AU48" s="75">
        <v>8.0000000000000004E-4</v>
      </c>
      <c r="AV48" s="75">
        <v>7.7000000000000002E-3</v>
      </c>
      <c r="AW48" s="75">
        <v>1.6299999999999999E-2</v>
      </c>
      <c r="AX48" s="75">
        <v>8.5000000000000006E-3</v>
      </c>
      <c r="AY48" s="75">
        <v>2.0899999999999998E-2</v>
      </c>
      <c r="AZ48" s="75">
        <v>1.2999999999999999E-3</v>
      </c>
      <c r="BA48" s="75">
        <v>1.32E-2</v>
      </c>
      <c r="BB48" s="75">
        <v>6.0000000000000001E-3</v>
      </c>
      <c r="BC48" s="5"/>
      <c r="BD48" s="54">
        <f t="shared" si="4"/>
        <v>37</v>
      </c>
      <c r="BE48" s="75">
        <v>3.4434</v>
      </c>
      <c r="BF48" s="75">
        <v>3.3241000000000001</v>
      </c>
      <c r="BG48" s="75">
        <v>2.4039999999999999</v>
      </c>
      <c r="BH48" s="75">
        <v>2.0167000000000002</v>
      </c>
      <c r="BI48" s="75">
        <v>2.1425000000000001</v>
      </c>
      <c r="BJ48" s="75">
        <v>2.222</v>
      </c>
      <c r="BK48" s="75">
        <v>3.0350999999999999</v>
      </c>
      <c r="BL48" s="75">
        <v>1.9770000000000001</v>
      </c>
      <c r="BM48" s="75">
        <v>2.2433999999999998</v>
      </c>
      <c r="BN48" s="75">
        <v>2.9129999999999998</v>
      </c>
      <c r="BP48" s="54">
        <f t="shared" si="5"/>
        <v>37</v>
      </c>
      <c r="BQ48">
        <v>4.0366</v>
      </c>
      <c r="BR48">
        <v>3.7462</v>
      </c>
      <c r="BS48">
        <v>3.0356999999999998</v>
      </c>
      <c r="BT48">
        <v>2.7633999999999999</v>
      </c>
      <c r="BU48">
        <v>2.5514000000000001</v>
      </c>
      <c r="BV48">
        <v>2.7536</v>
      </c>
      <c r="BW48">
        <v>3.1013999999999999</v>
      </c>
      <c r="BX48">
        <v>2.5514000000000001</v>
      </c>
      <c r="BY48">
        <v>2.7437999999999998</v>
      </c>
      <c r="BZ48">
        <v>3.2319</v>
      </c>
    </row>
    <row r="49" spans="2:78" ht="16" x14ac:dyDescent="0.2">
      <c r="E49" s="1">
        <f t="shared" si="0"/>
        <v>38</v>
      </c>
      <c r="F49" s="98"/>
      <c r="H49" s="89">
        <v>62.235300000000002</v>
      </c>
      <c r="I49" s="89">
        <v>145.5102</v>
      </c>
      <c r="J49" s="89">
        <v>137.1567</v>
      </c>
      <c r="K49" s="89">
        <v>123.8154</v>
      </c>
      <c r="L49" s="89">
        <v>104.06189999999999</v>
      </c>
      <c r="M49" s="89">
        <v>148.97329999999999</v>
      </c>
      <c r="N49" s="89">
        <v>159.35319999999999</v>
      </c>
      <c r="O49" s="89">
        <v>116.3854</v>
      </c>
      <c r="P49" s="89">
        <v>166.7183</v>
      </c>
      <c r="Q49" s="89">
        <v>145.64189999999999</v>
      </c>
      <c r="T49" s="54">
        <f t="shared" si="1"/>
        <v>38</v>
      </c>
      <c r="U49" s="75">
        <v>-0.1734</v>
      </c>
      <c r="V49" s="75">
        <v>0.4148</v>
      </c>
      <c r="W49" s="75">
        <v>-0.19159999999999999</v>
      </c>
      <c r="X49" s="75">
        <v>-8.1000000000000003E-2</v>
      </c>
      <c r="Y49" s="75">
        <v>-4.82E-2</v>
      </c>
      <c r="Z49" s="75">
        <v>-3.9E-2</v>
      </c>
      <c r="AA49" s="75">
        <v>-5.9700000000000003E-2</v>
      </c>
      <c r="AB49" s="75">
        <v>-0.38019999999999998</v>
      </c>
      <c r="AC49" s="75">
        <v>-0.11260000000000001</v>
      </c>
      <c r="AD49" s="75">
        <v>-0.17849999999999999</v>
      </c>
      <c r="AE49" s="74"/>
      <c r="AF49" s="54">
        <f t="shared" si="2"/>
        <v>38</v>
      </c>
      <c r="AG49" s="75">
        <v>12.5038</v>
      </c>
      <c r="AH49" s="75">
        <v>13.3847</v>
      </c>
      <c r="AI49" s="75">
        <v>11.2813</v>
      </c>
      <c r="AJ49" s="75">
        <v>10.2547</v>
      </c>
      <c r="AK49" s="75">
        <v>6.3734000000000002</v>
      </c>
      <c r="AL49" s="75">
        <v>8.4316999999999993</v>
      </c>
      <c r="AM49" s="75">
        <v>10.992699999999999</v>
      </c>
      <c r="AN49" s="75">
        <v>8.2599</v>
      </c>
      <c r="AO49" s="75">
        <v>11.827199999999999</v>
      </c>
      <c r="AP49" s="75">
        <v>8.8284000000000002</v>
      </c>
      <c r="AQ49" s="5"/>
      <c r="AR49" s="54">
        <f t="shared" si="3"/>
        <v>38</v>
      </c>
      <c r="AS49" s="75">
        <v>2.0000000000000001E-4</v>
      </c>
      <c r="AT49" s="75">
        <v>5.1999999999999998E-3</v>
      </c>
      <c r="AU49" s="75">
        <v>1.09E-2</v>
      </c>
      <c r="AV49" s="75">
        <v>6.9999999999999999E-4</v>
      </c>
      <c r="AW49" s="75">
        <v>1.26E-2</v>
      </c>
      <c r="AX49" s="75">
        <v>1.5E-3</v>
      </c>
      <c r="AY49" s="75">
        <v>2.1399999999999999E-2</v>
      </c>
      <c r="AZ49" s="75">
        <v>2.0999999999999999E-3</v>
      </c>
      <c r="BA49" s="75">
        <v>1.6799999999999999E-2</v>
      </c>
      <c r="BB49" s="75">
        <v>1E-4</v>
      </c>
      <c r="BC49" s="5"/>
      <c r="BD49" s="54">
        <f t="shared" si="4"/>
        <v>38</v>
      </c>
      <c r="BE49" s="75">
        <v>3.4066000000000001</v>
      </c>
      <c r="BF49" s="75">
        <v>3.2669999999999999</v>
      </c>
      <c r="BG49" s="75">
        <v>2.4514</v>
      </c>
      <c r="BH49" s="75">
        <v>2.1343999999999999</v>
      </c>
      <c r="BI49" s="75">
        <v>1.8660000000000001</v>
      </c>
      <c r="BJ49" s="75">
        <v>2.2033999999999998</v>
      </c>
      <c r="BK49" s="75">
        <v>2.6959</v>
      </c>
      <c r="BL49" s="75">
        <v>2.1179999999999999</v>
      </c>
      <c r="BM49" s="75">
        <v>2.2966000000000002</v>
      </c>
      <c r="BN49" s="75">
        <v>2.7395999999999998</v>
      </c>
      <c r="BP49" s="54">
        <f t="shared" si="5"/>
        <v>38</v>
      </c>
      <c r="BQ49">
        <v>4.3734999999999999</v>
      </c>
      <c r="BR49">
        <v>4.3437999999999999</v>
      </c>
      <c r="BS49">
        <v>2.1692999999999998</v>
      </c>
      <c r="BT49">
        <v>2.8502999999999998</v>
      </c>
      <c r="BU49">
        <v>2.6543000000000001</v>
      </c>
      <c r="BV49">
        <v>2.9573</v>
      </c>
      <c r="BW49">
        <v>3.4668000000000001</v>
      </c>
      <c r="BX49">
        <v>2.3323999999999998</v>
      </c>
      <c r="BY49">
        <v>2.6846000000000001</v>
      </c>
      <c r="BZ49">
        <v>3.2465999999999999</v>
      </c>
    </row>
    <row r="50" spans="2:78" ht="16" x14ac:dyDescent="0.2">
      <c r="D50" s="24" t="s">
        <v>36</v>
      </c>
      <c r="E50" s="1">
        <f t="shared" si="0"/>
        <v>39</v>
      </c>
      <c r="F50" s="98"/>
      <c r="H50" s="89">
        <v>114.7731</v>
      </c>
      <c r="I50" s="89">
        <v>58.496099999999998</v>
      </c>
      <c r="J50" s="89">
        <v>174.73670000000001</v>
      </c>
      <c r="K50" s="89">
        <v>147.554</v>
      </c>
      <c r="L50" s="89">
        <v>109.764</v>
      </c>
      <c r="M50" s="89">
        <v>143.5351</v>
      </c>
      <c r="N50" s="89">
        <v>120.4564</v>
      </c>
      <c r="O50" s="89">
        <v>125.93899999999999</v>
      </c>
      <c r="P50" s="89">
        <v>140.42320000000001</v>
      </c>
      <c r="Q50" s="89">
        <v>145.3227</v>
      </c>
      <c r="T50" s="54">
        <f t="shared" si="1"/>
        <v>39</v>
      </c>
      <c r="U50" s="75">
        <v>-6.6400000000000001E-2</v>
      </c>
      <c r="V50" s="75">
        <v>-0.15640000000000001</v>
      </c>
      <c r="W50" s="75">
        <v>-0.64100000000000001</v>
      </c>
      <c r="X50" s="75">
        <v>-7.1499999999999994E-2</v>
      </c>
      <c r="Y50" s="75">
        <v>-4.7800000000000002E-2</v>
      </c>
      <c r="Z50" s="75">
        <v>0.1787</v>
      </c>
      <c r="AA50" s="75">
        <v>-0.48909999999999998</v>
      </c>
      <c r="AB50" s="75">
        <v>-8.1799999999999998E-2</v>
      </c>
      <c r="AC50" s="75">
        <v>6.6E-3</v>
      </c>
      <c r="AD50" s="75">
        <v>-0.157</v>
      </c>
      <c r="AE50" s="74"/>
      <c r="AF50" s="54">
        <f t="shared" si="2"/>
        <v>39</v>
      </c>
      <c r="AG50" s="75">
        <v>16.6692</v>
      </c>
      <c r="AH50" s="75">
        <v>17.332599999999999</v>
      </c>
      <c r="AI50" s="75">
        <v>10.270099999999999</v>
      </c>
      <c r="AJ50" s="75">
        <v>6.9709000000000003</v>
      </c>
      <c r="AK50" s="75">
        <v>7.8122999999999996</v>
      </c>
      <c r="AL50" s="75">
        <v>9.1625999999999994</v>
      </c>
      <c r="AM50" s="75">
        <v>9.8064999999999998</v>
      </c>
      <c r="AN50" s="75">
        <v>8.5981000000000005</v>
      </c>
      <c r="AO50" s="75">
        <v>11.3271</v>
      </c>
      <c r="AP50" s="75">
        <v>13.5252</v>
      </c>
      <c r="AQ50" s="5"/>
      <c r="AR50" s="54">
        <f t="shared" si="3"/>
        <v>39</v>
      </c>
      <c r="AS50" s="75">
        <v>0.04</v>
      </c>
      <c r="AT50" s="75">
        <v>1.1900000000000001E-2</v>
      </c>
      <c r="AU50" s="75">
        <v>2.2000000000000001E-3</v>
      </c>
      <c r="AV50" s="75">
        <v>1.03E-2</v>
      </c>
      <c r="AW50" s="75">
        <v>3.0000000000000001E-3</v>
      </c>
      <c r="AX50" s="75">
        <v>1.4500000000000001E-2</v>
      </c>
      <c r="AY50" s="75">
        <v>2.5000000000000001E-3</v>
      </c>
      <c r="AZ50" s="75">
        <v>3.7000000000000002E-3</v>
      </c>
      <c r="BA50" s="75">
        <v>7.7999999999999996E-3</v>
      </c>
      <c r="BB50" s="75">
        <v>5.8999999999999999E-3</v>
      </c>
      <c r="BC50" s="5"/>
      <c r="BD50" s="54">
        <f t="shared" si="4"/>
        <v>39</v>
      </c>
      <c r="BE50" s="75">
        <v>3.6541999999999999</v>
      </c>
      <c r="BF50" s="75">
        <v>3.4506999999999999</v>
      </c>
      <c r="BG50" s="75">
        <v>2.5002</v>
      </c>
      <c r="BH50" s="75">
        <v>2.1288999999999998</v>
      </c>
      <c r="BI50" s="75">
        <v>2.0188999999999999</v>
      </c>
      <c r="BJ50" s="75">
        <v>2.3220000000000001</v>
      </c>
      <c r="BK50" s="75">
        <v>2.6404999999999998</v>
      </c>
      <c r="BL50" s="75">
        <v>2.3609</v>
      </c>
      <c r="BM50" s="75">
        <v>2.6278999999999999</v>
      </c>
      <c r="BN50" s="75">
        <v>3.0710999999999999</v>
      </c>
      <c r="BP50" s="54">
        <f t="shared" si="5"/>
        <v>39</v>
      </c>
      <c r="BQ50">
        <v>4.6439000000000004</v>
      </c>
      <c r="BR50">
        <v>3.7321</v>
      </c>
      <c r="BS50">
        <v>2.8090999999999999</v>
      </c>
      <c r="BT50">
        <v>2.4281999999999999</v>
      </c>
      <c r="BU50">
        <v>2.4073000000000002</v>
      </c>
      <c r="BV50">
        <v>3.1764000000000001</v>
      </c>
      <c r="BW50">
        <v>3.2612000000000001</v>
      </c>
      <c r="BX50">
        <v>2.6105</v>
      </c>
      <c r="BY50">
        <v>2.89</v>
      </c>
      <c r="BZ50">
        <v>3.3887999999999998</v>
      </c>
    </row>
    <row r="51" spans="2:78" ht="16" x14ac:dyDescent="0.2">
      <c r="B51" s="24" t="s">
        <v>36</v>
      </c>
      <c r="D51" s="24" t="s">
        <v>36</v>
      </c>
      <c r="E51" s="1">
        <f t="shared" si="0"/>
        <v>40</v>
      </c>
      <c r="F51" s="98"/>
      <c r="H51" s="89">
        <v>123.337</v>
      </c>
      <c r="I51" s="89">
        <v>72.829700000000003</v>
      </c>
      <c r="J51" s="89">
        <v>153.09440000000001</v>
      </c>
      <c r="K51" s="89">
        <v>138.46770000000001</v>
      </c>
      <c r="L51" s="89">
        <v>112.1469</v>
      </c>
      <c r="M51" s="89">
        <v>127.65470000000001</v>
      </c>
      <c r="N51" s="89">
        <v>152.3536</v>
      </c>
      <c r="O51" s="89">
        <v>76.892099999999999</v>
      </c>
      <c r="P51" s="89">
        <v>155.54519999999999</v>
      </c>
      <c r="Q51" s="89">
        <v>154.8323</v>
      </c>
      <c r="T51" s="54">
        <f t="shared" si="1"/>
        <v>40</v>
      </c>
      <c r="U51" s="75">
        <v>0.47460000000000002</v>
      </c>
      <c r="V51" s="75">
        <v>-0.29260000000000003</v>
      </c>
      <c r="W51" s="75">
        <v>-7.1300000000000002E-2</v>
      </c>
      <c r="X51" s="75">
        <v>0.1517</v>
      </c>
      <c r="Y51" s="75">
        <v>-9.0300000000000005E-2</v>
      </c>
      <c r="Z51" s="75">
        <v>-0.1368</v>
      </c>
      <c r="AA51" s="75">
        <v>-8.2600000000000007E-2</v>
      </c>
      <c r="AB51" s="75">
        <v>0.24709999999999999</v>
      </c>
      <c r="AC51" s="75">
        <v>-0.33229999999999998</v>
      </c>
      <c r="AD51" s="75">
        <v>-0.24690000000000001</v>
      </c>
      <c r="AE51" s="74"/>
      <c r="AF51" s="54">
        <f t="shared" si="2"/>
        <v>40</v>
      </c>
      <c r="AG51" s="75">
        <v>15.7765</v>
      </c>
      <c r="AH51" s="75">
        <v>12.1286</v>
      </c>
      <c r="AI51" s="75">
        <v>12.504200000000001</v>
      </c>
      <c r="AJ51" s="75">
        <v>8.7748000000000008</v>
      </c>
      <c r="AK51" s="75">
        <v>6.3198999999999996</v>
      </c>
      <c r="AL51" s="75">
        <v>7.5792000000000002</v>
      </c>
      <c r="AM51" s="75">
        <v>12.134399999999999</v>
      </c>
      <c r="AN51" s="75">
        <v>16.073899999999998</v>
      </c>
      <c r="AO51" s="75">
        <v>8.2631999999999994</v>
      </c>
      <c r="AP51" s="75">
        <v>9.0069999999999997</v>
      </c>
      <c r="AQ51" s="5"/>
      <c r="AR51" s="54">
        <f t="shared" si="3"/>
        <v>40</v>
      </c>
      <c r="AS51" s="75">
        <v>7.8100000000000003E-2</v>
      </c>
      <c r="AT51" s="75">
        <v>1.9E-3</v>
      </c>
      <c r="AU51" s="75">
        <v>1.8100000000000002E-2</v>
      </c>
      <c r="AV51" s="75">
        <v>4.7000000000000002E-3</v>
      </c>
      <c r="AW51" s="75">
        <v>3.2000000000000002E-3</v>
      </c>
      <c r="AX51" s="75">
        <v>1.66E-2</v>
      </c>
      <c r="AY51" s="75">
        <v>5.3600000000000002E-2</v>
      </c>
      <c r="AZ51" s="75">
        <v>3.5000000000000001E-3</v>
      </c>
      <c r="BA51" s="75">
        <v>6.7999999999999996E-3</v>
      </c>
      <c r="BB51" s="75">
        <v>5.4199999999999998E-2</v>
      </c>
      <c r="BC51" s="5"/>
      <c r="BD51" s="54">
        <f t="shared" si="4"/>
        <v>40</v>
      </c>
      <c r="BE51" s="75">
        <v>3.8513999999999999</v>
      </c>
      <c r="BF51" s="75">
        <v>3.3866999999999998</v>
      </c>
      <c r="BG51" s="75">
        <v>2.3721000000000001</v>
      </c>
      <c r="BH51" s="75">
        <v>2.0377000000000001</v>
      </c>
      <c r="BI51" s="75">
        <v>2.0588000000000002</v>
      </c>
      <c r="BJ51" s="75">
        <v>2.2244999999999999</v>
      </c>
      <c r="BK51" s="75">
        <v>2.9510999999999998</v>
      </c>
      <c r="BL51" s="75">
        <v>2.3622000000000001</v>
      </c>
      <c r="BM51" s="75">
        <v>2.2940999999999998</v>
      </c>
      <c r="BN51" s="75">
        <v>2.7462</v>
      </c>
      <c r="BP51" s="54">
        <f t="shared" si="5"/>
        <v>40</v>
      </c>
      <c r="BQ51">
        <v>4.1646999999999998</v>
      </c>
      <c r="BR51">
        <v>4.1014999999999997</v>
      </c>
      <c r="BS51">
        <v>2.9394</v>
      </c>
      <c r="BT51">
        <v>2.7368999999999999</v>
      </c>
      <c r="BU51">
        <v>2.339</v>
      </c>
      <c r="BV51">
        <v>2.8047</v>
      </c>
      <c r="BW51">
        <v>3.1951999999999998</v>
      </c>
      <c r="BX51">
        <v>2.6722000000000001</v>
      </c>
      <c r="BY51">
        <v>2.6030000000000002</v>
      </c>
      <c r="BZ51">
        <v>2.9323000000000001</v>
      </c>
    </row>
    <row r="52" spans="2:78" ht="16" x14ac:dyDescent="0.2">
      <c r="E52" s="1">
        <f t="shared" si="0"/>
        <v>41</v>
      </c>
      <c r="F52" s="98"/>
      <c r="H52" s="89">
        <v>95.899900000000002</v>
      </c>
      <c r="I52" s="89">
        <v>132.88030000000001</v>
      </c>
      <c r="J52" s="89">
        <v>166.38980000000001</v>
      </c>
      <c r="K52" s="89">
        <v>140.3587</v>
      </c>
      <c r="L52" s="89">
        <v>138.68819999999999</v>
      </c>
      <c r="M52" s="89">
        <v>113.1746</v>
      </c>
      <c r="N52" s="89">
        <v>133.02719999999999</v>
      </c>
      <c r="O52" s="89">
        <v>101.9794</v>
      </c>
      <c r="P52" s="89">
        <v>158.06880000000001</v>
      </c>
      <c r="Q52" s="89">
        <v>159.39169999999999</v>
      </c>
      <c r="T52" s="54">
        <f t="shared" si="1"/>
        <v>41</v>
      </c>
      <c r="U52" s="75">
        <v>-8.5999999999999993E-2</v>
      </c>
      <c r="V52" s="75">
        <v>0.14299999999999999</v>
      </c>
      <c r="W52" s="75">
        <v>-0.14460000000000001</v>
      </c>
      <c r="X52" s="75">
        <v>0.1749</v>
      </c>
      <c r="Y52" s="75">
        <v>0.20219999999999999</v>
      </c>
      <c r="Z52" s="75">
        <v>6.5699999999999995E-2</v>
      </c>
      <c r="AA52" s="75">
        <v>-0.1215</v>
      </c>
      <c r="AB52" s="75">
        <v>0.16009999999999999</v>
      </c>
      <c r="AC52" s="75">
        <v>-6.4000000000000001E-2</v>
      </c>
      <c r="AD52" s="75">
        <v>0.10780000000000001</v>
      </c>
      <c r="AE52" s="74"/>
      <c r="AF52" s="54">
        <f t="shared" si="2"/>
        <v>41</v>
      </c>
      <c r="AG52" s="75">
        <v>11.541</v>
      </c>
      <c r="AH52" s="75">
        <v>11.3634</v>
      </c>
      <c r="AI52" s="75">
        <v>10.070499999999999</v>
      </c>
      <c r="AJ52" s="75">
        <v>7.7919999999999998</v>
      </c>
      <c r="AK52" s="75">
        <v>7.4337</v>
      </c>
      <c r="AL52" s="75">
        <v>8.0091000000000001</v>
      </c>
      <c r="AM52" s="75">
        <v>16.0731</v>
      </c>
      <c r="AN52" s="75">
        <v>10.319599999999999</v>
      </c>
      <c r="AO52" s="75">
        <v>12.0876</v>
      </c>
      <c r="AP52" s="75">
        <v>12.8513</v>
      </c>
      <c r="AQ52" s="5"/>
      <c r="AR52" s="54">
        <f t="shared" si="3"/>
        <v>41</v>
      </c>
      <c r="AS52" s="75">
        <v>1.23E-2</v>
      </c>
      <c r="AT52" s="75">
        <v>2.5499999999999998E-2</v>
      </c>
      <c r="AU52" s="75">
        <v>6.9999999999999999E-4</v>
      </c>
      <c r="AV52" s="75">
        <v>4.1999999999999997E-3</v>
      </c>
      <c r="AW52" s="75">
        <v>6.1999999999999998E-3</v>
      </c>
      <c r="AX52" s="75">
        <v>2.9999999999999997E-4</v>
      </c>
      <c r="AY52" s="75">
        <v>2.0299999999999999E-2</v>
      </c>
      <c r="AZ52" s="75">
        <v>2.0299999999999999E-2</v>
      </c>
      <c r="BA52" s="75">
        <v>1.3899999999999999E-2</v>
      </c>
      <c r="BB52" s="75">
        <v>2.9999999999999997E-4</v>
      </c>
      <c r="BC52" s="5"/>
      <c r="BD52" s="54">
        <f t="shared" si="4"/>
        <v>41</v>
      </c>
      <c r="BE52" s="75">
        <v>3.2071999999999998</v>
      </c>
      <c r="BF52" s="75">
        <v>3.1379999999999999</v>
      </c>
      <c r="BG52" s="75">
        <v>2.3058000000000001</v>
      </c>
      <c r="BH52" s="75">
        <v>2.1274999999999999</v>
      </c>
      <c r="BI52" s="75">
        <v>2.0811000000000002</v>
      </c>
      <c r="BJ52" s="75">
        <v>2.3725999999999998</v>
      </c>
      <c r="BK52" s="75">
        <v>2.9546000000000001</v>
      </c>
      <c r="BL52" s="75">
        <v>2.1638999999999999</v>
      </c>
      <c r="BM52" s="75">
        <v>2.6088</v>
      </c>
      <c r="BN52" s="75">
        <v>3.0324</v>
      </c>
      <c r="BP52" s="54">
        <f t="shared" si="5"/>
        <v>41</v>
      </c>
      <c r="BQ52">
        <v>4.4372999999999996</v>
      </c>
      <c r="BR52">
        <v>4.5625999999999998</v>
      </c>
      <c r="BS52">
        <v>2.7563</v>
      </c>
      <c r="BT52">
        <v>2.7117</v>
      </c>
      <c r="BU52">
        <v>2.5427</v>
      </c>
      <c r="BV52">
        <v>2.9411</v>
      </c>
      <c r="BW52">
        <v>3.6065999999999998</v>
      </c>
      <c r="BX52">
        <v>2.9138000000000002</v>
      </c>
      <c r="BY52">
        <v>2.9891999999999999</v>
      </c>
      <c r="BZ52">
        <v>3.3748</v>
      </c>
    </row>
    <row r="53" spans="2:78" ht="16" x14ac:dyDescent="0.2">
      <c r="E53" s="1">
        <f t="shared" si="0"/>
        <v>42</v>
      </c>
      <c r="F53" s="98"/>
      <c r="H53" s="89">
        <v>97.264200000000002</v>
      </c>
      <c r="I53" s="89">
        <v>87.393799999999999</v>
      </c>
      <c r="J53" s="89">
        <v>166.97669999999999</v>
      </c>
      <c r="K53" s="89">
        <v>100.5072</v>
      </c>
      <c r="L53" s="89">
        <v>115.6347</v>
      </c>
      <c r="M53" s="89">
        <v>163.41210000000001</v>
      </c>
      <c r="N53" s="89">
        <v>125.9982</v>
      </c>
      <c r="O53" s="89">
        <v>112.2923</v>
      </c>
      <c r="P53" s="89">
        <v>169.6371</v>
      </c>
      <c r="Q53" s="89">
        <v>163.22739999999999</v>
      </c>
      <c r="T53" s="54">
        <f t="shared" si="1"/>
        <v>42</v>
      </c>
      <c r="U53" s="75">
        <v>-0.40210000000000001</v>
      </c>
      <c r="V53" s="75">
        <v>-0.1951</v>
      </c>
      <c r="W53" s="75">
        <v>-0.2268</v>
      </c>
      <c r="X53" s="75">
        <v>-0.1313</v>
      </c>
      <c r="Y53" s="75">
        <v>-8.1100000000000005E-2</v>
      </c>
      <c r="Z53" s="75">
        <v>-0.32050000000000001</v>
      </c>
      <c r="AA53" s="75">
        <v>-9.69E-2</v>
      </c>
      <c r="AB53" s="75">
        <v>2.8999999999999998E-3</v>
      </c>
      <c r="AC53" s="75">
        <v>-8.2500000000000004E-2</v>
      </c>
      <c r="AD53" s="75">
        <v>-0.61980000000000002</v>
      </c>
      <c r="AE53" s="74"/>
      <c r="AF53" s="54">
        <f t="shared" si="2"/>
        <v>42</v>
      </c>
      <c r="AG53" s="75">
        <v>15.608700000000001</v>
      </c>
      <c r="AH53" s="75">
        <v>11.103300000000001</v>
      </c>
      <c r="AI53" s="75">
        <v>10.0738</v>
      </c>
      <c r="AJ53" s="75">
        <v>7.4386000000000001</v>
      </c>
      <c r="AK53" s="75">
        <v>6.1279000000000003</v>
      </c>
      <c r="AL53" s="75">
        <v>9.8470999999999993</v>
      </c>
      <c r="AM53" s="75">
        <v>11.103899999999999</v>
      </c>
      <c r="AN53" s="75">
        <v>5.8503999999999996</v>
      </c>
      <c r="AO53" s="75">
        <v>14.0937</v>
      </c>
      <c r="AP53" s="75">
        <v>14.7744</v>
      </c>
      <c r="AQ53" s="5"/>
      <c r="AR53" s="54">
        <f t="shared" si="3"/>
        <v>42</v>
      </c>
      <c r="AS53" s="75">
        <v>1.9E-2</v>
      </c>
      <c r="AT53" s="75">
        <v>2.5999999999999999E-3</v>
      </c>
      <c r="AU53" s="75">
        <v>5.4000000000000003E-3</v>
      </c>
      <c r="AV53" s="75">
        <v>0</v>
      </c>
      <c r="AW53" s="75">
        <v>7.6E-3</v>
      </c>
      <c r="AX53" s="75">
        <v>0.02</v>
      </c>
      <c r="AY53" s="75">
        <v>1.6199999999999999E-2</v>
      </c>
      <c r="AZ53" s="75">
        <v>3.7100000000000001E-2</v>
      </c>
      <c r="BA53" s="75">
        <v>2.0000000000000001E-4</v>
      </c>
      <c r="BB53" s="75">
        <v>1.6E-2</v>
      </c>
      <c r="BC53" s="5"/>
      <c r="BD53" s="54">
        <f t="shared" si="4"/>
        <v>42</v>
      </c>
      <c r="BE53" s="75">
        <v>3.4828000000000001</v>
      </c>
      <c r="BF53" s="75">
        <v>3.4432</v>
      </c>
      <c r="BG53" s="75">
        <v>2.3839999999999999</v>
      </c>
      <c r="BH53" s="75">
        <v>2.0598999999999998</v>
      </c>
      <c r="BI53" s="75">
        <v>1.9400999999999999</v>
      </c>
      <c r="BJ53" s="75">
        <v>2.3121999999999998</v>
      </c>
      <c r="BK53" s="75">
        <v>3.0583999999999998</v>
      </c>
      <c r="BL53" s="75">
        <v>2.1164000000000001</v>
      </c>
      <c r="BM53" s="75">
        <v>2.6297000000000001</v>
      </c>
      <c r="BN53" s="75">
        <v>3.3121</v>
      </c>
      <c r="BP53" s="54">
        <f t="shared" si="5"/>
        <v>42</v>
      </c>
      <c r="BQ53">
        <v>3.9398</v>
      </c>
      <c r="BR53">
        <v>4.1698000000000004</v>
      </c>
      <c r="BS53">
        <v>3.0232999999999999</v>
      </c>
      <c r="BT53">
        <v>2.9352999999999998</v>
      </c>
      <c r="BU53">
        <v>2.6271</v>
      </c>
      <c r="BV53">
        <v>2.6579999999999999</v>
      </c>
      <c r="BW53">
        <v>3.2902</v>
      </c>
      <c r="BX53">
        <v>2.2698999999999998</v>
      </c>
      <c r="BY53">
        <v>2.5386000000000002</v>
      </c>
      <c r="BZ53">
        <v>3.3953000000000002</v>
      </c>
    </row>
    <row r="54" spans="2:78" ht="16" x14ac:dyDescent="0.2">
      <c r="E54" s="1">
        <f t="shared" si="0"/>
        <v>43</v>
      </c>
      <c r="F54" s="98"/>
      <c r="H54" s="89">
        <v>114.7818</v>
      </c>
      <c r="I54" s="89">
        <v>93.245199999999997</v>
      </c>
      <c r="J54" s="89">
        <v>168.62870000000001</v>
      </c>
      <c r="K54" s="89">
        <v>119.3169</v>
      </c>
      <c r="L54" s="89">
        <v>87.443600000000004</v>
      </c>
      <c r="M54" s="89">
        <v>118.331</v>
      </c>
      <c r="N54" s="89">
        <v>168.56360000000001</v>
      </c>
      <c r="O54" s="89">
        <v>116.37820000000001</v>
      </c>
      <c r="P54" s="89">
        <v>121.8515</v>
      </c>
      <c r="Q54" s="89">
        <v>171.14259999999999</v>
      </c>
      <c r="T54" s="54">
        <f t="shared" si="1"/>
        <v>43</v>
      </c>
      <c r="U54" s="75">
        <v>-0.1232</v>
      </c>
      <c r="V54" s="75">
        <v>3.6200000000000003E-2</v>
      </c>
      <c r="W54" s="75">
        <v>2E-3</v>
      </c>
      <c r="X54" s="75">
        <v>-0.12540000000000001</v>
      </c>
      <c r="Y54" s="75">
        <v>-0.15090000000000001</v>
      </c>
      <c r="Z54" s="75">
        <v>-0.18240000000000001</v>
      </c>
      <c r="AA54" s="75">
        <v>-0.45939999999999998</v>
      </c>
      <c r="AB54" s="75">
        <v>-5.0299999999999997E-2</v>
      </c>
      <c r="AC54" s="75">
        <v>9.9900000000000003E-2</v>
      </c>
      <c r="AD54" s="75">
        <v>-0.12330000000000001</v>
      </c>
      <c r="AE54" s="74"/>
      <c r="AF54" s="54">
        <f t="shared" si="2"/>
        <v>43</v>
      </c>
      <c r="AG54" s="75">
        <v>13.508900000000001</v>
      </c>
      <c r="AH54" s="75">
        <v>13.387</v>
      </c>
      <c r="AI54" s="75">
        <v>8.7962000000000007</v>
      </c>
      <c r="AJ54" s="75">
        <v>7.7678000000000003</v>
      </c>
      <c r="AK54" s="75">
        <v>5.9013</v>
      </c>
      <c r="AL54" s="75">
        <v>8.0213999999999999</v>
      </c>
      <c r="AM54" s="75">
        <v>8.3329000000000004</v>
      </c>
      <c r="AN54" s="75">
        <v>10.4115</v>
      </c>
      <c r="AO54" s="75">
        <v>9.7958999999999996</v>
      </c>
      <c r="AP54" s="75">
        <v>12.383699999999999</v>
      </c>
      <c r="AQ54" s="5"/>
      <c r="AR54" s="54">
        <f t="shared" si="3"/>
        <v>43</v>
      </c>
      <c r="AS54" s="75">
        <v>3.04E-2</v>
      </c>
      <c r="AT54" s="75">
        <v>1.29E-2</v>
      </c>
      <c r="AU54" s="75">
        <v>4.0000000000000002E-4</v>
      </c>
      <c r="AV54" s="75">
        <v>2.5000000000000001E-3</v>
      </c>
      <c r="AW54" s="75">
        <v>6.1000000000000004E-3</v>
      </c>
      <c r="AX54" s="75">
        <v>4.8999999999999998E-3</v>
      </c>
      <c r="AY54" s="75">
        <v>7.4999999999999997E-3</v>
      </c>
      <c r="AZ54" s="75">
        <v>1.8700000000000001E-2</v>
      </c>
      <c r="BA54" s="75">
        <v>5.7000000000000002E-3</v>
      </c>
      <c r="BB54" s="75">
        <v>2.5000000000000001E-3</v>
      </c>
      <c r="BC54" s="5"/>
      <c r="BD54" s="54">
        <f t="shared" si="4"/>
        <v>43</v>
      </c>
      <c r="BE54" s="75">
        <v>3.6295999999999999</v>
      </c>
      <c r="BF54" s="75">
        <v>3.3782000000000001</v>
      </c>
      <c r="BG54" s="75">
        <v>2.3948999999999998</v>
      </c>
      <c r="BH54" s="75">
        <v>2.1038000000000001</v>
      </c>
      <c r="BI54" s="75">
        <v>2.0026999999999999</v>
      </c>
      <c r="BJ54" s="75">
        <v>2.2088999999999999</v>
      </c>
      <c r="BK54" s="75">
        <v>2.6118000000000001</v>
      </c>
      <c r="BL54" s="75">
        <v>2.2027000000000001</v>
      </c>
      <c r="BM54" s="75">
        <v>2.3940999999999999</v>
      </c>
      <c r="BN54" s="75">
        <v>2.7023000000000001</v>
      </c>
      <c r="BP54" s="54">
        <f t="shared" si="5"/>
        <v>43</v>
      </c>
      <c r="BQ54">
        <v>4.0461</v>
      </c>
      <c r="BR54">
        <v>3.6585999999999999</v>
      </c>
      <c r="BS54">
        <v>2.9437000000000002</v>
      </c>
      <c r="BT54">
        <v>2.3443999999999998</v>
      </c>
      <c r="BU54">
        <v>2.2997000000000001</v>
      </c>
      <c r="BV54">
        <v>3.0091000000000001</v>
      </c>
      <c r="BW54">
        <v>3.5596999999999999</v>
      </c>
      <c r="BX54">
        <v>2.6105999999999998</v>
      </c>
      <c r="BY54">
        <v>3.0527000000000002</v>
      </c>
      <c r="BZ54">
        <v>3.3197000000000001</v>
      </c>
    </row>
    <row r="55" spans="2:78" ht="16" x14ac:dyDescent="0.2">
      <c r="C55" s="24" t="s">
        <v>36</v>
      </c>
      <c r="E55" s="1">
        <f t="shared" si="0"/>
        <v>44</v>
      </c>
      <c r="F55" s="98"/>
      <c r="H55" s="89">
        <v>150.36449999999999</v>
      </c>
      <c r="I55" s="89">
        <v>50.139000000000003</v>
      </c>
      <c r="J55" s="89">
        <v>132.52180000000001</v>
      </c>
      <c r="K55" s="89">
        <v>44.313899999999997</v>
      </c>
      <c r="L55" s="89">
        <v>138.34370000000001</v>
      </c>
      <c r="M55" s="89">
        <v>131.33369999999999</v>
      </c>
      <c r="N55" s="89">
        <v>113.5475</v>
      </c>
      <c r="O55" s="89">
        <v>155.46379999999999</v>
      </c>
      <c r="P55" s="89">
        <v>136.35839999999999</v>
      </c>
      <c r="Q55" s="89">
        <v>136.83269999999999</v>
      </c>
      <c r="T55" s="54">
        <f t="shared" si="1"/>
        <v>44</v>
      </c>
      <c r="U55" s="75">
        <v>-0.59299999999999997</v>
      </c>
      <c r="V55" s="75">
        <v>0.1812</v>
      </c>
      <c r="W55" s="75">
        <v>-0.39179999999999998</v>
      </c>
      <c r="X55" s="75">
        <v>3.2599999999999997E-2</v>
      </c>
      <c r="Y55" s="75">
        <v>-0.28260000000000002</v>
      </c>
      <c r="Z55" s="75">
        <v>5.3699999999999998E-2</v>
      </c>
      <c r="AA55" s="75">
        <v>-0.28720000000000001</v>
      </c>
      <c r="AB55" s="75">
        <v>-2.3599999999999999E-2</v>
      </c>
      <c r="AC55" s="75">
        <v>-4.3099999999999999E-2</v>
      </c>
      <c r="AD55" s="75">
        <v>-0.1343</v>
      </c>
      <c r="AE55" s="74"/>
      <c r="AF55" s="54">
        <f t="shared" si="2"/>
        <v>44</v>
      </c>
      <c r="AG55" s="75">
        <v>15.6465</v>
      </c>
      <c r="AH55" s="75">
        <v>12.6165</v>
      </c>
      <c r="AI55" s="75">
        <v>23.536000000000001</v>
      </c>
      <c r="AJ55" s="75">
        <v>7.5307000000000004</v>
      </c>
      <c r="AK55" s="75">
        <v>5.5391000000000004</v>
      </c>
      <c r="AL55" s="75">
        <v>9.5949000000000009</v>
      </c>
      <c r="AM55" s="75">
        <v>12.243399999999999</v>
      </c>
      <c r="AN55" s="75">
        <v>7.0716000000000001</v>
      </c>
      <c r="AO55" s="75">
        <v>11.1248</v>
      </c>
      <c r="AP55" s="75">
        <v>9.9197000000000006</v>
      </c>
      <c r="AQ55" s="5"/>
      <c r="AR55" s="54">
        <f t="shared" si="3"/>
        <v>44</v>
      </c>
      <c r="AS55" s="75">
        <v>8.6999999999999994E-3</v>
      </c>
      <c r="AT55" s="75">
        <v>2.2000000000000001E-3</v>
      </c>
      <c r="AU55" s="75">
        <v>1.1999999999999999E-3</v>
      </c>
      <c r="AV55" s="75">
        <v>6.8999999999999999E-3</v>
      </c>
      <c r="AW55" s="75">
        <v>1.8E-3</v>
      </c>
      <c r="AX55" s="75">
        <v>5.9999999999999995E-4</v>
      </c>
      <c r="AY55" s="75">
        <v>6.1000000000000004E-3</v>
      </c>
      <c r="AZ55" s="75">
        <v>8.6999999999999994E-3</v>
      </c>
      <c r="BA55" s="75">
        <v>4.1000000000000003E-3</v>
      </c>
      <c r="BB55" s="75">
        <v>4.6800000000000001E-2</v>
      </c>
      <c r="BC55" s="5"/>
      <c r="BD55" s="54">
        <f t="shared" si="4"/>
        <v>44</v>
      </c>
      <c r="BE55" s="75">
        <v>3.4247000000000001</v>
      </c>
      <c r="BF55" s="75">
        <v>3.3212000000000002</v>
      </c>
      <c r="BG55" s="75">
        <v>2.7355999999999998</v>
      </c>
      <c r="BH55" s="75">
        <v>2.0453000000000001</v>
      </c>
      <c r="BI55" s="75">
        <v>1.8880999999999999</v>
      </c>
      <c r="BJ55" s="75">
        <v>2.3578999999999999</v>
      </c>
      <c r="BK55" s="75">
        <v>2.835</v>
      </c>
      <c r="BL55" s="75">
        <v>2.0798999999999999</v>
      </c>
      <c r="BM55" s="75">
        <v>2.2625999999999999</v>
      </c>
      <c r="BN55" s="75">
        <v>3.0236999999999998</v>
      </c>
      <c r="BP55" s="54">
        <f t="shared" si="5"/>
        <v>44</v>
      </c>
      <c r="BQ55">
        <v>4.1012000000000004</v>
      </c>
      <c r="BR55">
        <v>3.9748999999999999</v>
      </c>
      <c r="BS55">
        <v>2.6166</v>
      </c>
      <c r="BT55">
        <v>2.7494000000000001</v>
      </c>
      <c r="BU55">
        <v>2.2894000000000001</v>
      </c>
      <c r="BV55">
        <v>2.9411</v>
      </c>
      <c r="BW55">
        <v>3.1566000000000001</v>
      </c>
      <c r="BX55">
        <v>2.8854000000000002</v>
      </c>
      <c r="BY55">
        <v>2.6886000000000001</v>
      </c>
      <c r="BZ55">
        <v>3.2393999999999998</v>
      </c>
    </row>
    <row r="56" spans="2:78" ht="15" customHeight="1" x14ac:dyDescent="0.2">
      <c r="C56" s="24" t="s">
        <v>36</v>
      </c>
      <c r="E56" s="1">
        <f t="shared" si="0"/>
        <v>45</v>
      </c>
      <c r="F56" s="98"/>
      <c r="H56" s="89">
        <v>122.28279999999999</v>
      </c>
      <c r="I56" s="89">
        <v>75.413700000000006</v>
      </c>
      <c r="J56" s="89">
        <v>159.6155</v>
      </c>
      <c r="K56" s="89">
        <v>128.77199999999999</v>
      </c>
      <c r="L56" s="89">
        <v>141.5848</v>
      </c>
      <c r="M56" s="89">
        <v>149.81890000000001</v>
      </c>
      <c r="N56" s="89">
        <v>172.9811</v>
      </c>
      <c r="O56" s="89">
        <v>76.391599999999997</v>
      </c>
      <c r="P56" s="89">
        <v>176.62039999999999</v>
      </c>
      <c r="Q56" s="89">
        <v>172.1926</v>
      </c>
      <c r="T56" s="54">
        <f t="shared" si="1"/>
        <v>45</v>
      </c>
      <c r="U56" s="75">
        <v>0.252</v>
      </c>
      <c r="V56" s="75">
        <v>-4.1000000000000002E-2</v>
      </c>
      <c r="W56" s="75">
        <v>-2.5999999999999999E-3</v>
      </c>
      <c r="X56" s="75">
        <v>8.1100000000000005E-2</v>
      </c>
      <c r="Y56" s="75">
        <v>-1.7399999999999999E-2</v>
      </c>
      <c r="Z56" s="75">
        <v>-0.15</v>
      </c>
      <c r="AA56" s="75">
        <v>9.64E-2</v>
      </c>
      <c r="AB56" s="75">
        <v>-7.9600000000000004E-2</v>
      </c>
      <c r="AC56" s="75">
        <v>-0.20200000000000001</v>
      </c>
      <c r="AD56" s="75">
        <v>2.7900000000000001E-2</v>
      </c>
      <c r="AE56" s="74"/>
      <c r="AF56" s="54">
        <f t="shared" si="2"/>
        <v>45</v>
      </c>
      <c r="AG56" s="75">
        <v>17.073599999999999</v>
      </c>
      <c r="AH56" s="75">
        <v>17.335100000000001</v>
      </c>
      <c r="AI56" s="75">
        <v>12.898099999999999</v>
      </c>
      <c r="AJ56" s="75">
        <v>12.1067</v>
      </c>
      <c r="AK56" s="75">
        <v>6.3586</v>
      </c>
      <c r="AL56" s="75">
        <v>8.6033000000000008</v>
      </c>
      <c r="AM56" s="75">
        <v>18.585699999999999</v>
      </c>
      <c r="AN56" s="75">
        <v>8.9562000000000008</v>
      </c>
      <c r="AO56" s="75">
        <v>7.774</v>
      </c>
      <c r="AP56" s="75">
        <v>18.276399999999999</v>
      </c>
      <c r="AQ56" s="5"/>
      <c r="AR56" s="54">
        <f t="shared" si="3"/>
        <v>45</v>
      </c>
      <c r="AS56" s="75">
        <v>4.1000000000000003E-3</v>
      </c>
      <c r="AT56" s="75">
        <v>3.0000000000000001E-3</v>
      </c>
      <c r="AU56" s="75">
        <v>2.3E-3</v>
      </c>
      <c r="AV56" s="75">
        <v>8.9999999999999998E-4</v>
      </c>
      <c r="AW56" s="75">
        <v>6.7000000000000002E-3</v>
      </c>
      <c r="AX56" s="75">
        <v>3.3999999999999998E-3</v>
      </c>
      <c r="AY56" s="75">
        <v>1.12E-2</v>
      </c>
      <c r="AZ56" s="75">
        <v>7.1000000000000004E-3</v>
      </c>
      <c r="BA56" s="75">
        <v>1.6000000000000001E-3</v>
      </c>
      <c r="BB56" s="75">
        <v>1.2999999999999999E-3</v>
      </c>
      <c r="BC56" s="5"/>
      <c r="BD56" s="54">
        <f t="shared" si="4"/>
        <v>45</v>
      </c>
      <c r="BE56" s="75">
        <v>3.5760999999999998</v>
      </c>
      <c r="BF56" s="75">
        <v>3.6631</v>
      </c>
      <c r="BG56" s="75">
        <v>2.5337999999999998</v>
      </c>
      <c r="BH56" s="75">
        <v>2.1642000000000001</v>
      </c>
      <c r="BI56" s="75">
        <v>1.9843</v>
      </c>
      <c r="BJ56" s="75">
        <v>2.1722999999999999</v>
      </c>
      <c r="BK56" s="75">
        <v>3.1821000000000002</v>
      </c>
      <c r="BL56" s="75">
        <v>2.1446000000000001</v>
      </c>
      <c r="BM56" s="75">
        <v>2.2467000000000001</v>
      </c>
      <c r="BN56" s="75">
        <v>3.1981999999999999</v>
      </c>
      <c r="BP56" s="54">
        <f t="shared" si="5"/>
        <v>45</v>
      </c>
      <c r="BQ56">
        <v>4.5351999999999997</v>
      </c>
      <c r="BR56">
        <v>4.2615999999999996</v>
      </c>
      <c r="BS56">
        <v>2.5318999999999998</v>
      </c>
      <c r="BT56">
        <v>2.5600999999999998</v>
      </c>
      <c r="BU56">
        <v>2.3683999999999998</v>
      </c>
      <c r="BV56">
        <v>2.9382000000000001</v>
      </c>
      <c r="BW56">
        <v>3.5672000000000001</v>
      </c>
      <c r="BX56">
        <v>2.5295000000000001</v>
      </c>
      <c r="BY56">
        <v>2.5009999999999999</v>
      </c>
      <c r="BZ56">
        <v>3.7317</v>
      </c>
    </row>
    <row r="57" spans="2:78" ht="16" x14ac:dyDescent="0.2">
      <c r="C57" s="24" t="s">
        <v>36</v>
      </c>
      <c r="D57" s="24" t="s">
        <v>36</v>
      </c>
      <c r="E57" s="1">
        <f t="shared" si="0"/>
        <v>46</v>
      </c>
      <c r="F57" s="98"/>
      <c r="H57" s="89">
        <v>145.63339999999999</v>
      </c>
      <c r="I57" s="89">
        <v>51.130800000000001</v>
      </c>
      <c r="J57" s="89">
        <v>164.0658</v>
      </c>
      <c r="K57" s="89">
        <v>156.35499999999999</v>
      </c>
      <c r="L57" s="89">
        <v>133.6559</v>
      </c>
      <c r="M57" s="89">
        <v>100.6328</v>
      </c>
      <c r="N57" s="89">
        <v>157.0592</v>
      </c>
      <c r="O57" s="89">
        <v>67.587199999999996</v>
      </c>
      <c r="P57" s="89">
        <v>120.72450000000001</v>
      </c>
      <c r="Q57" s="89">
        <v>161.262</v>
      </c>
      <c r="T57" s="54">
        <f t="shared" si="1"/>
        <v>46</v>
      </c>
      <c r="U57" s="75">
        <v>-0.58179999999999998</v>
      </c>
      <c r="V57" s="75">
        <v>0.22989999999999999</v>
      </c>
      <c r="W57" s="75">
        <v>-9.7999999999999997E-3</v>
      </c>
      <c r="X57" s="75">
        <v>-0.1178</v>
      </c>
      <c r="Y57" s="75">
        <v>-1.3899999999999999E-2</v>
      </c>
      <c r="Z57" s="75">
        <v>4.3099999999999999E-2</v>
      </c>
      <c r="AA57" s="75">
        <v>-0.13489999999999999</v>
      </c>
      <c r="AB57" s="75">
        <v>9.4899999999999998E-2</v>
      </c>
      <c r="AC57" s="75">
        <v>5.6599999999999998E-2</v>
      </c>
      <c r="AD57" s="75">
        <v>-0.3785</v>
      </c>
      <c r="AE57" s="74"/>
      <c r="AF57" s="54">
        <f t="shared" si="2"/>
        <v>46</v>
      </c>
      <c r="AG57" s="75">
        <v>27.418700000000001</v>
      </c>
      <c r="AH57" s="75">
        <v>11.5191</v>
      </c>
      <c r="AI57" s="75">
        <v>12.1066</v>
      </c>
      <c r="AJ57" s="75">
        <v>7.9554</v>
      </c>
      <c r="AK57" s="75">
        <v>9.1466999999999992</v>
      </c>
      <c r="AL57" s="75">
        <v>6.5959000000000003</v>
      </c>
      <c r="AM57" s="75">
        <v>13.8375</v>
      </c>
      <c r="AN57" s="75">
        <v>7.9374000000000002</v>
      </c>
      <c r="AO57" s="75">
        <v>10.5328</v>
      </c>
      <c r="AP57" s="75">
        <v>10.8276</v>
      </c>
      <c r="AQ57" s="5"/>
      <c r="AR57" s="54">
        <f t="shared" si="3"/>
        <v>46</v>
      </c>
      <c r="AS57" s="75">
        <v>2.0000000000000001E-4</v>
      </c>
      <c r="AT57" s="75">
        <v>7.3000000000000001E-3</v>
      </c>
      <c r="AU57" s="75">
        <v>4.5999999999999999E-3</v>
      </c>
      <c r="AV57" s="75">
        <v>1.01E-2</v>
      </c>
      <c r="AW57" s="75">
        <v>5.5999999999999999E-3</v>
      </c>
      <c r="AX57" s="75">
        <v>4.7000000000000002E-3</v>
      </c>
      <c r="AY57" s="75">
        <v>3.0999999999999999E-3</v>
      </c>
      <c r="AZ57" s="75">
        <v>4.8999999999999998E-3</v>
      </c>
      <c r="BA57" s="75">
        <v>5.8999999999999999E-3</v>
      </c>
      <c r="BB57" s="75">
        <v>1.32E-2</v>
      </c>
      <c r="BC57" s="5"/>
      <c r="BD57" s="54">
        <f t="shared" si="4"/>
        <v>46</v>
      </c>
      <c r="BE57" s="75">
        <v>3.9125000000000001</v>
      </c>
      <c r="BF57" s="75">
        <v>3.2536999999999998</v>
      </c>
      <c r="BG57" s="75">
        <v>2.6331000000000002</v>
      </c>
      <c r="BH57" s="75">
        <v>2.2987000000000002</v>
      </c>
      <c r="BI57" s="75">
        <v>2.0070000000000001</v>
      </c>
      <c r="BJ57" s="75">
        <v>2.3224</v>
      </c>
      <c r="BK57" s="75">
        <v>3.2320000000000002</v>
      </c>
      <c r="BL57" s="75">
        <v>2.1562999999999999</v>
      </c>
      <c r="BM57" s="75">
        <v>2.4095</v>
      </c>
      <c r="BN57" s="75">
        <v>2.8380000000000001</v>
      </c>
      <c r="BP57" s="54">
        <f t="shared" si="5"/>
        <v>46</v>
      </c>
      <c r="BQ57">
        <v>4.0629999999999997</v>
      </c>
      <c r="BR57">
        <v>3.8993000000000002</v>
      </c>
      <c r="BS57">
        <v>2.6476000000000002</v>
      </c>
      <c r="BT57">
        <v>2.9298999999999999</v>
      </c>
      <c r="BU57">
        <v>2.3521999999999998</v>
      </c>
      <c r="BV57">
        <v>2.5558000000000001</v>
      </c>
      <c r="BW57">
        <v>3.1284999999999998</v>
      </c>
      <c r="BX57">
        <v>2.5613999999999999</v>
      </c>
      <c r="BY57">
        <v>2.7987000000000002</v>
      </c>
      <c r="BZ57">
        <v>3.2909000000000002</v>
      </c>
    </row>
    <row r="58" spans="2:78" ht="16" x14ac:dyDescent="0.2">
      <c r="E58" s="1">
        <f t="shared" si="0"/>
        <v>47</v>
      </c>
      <c r="F58" s="98"/>
      <c r="H58" s="89">
        <v>99.146500000000003</v>
      </c>
      <c r="I58" s="89">
        <v>91.272900000000007</v>
      </c>
      <c r="J58" s="89">
        <v>158.4905</v>
      </c>
      <c r="K58" s="89">
        <v>138.43819999999999</v>
      </c>
      <c r="L58" s="89">
        <v>121.8518</v>
      </c>
      <c r="M58" s="89">
        <v>137.55260000000001</v>
      </c>
      <c r="N58" s="89">
        <v>138.2346</v>
      </c>
      <c r="O58" s="89">
        <v>118.1268</v>
      </c>
      <c r="P58" s="89">
        <v>134.08410000000001</v>
      </c>
      <c r="Q58" s="89">
        <v>154.86019999999999</v>
      </c>
      <c r="T58" s="54">
        <f t="shared" si="1"/>
        <v>47</v>
      </c>
      <c r="U58" s="75">
        <v>0.28689999999999999</v>
      </c>
      <c r="V58" s="75">
        <v>-0.27010000000000001</v>
      </c>
      <c r="W58" s="75">
        <v>-2.98E-2</v>
      </c>
      <c r="X58" s="75">
        <v>-0.23880000000000001</v>
      </c>
      <c r="Y58" s="75">
        <v>-0.16370000000000001</v>
      </c>
      <c r="Z58" s="75">
        <v>-1.38E-2</v>
      </c>
      <c r="AA58" s="75">
        <v>0.20469999999999999</v>
      </c>
      <c r="AB58" s="75">
        <v>-1.66E-2</v>
      </c>
      <c r="AC58" s="75">
        <v>-0.16769999999999999</v>
      </c>
      <c r="AD58" s="75">
        <v>-0.2029</v>
      </c>
      <c r="AE58" s="74"/>
      <c r="AF58" s="54">
        <f t="shared" si="2"/>
        <v>47</v>
      </c>
      <c r="AG58" s="75">
        <v>13.542299999999999</v>
      </c>
      <c r="AH58" s="75">
        <v>10.7334</v>
      </c>
      <c r="AI58" s="75">
        <v>6.4387999999999996</v>
      </c>
      <c r="AJ58" s="75">
        <v>7.8079000000000001</v>
      </c>
      <c r="AK58" s="75">
        <v>9.0045000000000002</v>
      </c>
      <c r="AL58" s="75">
        <v>7.8060999999999998</v>
      </c>
      <c r="AM58" s="75">
        <v>14.092599999999999</v>
      </c>
      <c r="AN58" s="75">
        <v>8.1719000000000008</v>
      </c>
      <c r="AO58" s="75">
        <v>7.6635</v>
      </c>
      <c r="AP58" s="75">
        <v>20.142900000000001</v>
      </c>
      <c r="AQ58" s="5"/>
      <c r="AR58" s="54">
        <f t="shared" si="3"/>
        <v>47</v>
      </c>
      <c r="AS58" s="75">
        <v>4.3700000000000003E-2</v>
      </c>
      <c r="AT58" s="75">
        <v>4.1999999999999997E-3</v>
      </c>
      <c r="AU58" s="75">
        <v>1.2699999999999999E-2</v>
      </c>
      <c r="AV58" s="75">
        <v>2.8E-3</v>
      </c>
      <c r="AW58" s="75">
        <v>1.9099999999999999E-2</v>
      </c>
      <c r="AX58" s="75">
        <v>5.0000000000000001E-3</v>
      </c>
      <c r="AY58" s="75">
        <v>1.6E-2</v>
      </c>
      <c r="AZ58" s="75">
        <v>4.3E-3</v>
      </c>
      <c r="BA58" s="75">
        <v>6.4000000000000003E-3</v>
      </c>
      <c r="BB58" s="75">
        <v>3.09E-2</v>
      </c>
      <c r="BC58" s="5"/>
      <c r="BD58" s="54">
        <f t="shared" si="4"/>
        <v>47</v>
      </c>
      <c r="BE58" s="75">
        <v>3.4565000000000001</v>
      </c>
      <c r="BF58" s="75">
        <v>3.0478000000000001</v>
      </c>
      <c r="BG58" s="75">
        <v>2.0691000000000002</v>
      </c>
      <c r="BH58" s="75">
        <v>2.0143</v>
      </c>
      <c r="BI58" s="75">
        <v>2.2416999999999998</v>
      </c>
      <c r="BJ58" s="75">
        <v>2.214</v>
      </c>
      <c r="BK58" s="75">
        <v>2.8197999999999999</v>
      </c>
      <c r="BL58" s="75">
        <v>2.1764999999999999</v>
      </c>
      <c r="BM58" s="75">
        <v>2.2322000000000002</v>
      </c>
      <c r="BN58" s="75">
        <v>3.0767000000000002</v>
      </c>
      <c r="BP58" s="54">
        <f t="shared" si="5"/>
        <v>47</v>
      </c>
      <c r="BQ58">
        <v>4.3865999999999996</v>
      </c>
      <c r="BR58">
        <v>3.7261000000000002</v>
      </c>
      <c r="BS58">
        <v>2.7686000000000002</v>
      </c>
      <c r="BT58">
        <v>2.4977999999999998</v>
      </c>
      <c r="BU58">
        <v>2.5329999999999999</v>
      </c>
      <c r="BV58">
        <v>2.5754000000000001</v>
      </c>
      <c r="BW58">
        <v>3.3955000000000002</v>
      </c>
      <c r="BX58">
        <v>2.8441999999999998</v>
      </c>
      <c r="BY58">
        <v>2.8694000000000002</v>
      </c>
      <c r="BZ58">
        <v>3.3698000000000001</v>
      </c>
    </row>
    <row r="59" spans="2:78" ht="16" x14ac:dyDescent="0.2">
      <c r="E59" s="1">
        <f t="shared" si="0"/>
        <v>48</v>
      </c>
      <c r="F59" s="98"/>
      <c r="H59" s="89">
        <v>131.274</v>
      </c>
      <c r="I59" s="89">
        <v>67.739599999999996</v>
      </c>
      <c r="J59" s="89">
        <v>159.66069999999999</v>
      </c>
      <c r="K59" s="89">
        <v>119.7868</v>
      </c>
      <c r="L59" s="89">
        <v>83.626499999999993</v>
      </c>
      <c r="M59" s="89">
        <v>161.2234</v>
      </c>
      <c r="N59" s="89">
        <v>164.9614</v>
      </c>
      <c r="O59" s="89">
        <v>126.18089999999999</v>
      </c>
      <c r="P59" s="89">
        <v>176.0821</v>
      </c>
      <c r="Q59" s="89">
        <v>151.94550000000001</v>
      </c>
      <c r="T59" s="54">
        <f t="shared" si="1"/>
        <v>48</v>
      </c>
      <c r="U59" s="75">
        <v>-9.1600000000000001E-2</v>
      </c>
      <c r="V59" s="75">
        <v>-0.23219999999999999</v>
      </c>
      <c r="W59" s="75">
        <v>-0.28539999999999999</v>
      </c>
      <c r="X59" s="75">
        <v>0.1414</v>
      </c>
      <c r="Y59" s="75">
        <v>-0.15670000000000001</v>
      </c>
      <c r="Z59" s="75">
        <v>5.04E-2</v>
      </c>
      <c r="AA59" s="75">
        <v>-1.4E-2</v>
      </c>
      <c r="AB59" s="75">
        <v>5.1999999999999998E-2</v>
      </c>
      <c r="AC59" s="75">
        <v>-0.17150000000000001</v>
      </c>
      <c r="AD59" s="75">
        <v>-0.2298</v>
      </c>
      <c r="AE59" s="74"/>
      <c r="AF59" s="54">
        <f t="shared" si="2"/>
        <v>48</v>
      </c>
      <c r="AG59" s="75">
        <v>12.8415</v>
      </c>
      <c r="AH59" s="75">
        <v>11.438599999999999</v>
      </c>
      <c r="AI59" s="75">
        <v>10.173999999999999</v>
      </c>
      <c r="AJ59" s="75">
        <v>7.1360000000000001</v>
      </c>
      <c r="AK59" s="75">
        <v>7.6277999999999997</v>
      </c>
      <c r="AL59" s="75">
        <v>8.0565999999999995</v>
      </c>
      <c r="AM59" s="75">
        <v>15.1845</v>
      </c>
      <c r="AN59" s="75">
        <v>7.7012</v>
      </c>
      <c r="AO59" s="75">
        <v>9.9911999999999992</v>
      </c>
      <c r="AP59" s="75">
        <v>9.9239999999999995</v>
      </c>
      <c r="AQ59" s="5"/>
      <c r="AR59" s="54">
        <f t="shared" si="3"/>
        <v>48</v>
      </c>
      <c r="AS59" s="75">
        <v>8.6E-3</v>
      </c>
      <c r="AT59" s="75">
        <v>6.9699999999999998E-2</v>
      </c>
      <c r="AU59" s="75">
        <v>3.9199999999999999E-2</v>
      </c>
      <c r="AV59" s="75">
        <v>7.7000000000000002E-3</v>
      </c>
      <c r="AW59" s="75">
        <v>1.6199999999999999E-2</v>
      </c>
      <c r="AX59" s="75">
        <v>1.46E-2</v>
      </c>
      <c r="AY59" s="75">
        <v>1.2999999999999999E-3</v>
      </c>
      <c r="AZ59" s="75">
        <v>7.6E-3</v>
      </c>
      <c r="BA59" s="75">
        <v>3.0000000000000001E-3</v>
      </c>
      <c r="BB59" s="75">
        <v>3.8999999999999998E-3</v>
      </c>
      <c r="BC59" s="5"/>
      <c r="BD59" s="54">
        <f t="shared" si="4"/>
        <v>48</v>
      </c>
      <c r="BE59" s="75">
        <v>3.5287999999999999</v>
      </c>
      <c r="BF59" s="75">
        <v>3.3662999999999998</v>
      </c>
      <c r="BG59" s="75">
        <v>2.4546000000000001</v>
      </c>
      <c r="BH59" s="75">
        <v>1.9179999999999999</v>
      </c>
      <c r="BI59" s="75">
        <v>1.982</v>
      </c>
      <c r="BJ59" s="75">
        <v>2.3054000000000001</v>
      </c>
      <c r="BK59" s="75">
        <v>3.1823999999999999</v>
      </c>
      <c r="BL59" s="75">
        <v>2.2262</v>
      </c>
      <c r="BM59" s="75">
        <v>2.4514</v>
      </c>
      <c r="BN59" s="75">
        <v>2.6797</v>
      </c>
      <c r="BP59" s="54">
        <f t="shared" si="5"/>
        <v>48</v>
      </c>
      <c r="BQ59">
        <v>4.2312000000000003</v>
      </c>
      <c r="BR59">
        <v>4.2088000000000001</v>
      </c>
      <c r="BS59">
        <v>2.6655000000000002</v>
      </c>
      <c r="BT59">
        <v>2.8531</v>
      </c>
      <c r="BU59">
        <v>2.6166999999999998</v>
      </c>
      <c r="BV59">
        <v>2.5192000000000001</v>
      </c>
      <c r="BW59">
        <v>3.1278999999999999</v>
      </c>
      <c r="BX59">
        <v>2.8161</v>
      </c>
      <c r="BY59">
        <v>2.4519000000000002</v>
      </c>
      <c r="BZ59">
        <v>3.3477000000000001</v>
      </c>
    </row>
    <row r="60" spans="2:78" ht="16" x14ac:dyDescent="0.2">
      <c r="C60" s="13"/>
      <c r="E60" s="1">
        <f t="shared" si="0"/>
        <v>49</v>
      </c>
      <c r="F60" s="98" t="s">
        <v>13</v>
      </c>
      <c r="H60" s="89">
        <v>88.440200000000004</v>
      </c>
      <c r="I60" s="89">
        <v>137.14269999999999</v>
      </c>
      <c r="J60" s="89">
        <v>131.49770000000001</v>
      </c>
      <c r="K60" s="89">
        <v>125.70359999999999</v>
      </c>
      <c r="L60" s="89">
        <v>101.7268</v>
      </c>
      <c r="M60" s="89">
        <v>93.305000000000007</v>
      </c>
      <c r="N60" s="89">
        <v>119.8447</v>
      </c>
      <c r="O60" s="89">
        <v>106.4101</v>
      </c>
      <c r="P60" s="89">
        <v>117.2208</v>
      </c>
      <c r="Q60" s="89">
        <v>131.774</v>
      </c>
      <c r="T60" s="54">
        <f t="shared" si="1"/>
        <v>49</v>
      </c>
      <c r="U60" s="75">
        <v>-4.1999999999999997E-3</v>
      </c>
      <c r="V60" s="75">
        <v>-0.51639999999999997</v>
      </c>
      <c r="W60" s="75">
        <v>8.6E-3</v>
      </c>
      <c r="X60" s="75">
        <v>0.1414</v>
      </c>
      <c r="Y60" s="75">
        <v>-0.15620000000000001</v>
      </c>
      <c r="Z60" s="75">
        <v>0.10340000000000001</v>
      </c>
      <c r="AA60" s="75">
        <v>-2.9600000000000001E-2</v>
      </c>
      <c r="AB60" s="75">
        <v>2.18E-2</v>
      </c>
      <c r="AC60" s="75">
        <v>-0.22670000000000001</v>
      </c>
      <c r="AD60" s="75">
        <v>-0.35539999999999999</v>
      </c>
      <c r="AE60" s="74"/>
      <c r="AF60" s="54">
        <f t="shared" si="2"/>
        <v>49</v>
      </c>
      <c r="AG60" s="75">
        <v>14.8591</v>
      </c>
      <c r="AH60" s="75">
        <v>13.946</v>
      </c>
      <c r="AI60" s="75">
        <v>10.448700000000001</v>
      </c>
      <c r="AJ60" s="75">
        <v>7.8398000000000003</v>
      </c>
      <c r="AK60" s="75">
        <v>7.5134999999999996</v>
      </c>
      <c r="AL60" s="75">
        <v>8.5330999999999992</v>
      </c>
      <c r="AM60" s="75">
        <v>15.743499999999999</v>
      </c>
      <c r="AN60" s="75">
        <v>10.2614</v>
      </c>
      <c r="AO60" s="75">
        <v>10.856</v>
      </c>
      <c r="AP60" s="75">
        <v>13.3804</v>
      </c>
      <c r="AQ60" s="5"/>
      <c r="AR60" s="54">
        <f t="shared" si="3"/>
        <v>49</v>
      </c>
      <c r="AS60" s="75">
        <v>2.8E-3</v>
      </c>
      <c r="AT60" s="75">
        <v>5.8999999999999999E-3</v>
      </c>
      <c r="AU60" s="75">
        <v>3.3999999999999998E-3</v>
      </c>
      <c r="AV60" s="75">
        <v>4.2900000000000001E-2</v>
      </c>
      <c r="AW60" s="75">
        <v>1.3299999999999999E-2</v>
      </c>
      <c r="AX60" s="75">
        <v>3.0000000000000001E-3</v>
      </c>
      <c r="AY60" s="75">
        <v>6.1999999999999998E-3</v>
      </c>
      <c r="AZ60" s="75">
        <v>7.7999999999999996E-3</v>
      </c>
      <c r="BA60" s="75">
        <v>7.6E-3</v>
      </c>
      <c r="BB60" s="75">
        <v>4.4000000000000003E-3</v>
      </c>
      <c r="BC60" s="5"/>
      <c r="BD60" s="54">
        <f t="shared" si="4"/>
        <v>49</v>
      </c>
      <c r="BE60" s="75">
        <v>3.5596999999999999</v>
      </c>
      <c r="BF60" s="75">
        <v>3.3025000000000002</v>
      </c>
      <c r="BG60" s="75">
        <v>2.3906000000000001</v>
      </c>
      <c r="BH60" s="75">
        <v>2.1053000000000002</v>
      </c>
      <c r="BI60" s="75">
        <v>2.2286999999999999</v>
      </c>
      <c r="BJ60" s="75">
        <v>2.1337999999999999</v>
      </c>
      <c r="BK60" s="75">
        <v>3.0929000000000002</v>
      </c>
      <c r="BL60" s="75">
        <v>2.2033999999999998</v>
      </c>
      <c r="BM60" s="75">
        <v>2.4298000000000002</v>
      </c>
      <c r="BN60" s="75">
        <v>2.9020999999999999</v>
      </c>
      <c r="BP60" s="54">
        <f t="shared" si="5"/>
        <v>49</v>
      </c>
      <c r="BQ60">
        <v>4.1948999999999996</v>
      </c>
      <c r="BR60">
        <v>4.0663</v>
      </c>
      <c r="BS60">
        <v>2.6781999999999999</v>
      </c>
      <c r="BT60">
        <v>2.6602999999999999</v>
      </c>
      <c r="BU60">
        <v>2.4420000000000002</v>
      </c>
      <c r="BV60">
        <v>3.2109000000000001</v>
      </c>
      <c r="BW60">
        <v>3.5190999999999999</v>
      </c>
      <c r="BX60">
        <v>2.8111000000000002</v>
      </c>
      <c r="BY60">
        <v>2.5495999999999999</v>
      </c>
      <c r="BZ60">
        <v>3.2890999999999999</v>
      </c>
    </row>
    <row r="61" spans="2:78" ht="16" x14ac:dyDescent="0.2">
      <c r="E61" s="1">
        <f t="shared" si="0"/>
        <v>50</v>
      </c>
      <c r="F61" s="98"/>
      <c r="H61" s="89">
        <v>127.4665</v>
      </c>
      <c r="I61" s="89">
        <v>74.190100000000001</v>
      </c>
      <c r="J61" s="89">
        <v>117.66759999999999</v>
      </c>
      <c r="K61" s="89">
        <v>128.77719999999999</v>
      </c>
      <c r="L61" s="89">
        <v>100.8969</v>
      </c>
      <c r="M61" s="89">
        <v>154.26079999999999</v>
      </c>
      <c r="N61" s="89">
        <v>145.46190000000001</v>
      </c>
      <c r="O61" s="89">
        <v>101.5763</v>
      </c>
      <c r="P61" s="89">
        <v>136.58529999999999</v>
      </c>
      <c r="Q61" s="89">
        <v>133.9136</v>
      </c>
      <c r="T61" s="54">
        <f t="shared" si="1"/>
        <v>50</v>
      </c>
      <c r="U61" s="75">
        <v>4.5499999999999999E-2</v>
      </c>
      <c r="V61" s="75">
        <v>-0.34620000000000001</v>
      </c>
      <c r="W61" s="75">
        <v>2.9999999999999997E-4</v>
      </c>
      <c r="X61" s="75">
        <v>0.21759999999999999</v>
      </c>
      <c r="Y61" s="75">
        <v>-0.16059999999999999</v>
      </c>
      <c r="Z61" s="75">
        <v>4.2599999999999999E-2</v>
      </c>
      <c r="AA61" s="75">
        <v>-0.1641</v>
      </c>
      <c r="AB61" s="75">
        <v>0.114</v>
      </c>
      <c r="AC61" s="75">
        <v>-0.30149999999999999</v>
      </c>
      <c r="AD61" s="75">
        <v>-0.53300000000000003</v>
      </c>
      <c r="AE61" s="74"/>
      <c r="AF61" s="54">
        <f t="shared" si="2"/>
        <v>50</v>
      </c>
      <c r="AG61" s="75">
        <v>12.722899999999999</v>
      </c>
      <c r="AH61" s="75">
        <v>13.8301</v>
      </c>
      <c r="AI61" s="75">
        <v>7.5906000000000002</v>
      </c>
      <c r="AJ61" s="75">
        <v>7.8144</v>
      </c>
      <c r="AK61" s="75">
        <v>7.952</v>
      </c>
      <c r="AL61" s="75">
        <v>9.9492999999999991</v>
      </c>
      <c r="AM61" s="75">
        <v>12.865600000000001</v>
      </c>
      <c r="AN61" s="75">
        <v>7.4409000000000001</v>
      </c>
      <c r="AO61" s="75">
        <v>9.6605000000000008</v>
      </c>
      <c r="AP61" s="75">
        <v>14.803000000000001</v>
      </c>
      <c r="AQ61" s="5"/>
      <c r="AR61" s="54">
        <f t="shared" si="3"/>
        <v>50</v>
      </c>
      <c r="AS61" s="75">
        <v>1.0999999999999999E-2</v>
      </c>
      <c r="AT61" s="75">
        <v>7.1000000000000004E-3</v>
      </c>
      <c r="AU61" s="75">
        <v>1.43E-2</v>
      </c>
      <c r="AV61" s="75">
        <v>2.64E-2</v>
      </c>
      <c r="AW61" s="75">
        <v>1.1900000000000001E-2</v>
      </c>
      <c r="AX61" s="75">
        <v>9.5999999999999992E-3</v>
      </c>
      <c r="AY61" s="75">
        <v>4.3E-3</v>
      </c>
      <c r="AZ61" s="75">
        <v>6.4999999999999997E-3</v>
      </c>
      <c r="BA61" s="75">
        <v>5.4999999999999997E-3</v>
      </c>
      <c r="BB61" s="75">
        <v>1.6400000000000001E-2</v>
      </c>
      <c r="BC61" s="5"/>
      <c r="BD61" s="54">
        <f t="shared" si="4"/>
        <v>50</v>
      </c>
      <c r="BE61" s="75">
        <v>3.5449999999999999</v>
      </c>
      <c r="BF61" s="75">
        <v>3.3864999999999998</v>
      </c>
      <c r="BG61" s="75">
        <v>2.34</v>
      </c>
      <c r="BH61" s="75">
        <v>2.0928</v>
      </c>
      <c r="BI61" s="75">
        <v>2.0724</v>
      </c>
      <c r="BJ61" s="75">
        <v>2.2831999999999999</v>
      </c>
      <c r="BK61" s="75">
        <v>3.2090999999999998</v>
      </c>
      <c r="BL61" s="75">
        <v>2.1960000000000002</v>
      </c>
      <c r="BM61" s="75">
        <v>2.4382000000000001</v>
      </c>
      <c r="BN61" s="75">
        <v>2.8494999999999999</v>
      </c>
      <c r="BP61" s="54">
        <f t="shared" si="5"/>
        <v>50</v>
      </c>
      <c r="BQ61">
        <v>4.4203000000000001</v>
      </c>
      <c r="BR61">
        <v>3.7345999999999999</v>
      </c>
      <c r="BS61">
        <v>2.8191999999999999</v>
      </c>
      <c r="BT61">
        <v>2.7967</v>
      </c>
      <c r="BU61">
        <v>2.5465</v>
      </c>
      <c r="BV61">
        <v>2.7759999999999998</v>
      </c>
      <c r="BW61">
        <v>3.3031000000000001</v>
      </c>
      <c r="BX61">
        <v>2.4906000000000001</v>
      </c>
      <c r="BY61">
        <v>2.7664</v>
      </c>
      <c r="BZ61">
        <v>3.6023000000000001</v>
      </c>
    </row>
    <row r="62" spans="2:78" ht="16" x14ac:dyDescent="0.2">
      <c r="C62" s="24" t="s">
        <v>36</v>
      </c>
      <c r="E62" s="1">
        <f t="shared" si="0"/>
        <v>51</v>
      </c>
      <c r="F62" s="98"/>
      <c r="H62" s="89">
        <v>139.0196</v>
      </c>
      <c r="I62" s="89">
        <v>77.276600000000002</v>
      </c>
      <c r="J62" s="89">
        <v>146.73310000000001</v>
      </c>
      <c r="K62" s="89">
        <v>119.5172</v>
      </c>
      <c r="L62" s="89">
        <v>98.363299999999995</v>
      </c>
      <c r="M62" s="89">
        <v>143.1293</v>
      </c>
      <c r="N62" s="89">
        <v>166.49469999999999</v>
      </c>
      <c r="O62" s="89">
        <v>90.160899999999998</v>
      </c>
      <c r="P62" s="89">
        <v>150.8279</v>
      </c>
      <c r="Q62" s="89">
        <v>143.8707</v>
      </c>
      <c r="T62" s="54">
        <f t="shared" si="1"/>
        <v>51</v>
      </c>
      <c r="U62" s="75">
        <v>-9.4E-2</v>
      </c>
      <c r="V62" s="75">
        <v>-0.26140000000000002</v>
      </c>
      <c r="W62" s="75">
        <v>-0.26379999999999998</v>
      </c>
      <c r="X62" s="75">
        <v>-0.2011</v>
      </c>
      <c r="Y62" s="75">
        <v>8.0600000000000005E-2</v>
      </c>
      <c r="Z62" s="75">
        <v>-2.7900000000000001E-2</v>
      </c>
      <c r="AA62" s="75">
        <v>-0.2288</v>
      </c>
      <c r="AB62" s="75">
        <v>8.8800000000000004E-2</v>
      </c>
      <c r="AC62" s="75">
        <v>-0.1537</v>
      </c>
      <c r="AD62" s="75">
        <v>-0.3342</v>
      </c>
      <c r="AE62" s="74"/>
      <c r="AF62" s="54">
        <f t="shared" si="2"/>
        <v>51</v>
      </c>
      <c r="AG62" s="75">
        <v>14.5764</v>
      </c>
      <c r="AH62" s="75">
        <v>17.253499999999999</v>
      </c>
      <c r="AI62" s="75">
        <v>11.010999999999999</v>
      </c>
      <c r="AJ62" s="75">
        <v>5.7760999999999996</v>
      </c>
      <c r="AK62" s="75">
        <v>5.7595999999999998</v>
      </c>
      <c r="AL62" s="75">
        <v>10.5815</v>
      </c>
      <c r="AM62" s="75">
        <v>9.8728999999999996</v>
      </c>
      <c r="AN62" s="75">
        <v>9.8976000000000006</v>
      </c>
      <c r="AO62" s="75">
        <v>15.700699999999999</v>
      </c>
      <c r="AP62" s="75">
        <v>19.13</v>
      </c>
      <c r="AQ62" s="5"/>
      <c r="AR62" s="54">
        <f t="shared" si="3"/>
        <v>51</v>
      </c>
      <c r="AS62" s="75">
        <v>1.46E-2</v>
      </c>
      <c r="AT62" s="75">
        <v>1.2E-2</v>
      </c>
      <c r="AU62" s="75">
        <v>2.0899999999999998E-2</v>
      </c>
      <c r="AV62" s="75">
        <v>8.9999999999999993E-3</v>
      </c>
      <c r="AW62" s="75">
        <v>2.5999999999999999E-3</v>
      </c>
      <c r="AX62" s="75">
        <v>6.9999999999999999E-4</v>
      </c>
      <c r="AY62" s="75">
        <v>1.3599999999999999E-2</v>
      </c>
      <c r="AZ62" s="75">
        <v>2.3099999999999999E-2</v>
      </c>
      <c r="BA62" s="75">
        <v>8.2000000000000007E-3</v>
      </c>
      <c r="BB62" s="75">
        <v>3.3E-3</v>
      </c>
      <c r="BC62" s="5"/>
      <c r="BD62" s="54">
        <f t="shared" si="4"/>
        <v>51</v>
      </c>
      <c r="BE62" s="75">
        <v>3.6246999999999998</v>
      </c>
      <c r="BF62" s="75">
        <v>3.3085</v>
      </c>
      <c r="BG62" s="75">
        <v>2.2694000000000001</v>
      </c>
      <c r="BH62" s="75">
        <v>2.0491000000000001</v>
      </c>
      <c r="BI62" s="75">
        <v>2.0727000000000002</v>
      </c>
      <c r="BJ62" s="75">
        <v>2.1776</v>
      </c>
      <c r="BK62" s="75">
        <v>2.6496</v>
      </c>
      <c r="BL62" s="75">
        <v>2.3201000000000001</v>
      </c>
      <c r="BM62" s="75">
        <v>2.8929999999999998</v>
      </c>
      <c r="BN62" s="75">
        <v>3.2406000000000001</v>
      </c>
      <c r="BP62" s="54">
        <f t="shared" si="5"/>
        <v>51</v>
      </c>
      <c r="BQ62">
        <v>4.2413999999999996</v>
      </c>
      <c r="BR62">
        <v>4.1592000000000002</v>
      </c>
      <c r="BS62">
        <v>2.4609000000000001</v>
      </c>
      <c r="BT62">
        <v>2.6972</v>
      </c>
      <c r="BU62">
        <v>2.5859000000000001</v>
      </c>
      <c r="BV62">
        <v>3.2778</v>
      </c>
      <c r="BW62">
        <v>3.3005</v>
      </c>
      <c r="BX62">
        <v>2.6373000000000002</v>
      </c>
      <c r="BY62">
        <v>2.6408</v>
      </c>
      <c r="BZ62">
        <v>3.3416999999999999</v>
      </c>
    </row>
    <row r="63" spans="2:78" ht="16" x14ac:dyDescent="0.2">
      <c r="B63" s="24" t="s">
        <v>36</v>
      </c>
      <c r="E63" s="1">
        <f t="shared" si="0"/>
        <v>52</v>
      </c>
      <c r="F63" s="98"/>
      <c r="H63" s="89">
        <v>113.7102</v>
      </c>
      <c r="I63" s="89">
        <v>87.892899999999997</v>
      </c>
      <c r="J63" s="89">
        <v>141.07329999999999</v>
      </c>
      <c r="K63" s="89">
        <v>120.1002</v>
      </c>
      <c r="L63" s="89">
        <v>141.36000000000001</v>
      </c>
      <c r="M63" s="89">
        <v>83.554900000000004</v>
      </c>
      <c r="N63" s="89">
        <v>102.4186</v>
      </c>
      <c r="O63" s="89">
        <v>61.7395</v>
      </c>
      <c r="P63" s="89">
        <v>98.347300000000004</v>
      </c>
      <c r="Q63" s="89">
        <v>57.8842</v>
      </c>
      <c r="T63" s="54">
        <f t="shared" si="1"/>
        <v>52</v>
      </c>
      <c r="U63" s="75">
        <v>0.14560000000000001</v>
      </c>
      <c r="V63" s="75">
        <v>0.2006</v>
      </c>
      <c r="W63" s="75">
        <v>-7.6499999999999999E-2</v>
      </c>
      <c r="X63" s="75">
        <v>-0.25430000000000003</v>
      </c>
      <c r="Y63" s="75">
        <v>6.4199999999999993E-2</v>
      </c>
      <c r="Z63" s="75">
        <v>2.5899999999999999E-2</v>
      </c>
      <c r="AA63" s="75">
        <v>-0.19020000000000001</v>
      </c>
      <c r="AB63" s="75">
        <v>4.0000000000000001E-3</v>
      </c>
      <c r="AC63" s="75">
        <v>-7.6200000000000004E-2</v>
      </c>
      <c r="AD63" s="75">
        <v>-0.1416</v>
      </c>
      <c r="AE63" s="74"/>
      <c r="AF63" s="54">
        <f t="shared" si="2"/>
        <v>52</v>
      </c>
      <c r="AG63" s="75">
        <v>15.992900000000001</v>
      </c>
      <c r="AH63" s="75">
        <v>10.0899</v>
      </c>
      <c r="AI63" s="75">
        <v>9.6343999999999994</v>
      </c>
      <c r="AJ63" s="75">
        <v>6.7610999999999999</v>
      </c>
      <c r="AK63" s="75">
        <v>9.2218</v>
      </c>
      <c r="AL63" s="75">
        <v>11.8325</v>
      </c>
      <c r="AM63" s="75">
        <v>14.4102</v>
      </c>
      <c r="AN63" s="75">
        <v>13.9923</v>
      </c>
      <c r="AO63" s="75">
        <v>7.2359999999999998</v>
      </c>
      <c r="AP63" s="75">
        <v>14.1676</v>
      </c>
      <c r="AQ63" s="5"/>
      <c r="AR63" s="54">
        <f t="shared" si="3"/>
        <v>52</v>
      </c>
      <c r="AS63" s="75">
        <v>3.3799999999999997E-2</v>
      </c>
      <c r="AT63" s="75">
        <v>2.7799999999999998E-2</v>
      </c>
      <c r="AU63" s="75">
        <v>4.7999999999999996E-3</v>
      </c>
      <c r="AV63" s="75">
        <v>7.9000000000000008E-3</v>
      </c>
      <c r="AW63" s="75">
        <v>1.6000000000000001E-3</v>
      </c>
      <c r="AX63" s="75">
        <v>8.9999999999999998E-4</v>
      </c>
      <c r="AY63" s="75">
        <v>2.1600000000000001E-2</v>
      </c>
      <c r="AZ63" s="75">
        <v>0</v>
      </c>
      <c r="BA63" s="75">
        <v>5.3E-3</v>
      </c>
      <c r="BB63" s="75">
        <v>5.7999999999999996E-3</v>
      </c>
      <c r="BC63" s="5"/>
      <c r="BD63" s="54">
        <f t="shared" si="4"/>
        <v>52</v>
      </c>
      <c r="BE63" s="75">
        <v>3.6751999999999998</v>
      </c>
      <c r="BF63" s="75">
        <v>3.2970000000000002</v>
      </c>
      <c r="BG63" s="75">
        <v>2.5051000000000001</v>
      </c>
      <c r="BH63" s="75">
        <v>2.1520999999999999</v>
      </c>
      <c r="BI63" s="75">
        <v>2.1596000000000002</v>
      </c>
      <c r="BJ63" s="75">
        <v>2.4561000000000002</v>
      </c>
      <c r="BK63" s="75">
        <v>3.0756000000000001</v>
      </c>
      <c r="BL63" s="75">
        <v>2.3483000000000001</v>
      </c>
      <c r="BM63" s="75">
        <v>2.1934999999999998</v>
      </c>
      <c r="BN63" s="75">
        <v>3.0466000000000002</v>
      </c>
      <c r="BP63" s="54">
        <f t="shared" si="5"/>
        <v>52</v>
      </c>
      <c r="BQ63">
        <v>4.3882000000000003</v>
      </c>
      <c r="BR63">
        <v>4.1029999999999998</v>
      </c>
      <c r="BS63">
        <v>3.0186999999999999</v>
      </c>
      <c r="BT63">
        <v>2.7782</v>
      </c>
      <c r="BU63">
        <v>2.5318000000000001</v>
      </c>
      <c r="BV63">
        <v>2.7616000000000001</v>
      </c>
      <c r="BW63">
        <v>3.5687000000000002</v>
      </c>
      <c r="BX63">
        <v>2.5722999999999998</v>
      </c>
      <c r="BY63">
        <v>3.0282</v>
      </c>
      <c r="BZ63">
        <v>3.7452000000000001</v>
      </c>
    </row>
    <row r="64" spans="2:78" ht="16" x14ac:dyDescent="0.2">
      <c r="E64" s="1">
        <f t="shared" si="0"/>
        <v>53</v>
      </c>
      <c r="F64" s="98"/>
      <c r="H64" s="89">
        <v>112.5463</v>
      </c>
      <c r="I64" s="89">
        <v>79.282899999999998</v>
      </c>
      <c r="J64" s="89">
        <v>169.81899999999999</v>
      </c>
      <c r="K64" s="89">
        <v>131.10419999999999</v>
      </c>
      <c r="L64" s="89">
        <v>122.7465</v>
      </c>
      <c r="M64" s="89">
        <v>101.82640000000001</v>
      </c>
      <c r="N64" s="89">
        <v>133.7629</v>
      </c>
      <c r="O64" s="89">
        <v>95.447400000000002</v>
      </c>
      <c r="P64" s="89">
        <v>156.54679999999999</v>
      </c>
      <c r="Q64" s="89">
        <v>146.9401</v>
      </c>
      <c r="T64" s="54">
        <f t="shared" si="1"/>
        <v>53</v>
      </c>
      <c r="U64" s="75">
        <v>-0.51949999999999996</v>
      </c>
      <c r="V64" s="75">
        <v>0.29339999999999999</v>
      </c>
      <c r="W64" s="75">
        <v>-0.2397</v>
      </c>
      <c r="X64" s="75">
        <v>4.65E-2</v>
      </c>
      <c r="Y64" s="75">
        <v>5.9799999999999999E-2</v>
      </c>
      <c r="Z64" s="75">
        <v>-7.0000000000000001E-3</v>
      </c>
      <c r="AA64" s="75">
        <v>-0.16839999999999999</v>
      </c>
      <c r="AB64" s="75">
        <v>-2.93E-2</v>
      </c>
      <c r="AC64" s="75">
        <v>-0.34089999999999998</v>
      </c>
      <c r="AD64" s="75">
        <v>-0.3513</v>
      </c>
      <c r="AE64" s="74"/>
      <c r="AF64" s="54">
        <f t="shared" si="2"/>
        <v>53</v>
      </c>
      <c r="AG64" s="75">
        <v>10.1335</v>
      </c>
      <c r="AH64" s="75">
        <v>12.227499999999999</v>
      </c>
      <c r="AI64" s="75">
        <v>8.9547000000000008</v>
      </c>
      <c r="AJ64" s="75">
        <v>6.1749000000000001</v>
      </c>
      <c r="AK64" s="75">
        <v>9.2674000000000003</v>
      </c>
      <c r="AL64" s="75">
        <v>9.5547000000000004</v>
      </c>
      <c r="AM64" s="75">
        <v>10.496</v>
      </c>
      <c r="AN64" s="75">
        <v>7.1829000000000001</v>
      </c>
      <c r="AO64" s="75">
        <v>9.2347999999999999</v>
      </c>
      <c r="AP64" s="75">
        <v>17.843699999999998</v>
      </c>
      <c r="AQ64" s="5"/>
      <c r="AR64" s="54">
        <f t="shared" si="3"/>
        <v>53</v>
      </c>
      <c r="AS64" s="75">
        <v>1.7399999999999999E-2</v>
      </c>
      <c r="AT64" s="75">
        <v>3.3E-3</v>
      </c>
      <c r="AU64" s="75">
        <v>1.6000000000000001E-3</v>
      </c>
      <c r="AV64" s="75">
        <v>2.8E-3</v>
      </c>
      <c r="AW64" s="75">
        <v>2.47E-2</v>
      </c>
      <c r="AX64" s="75">
        <v>2E-3</v>
      </c>
      <c r="AY64" s="75">
        <v>6.0000000000000001E-3</v>
      </c>
      <c r="AZ64" s="75">
        <v>1.7999999999999999E-2</v>
      </c>
      <c r="BA64" s="75">
        <v>9.2999999999999992E-3</v>
      </c>
      <c r="BB64" s="75">
        <v>2.29E-2</v>
      </c>
      <c r="BC64" s="5"/>
      <c r="BD64" s="54">
        <f t="shared" si="4"/>
        <v>53</v>
      </c>
      <c r="BE64" s="75">
        <v>3.4037999999999999</v>
      </c>
      <c r="BF64" s="75">
        <v>3.4628000000000001</v>
      </c>
      <c r="BG64" s="75">
        <v>2.5268999999999999</v>
      </c>
      <c r="BH64" s="75">
        <v>1.9991000000000001</v>
      </c>
      <c r="BI64" s="75">
        <v>2.0066999999999999</v>
      </c>
      <c r="BJ64" s="75">
        <v>2.3504</v>
      </c>
      <c r="BK64" s="75">
        <v>2.7637999999999998</v>
      </c>
      <c r="BL64" s="75">
        <v>2.0190999999999999</v>
      </c>
      <c r="BM64" s="75">
        <v>2.2833999999999999</v>
      </c>
      <c r="BN64" s="75">
        <v>3.0760000000000001</v>
      </c>
      <c r="BP64" s="54">
        <f t="shared" si="5"/>
        <v>53</v>
      </c>
      <c r="BQ64">
        <v>3.7936000000000001</v>
      </c>
      <c r="BR64">
        <v>4.2706</v>
      </c>
      <c r="BS64">
        <v>2.4279999999999999</v>
      </c>
      <c r="BT64">
        <v>2.8462000000000001</v>
      </c>
      <c r="BU64">
        <v>2.2894000000000001</v>
      </c>
      <c r="BV64">
        <v>2.5525000000000002</v>
      </c>
      <c r="BW64">
        <v>3.2694999999999999</v>
      </c>
      <c r="BX64">
        <v>2.9152</v>
      </c>
      <c r="BY64">
        <v>2.3393999999999999</v>
      </c>
      <c r="BZ64">
        <v>3.7330999999999999</v>
      </c>
    </row>
    <row r="65" spans="3:78" ht="16" x14ac:dyDescent="0.2">
      <c r="C65" s="24" t="s">
        <v>36</v>
      </c>
      <c r="E65" s="1">
        <f t="shared" si="0"/>
        <v>54</v>
      </c>
      <c r="F65" s="98"/>
      <c r="H65" s="89">
        <v>138.8905</v>
      </c>
      <c r="I65" s="89">
        <v>138.892</v>
      </c>
      <c r="J65" s="89">
        <v>176.12520000000001</v>
      </c>
      <c r="K65" s="89">
        <v>97.182400000000001</v>
      </c>
      <c r="L65" s="89">
        <v>113.9847</v>
      </c>
      <c r="M65" s="89">
        <v>120.2441</v>
      </c>
      <c r="N65" s="89">
        <v>161.74199999999999</v>
      </c>
      <c r="O65" s="89">
        <v>129.9092</v>
      </c>
      <c r="P65" s="89">
        <v>132.27340000000001</v>
      </c>
      <c r="Q65" s="89">
        <v>100.8359</v>
      </c>
      <c r="T65" s="54">
        <f t="shared" si="1"/>
        <v>54</v>
      </c>
      <c r="U65" s="75">
        <v>-2.01E-2</v>
      </c>
      <c r="V65" s="75">
        <v>0.107</v>
      </c>
      <c r="W65" s="75">
        <v>8.1500000000000003E-2</v>
      </c>
      <c r="X65" s="75">
        <v>-1.77E-2</v>
      </c>
      <c r="Y65" s="75">
        <v>-0.1782</v>
      </c>
      <c r="Z65" s="75">
        <v>-0.3503</v>
      </c>
      <c r="AA65" s="75">
        <v>-0.1774</v>
      </c>
      <c r="AB65" s="75">
        <v>-0.2757</v>
      </c>
      <c r="AC65" s="75">
        <v>5.2400000000000002E-2</v>
      </c>
      <c r="AD65" s="75">
        <v>8.1100000000000005E-2</v>
      </c>
      <c r="AE65" s="74"/>
      <c r="AF65" s="54">
        <f t="shared" si="2"/>
        <v>54</v>
      </c>
      <c r="AG65" s="75">
        <v>13.8592</v>
      </c>
      <c r="AH65" s="75">
        <v>19.397099999999998</v>
      </c>
      <c r="AI65" s="75">
        <v>12.6258</v>
      </c>
      <c r="AJ65" s="75">
        <v>8.6868999999999996</v>
      </c>
      <c r="AK65" s="75">
        <v>7.7218</v>
      </c>
      <c r="AL65" s="75">
        <v>9.5327000000000002</v>
      </c>
      <c r="AM65" s="75">
        <v>11.632099999999999</v>
      </c>
      <c r="AN65" s="75">
        <v>14.747199999999999</v>
      </c>
      <c r="AO65" s="75">
        <v>13.785399999999999</v>
      </c>
      <c r="AP65" s="75">
        <v>10.2912</v>
      </c>
      <c r="AQ65" s="5"/>
      <c r="AR65" s="54">
        <f t="shared" si="3"/>
        <v>54</v>
      </c>
      <c r="AS65" s="75">
        <v>1.6500000000000001E-2</v>
      </c>
      <c r="AT65" s="75">
        <v>5.0000000000000001E-4</v>
      </c>
      <c r="AU65" s="75">
        <v>8.3999999999999995E-3</v>
      </c>
      <c r="AV65" s="75">
        <v>1.6799999999999999E-2</v>
      </c>
      <c r="AW65" s="75">
        <v>3.5000000000000001E-3</v>
      </c>
      <c r="AX65" s="75">
        <v>1.24E-2</v>
      </c>
      <c r="AY65" s="75">
        <v>1.2800000000000001E-2</v>
      </c>
      <c r="AZ65" s="75">
        <v>8.4599999999999995E-2</v>
      </c>
      <c r="BA65" s="75">
        <v>2.1899999999999999E-2</v>
      </c>
      <c r="BB65" s="75">
        <v>3.0000000000000001E-3</v>
      </c>
      <c r="BC65" s="5"/>
      <c r="BD65" s="54">
        <f t="shared" si="4"/>
        <v>54</v>
      </c>
      <c r="BE65" s="75">
        <v>3.181</v>
      </c>
      <c r="BF65" s="75">
        <v>3.4239999999999999</v>
      </c>
      <c r="BG65" s="75">
        <v>2.4165000000000001</v>
      </c>
      <c r="BH65" s="75">
        <v>2.1387999999999998</v>
      </c>
      <c r="BI65" s="75">
        <v>2.1556000000000002</v>
      </c>
      <c r="BJ65" s="75">
        <v>2.0526</v>
      </c>
      <c r="BK65" s="75">
        <v>2.8917000000000002</v>
      </c>
      <c r="BL65" s="75">
        <v>2.4093</v>
      </c>
      <c r="BM65" s="75">
        <v>2.5853000000000002</v>
      </c>
      <c r="BN65" s="75">
        <v>3.0103</v>
      </c>
      <c r="BP65" s="54">
        <f t="shared" si="5"/>
        <v>54</v>
      </c>
      <c r="BQ65">
        <v>4.1161000000000003</v>
      </c>
      <c r="BR65">
        <v>3.8220000000000001</v>
      </c>
      <c r="BS65">
        <v>3.0417999999999998</v>
      </c>
      <c r="BT65">
        <v>2.6650999999999998</v>
      </c>
      <c r="BU65">
        <v>2.5773000000000001</v>
      </c>
      <c r="BV65">
        <v>2.6827000000000001</v>
      </c>
      <c r="BW65">
        <v>3.2671000000000001</v>
      </c>
      <c r="BX65">
        <v>3.1150000000000002</v>
      </c>
      <c r="BY65">
        <v>2.4624999999999999</v>
      </c>
      <c r="BZ65">
        <v>3.4704999999999999</v>
      </c>
    </row>
    <row r="66" spans="3:78" ht="16" x14ac:dyDescent="0.2">
      <c r="E66" s="1">
        <f t="shared" si="0"/>
        <v>55</v>
      </c>
      <c r="F66" s="98"/>
      <c r="H66" s="89">
        <v>95.382599999999996</v>
      </c>
      <c r="I66" s="89">
        <v>86.0017</v>
      </c>
      <c r="J66" s="89">
        <v>161.15459999999999</v>
      </c>
      <c r="K66" s="89">
        <v>117.0427</v>
      </c>
      <c r="L66" s="89">
        <v>121.91119999999999</v>
      </c>
      <c r="M66" s="89">
        <v>123.92270000000001</v>
      </c>
      <c r="N66" s="89">
        <v>129.28710000000001</v>
      </c>
      <c r="O66" s="89">
        <v>113.80329999999999</v>
      </c>
      <c r="P66" s="89">
        <v>129.38059999999999</v>
      </c>
      <c r="Q66" s="89">
        <v>129.2071</v>
      </c>
      <c r="T66" s="54">
        <f t="shared" si="1"/>
        <v>55</v>
      </c>
      <c r="U66" s="75">
        <v>-0.1217</v>
      </c>
      <c r="V66" s="75">
        <v>0.16420000000000001</v>
      </c>
      <c r="W66" s="75">
        <v>-0.16850000000000001</v>
      </c>
      <c r="X66" s="75">
        <v>-8.4400000000000003E-2</v>
      </c>
      <c r="Y66" s="75">
        <v>-3.1099999999999999E-2</v>
      </c>
      <c r="Z66" s="75">
        <v>-2.8000000000000001E-2</v>
      </c>
      <c r="AA66" s="75">
        <v>-5.7500000000000002E-2</v>
      </c>
      <c r="AB66" s="75">
        <v>9.0899999999999995E-2</v>
      </c>
      <c r="AC66" s="75">
        <v>8.2100000000000006E-2</v>
      </c>
      <c r="AD66" s="75">
        <v>-0.1923</v>
      </c>
      <c r="AE66" s="74"/>
      <c r="AF66" s="54">
        <f t="shared" si="2"/>
        <v>55</v>
      </c>
      <c r="AG66" s="75">
        <v>17.088100000000001</v>
      </c>
      <c r="AH66" s="75">
        <v>10.569800000000001</v>
      </c>
      <c r="AI66" s="75">
        <v>8.8452999999999999</v>
      </c>
      <c r="AJ66" s="75">
        <v>9.4719999999999995</v>
      </c>
      <c r="AK66" s="75">
        <v>8.9063999999999997</v>
      </c>
      <c r="AL66" s="75">
        <v>10.544700000000001</v>
      </c>
      <c r="AM66" s="75">
        <v>14.1431</v>
      </c>
      <c r="AN66" s="75">
        <v>7.5304000000000002</v>
      </c>
      <c r="AO66" s="75">
        <v>9.5195000000000007</v>
      </c>
      <c r="AP66" s="75">
        <v>13.922499999999999</v>
      </c>
      <c r="AQ66" s="5"/>
      <c r="AR66" s="54">
        <f t="shared" si="3"/>
        <v>55</v>
      </c>
      <c r="AS66" s="75">
        <v>2.58E-2</v>
      </c>
      <c r="AT66" s="75">
        <v>1.0999999999999999E-2</v>
      </c>
      <c r="AU66" s="75">
        <v>9.9000000000000008E-3</v>
      </c>
      <c r="AV66" s="75">
        <v>8.3000000000000001E-3</v>
      </c>
      <c r="AW66" s="75">
        <v>4.1999999999999997E-3</v>
      </c>
      <c r="AX66" s="75">
        <v>4.7999999999999996E-3</v>
      </c>
      <c r="AY66" s="75">
        <v>1.2999999999999999E-3</v>
      </c>
      <c r="AZ66" s="75">
        <v>2.7300000000000001E-2</v>
      </c>
      <c r="BA66" s="75">
        <v>4.4000000000000003E-3</v>
      </c>
      <c r="BB66" s="75">
        <v>1.0699999999999999E-2</v>
      </c>
      <c r="BC66" s="5"/>
      <c r="BD66" s="54">
        <f t="shared" si="4"/>
        <v>55</v>
      </c>
      <c r="BE66" s="75">
        <v>3.4601000000000002</v>
      </c>
      <c r="BF66" s="75">
        <v>3.1956000000000002</v>
      </c>
      <c r="BG66" s="75">
        <v>2.1829999999999998</v>
      </c>
      <c r="BH66" s="75">
        <v>2.1402999999999999</v>
      </c>
      <c r="BI66" s="75">
        <v>2.1705999999999999</v>
      </c>
      <c r="BJ66" s="75">
        <v>2.3288000000000002</v>
      </c>
      <c r="BK66" s="75">
        <v>3.1554000000000002</v>
      </c>
      <c r="BL66" s="75">
        <v>2.2397999999999998</v>
      </c>
      <c r="BM66" s="75">
        <v>2.5152999999999999</v>
      </c>
      <c r="BN66" s="75">
        <v>3.0682</v>
      </c>
      <c r="BP66" s="54">
        <f t="shared" si="5"/>
        <v>55</v>
      </c>
      <c r="BQ66">
        <v>4.2081</v>
      </c>
      <c r="BR66">
        <v>4.4968000000000004</v>
      </c>
      <c r="BS66">
        <v>2.6604000000000001</v>
      </c>
      <c r="BT66">
        <v>2.5857000000000001</v>
      </c>
      <c r="BU66">
        <v>2.669</v>
      </c>
      <c r="BV66">
        <v>3.0261999999999998</v>
      </c>
      <c r="BW66">
        <v>3.5783999999999998</v>
      </c>
      <c r="BX66">
        <v>2.5766</v>
      </c>
      <c r="BY66">
        <v>2.4739</v>
      </c>
      <c r="BZ66">
        <v>3.6875</v>
      </c>
    </row>
    <row r="67" spans="3:78" ht="16" x14ac:dyDescent="0.2">
      <c r="E67" s="1">
        <f t="shared" si="0"/>
        <v>56</v>
      </c>
      <c r="F67" s="98"/>
      <c r="H67" s="89">
        <v>86.117500000000007</v>
      </c>
      <c r="I67" s="89">
        <v>104.2277</v>
      </c>
      <c r="J67" s="89">
        <v>133.56460000000001</v>
      </c>
      <c r="K67" s="89">
        <v>116.38639999999999</v>
      </c>
      <c r="L67" s="89">
        <v>123.1307</v>
      </c>
      <c r="M67" s="89">
        <v>158.64580000000001</v>
      </c>
      <c r="N67" s="89">
        <v>134.32079999999999</v>
      </c>
      <c r="O67" s="89">
        <v>114.8712</v>
      </c>
      <c r="P67" s="89">
        <v>95.897199999999998</v>
      </c>
      <c r="Q67" s="89">
        <v>116.6343</v>
      </c>
      <c r="T67" s="54">
        <f t="shared" si="1"/>
        <v>56</v>
      </c>
      <c r="U67" s="75">
        <v>-0.23719999999999999</v>
      </c>
      <c r="V67" s="75">
        <v>-0.24249999999999999</v>
      </c>
      <c r="W67" s="75">
        <v>3.8999999999999998E-3</v>
      </c>
      <c r="X67" s="75">
        <v>0.21490000000000001</v>
      </c>
      <c r="Y67" s="75">
        <v>6.5699999999999995E-2</v>
      </c>
      <c r="Z67" s="75">
        <v>-0.3286</v>
      </c>
      <c r="AA67" s="75">
        <v>-5.5999999999999999E-3</v>
      </c>
      <c r="AB67" s="75">
        <v>5.2900000000000003E-2</v>
      </c>
      <c r="AC67" s="75">
        <v>-0.14149999999999999</v>
      </c>
      <c r="AD67" s="75">
        <v>5.2900000000000003E-2</v>
      </c>
      <c r="AE67" s="74"/>
      <c r="AF67" s="54">
        <f t="shared" si="2"/>
        <v>56</v>
      </c>
      <c r="AG67" s="75">
        <v>10.3942</v>
      </c>
      <c r="AH67" s="75">
        <v>10.504</v>
      </c>
      <c r="AI67" s="75">
        <v>6.5975000000000001</v>
      </c>
      <c r="AJ67" s="75">
        <v>8.2836999999999996</v>
      </c>
      <c r="AK67" s="75">
        <v>8.3402999999999992</v>
      </c>
      <c r="AL67" s="75">
        <v>8.5313999999999997</v>
      </c>
      <c r="AM67" s="75">
        <v>9.1615000000000002</v>
      </c>
      <c r="AN67" s="75">
        <v>12.0844</v>
      </c>
      <c r="AO67" s="75">
        <v>8.0810999999999993</v>
      </c>
      <c r="AP67" s="75">
        <v>14.280799999999999</v>
      </c>
      <c r="AQ67" s="5"/>
      <c r="AR67" s="54">
        <f t="shared" si="3"/>
        <v>56</v>
      </c>
      <c r="AS67" s="75">
        <v>1.0500000000000001E-2</v>
      </c>
      <c r="AT67" s="75">
        <v>2.0999999999999999E-3</v>
      </c>
      <c r="AU67" s="75">
        <v>1.5E-3</v>
      </c>
      <c r="AV67" s="75">
        <v>8.6E-3</v>
      </c>
      <c r="AW67" s="75">
        <v>1.3100000000000001E-2</v>
      </c>
      <c r="AX67" s="75">
        <v>7.7000000000000002E-3</v>
      </c>
      <c r="AY67" s="75">
        <v>3.8999999999999998E-3</v>
      </c>
      <c r="AZ67" s="75">
        <v>5.9999999999999995E-4</v>
      </c>
      <c r="BA67" s="75">
        <v>8.8000000000000005E-3</v>
      </c>
      <c r="BB67" s="75">
        <v>5.0000000000000001E-4</v>
      </c>
      <c r="BC67" s="5"/>
      <c r="BD67" s="54">
        <f t="shared" si="4"/>
        <v>56</v>
      </c>
      <c r="BE67" s="75">
        <v>3.5855999999999999</v>
      </c>
      <c r="BF67" s="75">
        <v>3.3523999999999998</v>
      </c>
      <c r="BG67" s="75">
        <v>2.1345999999999998</v>
      </c>
      <c r="BH67" s="75">
        <v>2.1955</v>
      </c>
      <c r="BI67" s="75">
        <v>2.2284000000000002</v>
      </c>
      <c r="BJ67" s="75">
        <v>2.2563</v>
      </c>
      <c r="BK67" s="75">
        <v>2.855</v>
      </c>
      <c r="BL67" s="75">
        <v>2.3685</v>
      </c>
      <c r="BM67" s="75">
        <v>2.1493000000000002</v>
      </c>
      <c r="BN67" s="75">
        <v>3.2147999999999999</v>
      </c>
      <c r="BP67" s="54">
        <f t="shared" si="5"/>
        <v>56</v>
      </c>
      <c r="BQ67">
        <v>4.3608000000000002</v>
      </c>
      <c r="BR67">
        <v>3.7906</v>
      </c>
      <c r="BS67">
        <v>2.4005000000000001</v>
      </c>
      <c r="BT67">
        <v>2.8079999999999998</v>
      </c>
      <c r="BU67">
        <v>2.6543999999999999</v>
      </c>
      <c r="BV67">
        <v>2.6566000000000001</v>
      </c>
      <c r="BW67">
        <v>3.3498000000000001</v>
      </c>
      <c r="BX67">
        <v>2.6438000000000001</v>
      </c>
      <c r="BY67">
        <v>2.7528999999999999</v>
      </c>
      <c r="BZ67">
        <v>3.4849000000000001</v>
      </c>
    </row>
    <row r="68" spans="3:78" ht="16" x14ac:dyDescent="0.2">
      <c r="E68" s="1">
        <f t="shared" si="0"/>
        <v>57</v>
      </c>
      <c r="F68" s="98"/>
      <c r="H68" s="89">
        <v>115.408</v>
      </c>
      <c r="I68" s="89">
        <v>67.47</v>
      </c>
      <c r="J68" s="89">
        <v>153.87520000000001</v>
      </c>
      <c r="K68" s="89">
        <v>123.9102</v>
      </c>
      <c r="L68" s="89">
        <v>121.8668</v>
      </c>
      <c r="M68" s="89">
        <v>151.9442</v>
      </c>
      <c r="N68" s="89">
        <v>113.2188</v>
      </c>
      <c r="O68" s="89">
        <v>126.26220000000001</v>
      </c>
      <c r="P68" s="89">
        <v>165.25149999999999</v>
      </c>
      <c r="Q68" s="89">
        <v>130.9179</v>
      </c>
      <c r="T68" s="54">
        <f t="shared" si="1"/>
        <v>57</v>
      </c>
      <c r="U68" s="75">
        <v>-0.1366</v>
      </c>
      <c r="V68" s="75">
        <v>0.3725</v>
      </c>
      <c r="W68" s="75">
        <v>-0.13950000000000001</v>
      </c>
      <c r="X68" s="75">
        <v>-0.15160000000000001</v>
      </c>
      <c r="Y68" s="75">
        <v>-4.07E-2</v>
      </c>
      <c r="Z68" s="75">
        <v>-5.4999999999999997E-3</v>
      </c>
      <c r="AA68" s="75">
        <v>-0.27889999999999998</v>
      </c>
      <c r="AB68" s="75">
        <v>0.1479</v>
      </c>
      <c r="AC68" s="75">
        <v>0.24060000000000001</v>
      </c>
      <c r="AD68" s="75">
        <v>-0.31759999999999999</v>
      </c>
      <c r="AE68" s="74"/>
      <c r="AF68" s="54">
        <f t="shared" si="2"/>
        <v>57</v>
      </c>
      <c r="AG68" s="75">
        <v>26.421600000000002</v>
      </c>
      <c r="AH68" s="75">
        <v>11.8162</v>
      </c>
      <c r="AI68" s="75">
        <v>7.6289999999999996</v>
      </c>
      <c r="AJ68" s="75">
        <v>7.2709000000000001</v>
      </c>
      <c r="AK68" s="75">
        <v>7.2332999999999998</v>
      </c>
      <c r="AL68" s="75">
        <v>6.9141000000000004</v>
      </c>
      <c r="AM68" s="75">
        <v>9.0276999999999994</v>
      </c>
      <c r="AN68" s="75">
        <v>10.6988</v>
      </c>
      <c r="AO68" s="75">
        <v>7.8742000000000001</v>
      </c>
      <c r="AP68" s="75">
        <v>15.992800000000001</v>
      </c>
      <c r="AQ68" s="5"/>
      <c r="AR68" s="54">
        <f t="shared" si="3"/>
        <v>57</v>
      </c>
      <c r="AS68" s="75">
        <v>2.07E-2</v>
      </c>
      <c r="AT68" s="75">
        <v>7.1000000000000004E-3</v>
      </c>
      <c r="AU68" s="75">
        <v>1.2999999999999999E-2</v>
      </c>
      <c r="AV68" s="75">
        <v>1.0200000000000001E-2</v>
      </c>
      <c r="AW68" s="75">
        <v>2.8E-3</v>
      </c>
      <c r="AX68" s="75">
        <v>4.1000000000000003E-3</v>
      </c>
      <c r="AY68" s="75">
        <v>7.3000000000000001E-3</v>
      </c>
      <c r="AZ68" s="75">
        <v>0.02</v>
      </c>
      <c r="BA68" s="75">
        <v>8.2000000000000007E-3</v>
      </c>
      <c r="BB68" s="75">
        <v>2.7000000000000001E-3</v>
      </c>
      <c r="BC68" s="5"/>
      <c r="BD68" s="54">
        <f t="shared" si="4"/>
        <v>57</v>
      </c>
      <c r="BE68" s="75">
        <v>3.7898999999999998</v>
      </c>
      <c r="BF68" s="75">
        <v>3.5459000000000001</v>
      </c>
      <c r="BG68" s="75">
        <v>2.2709000000000001</v>
      </c>
      <c r="BH68" s="75">
        <v>2.0909</v>
      </c>
      <c r="BI68" s="75">
        <v>2.0874000000000001</v>
      </c>
      <c r="BJ68" s="75">
        <v>2.2642000000000002</v>
      </c>
      <c r="BK68" s="75">
        <v>2.7810999999999999</v>
      </c>
      <c r="BL68" s="75">
        <v>2.1739000000000002</v>
      </c>
      <c r="BM68" s="75">
        <v>2.1734</v>
      </c>
      <c r="BN68" s="75">
        <v>2.8523999999999998</v>
      </c>
      <c r="BP68" s="54">
        <f t="shared" si="5"/>
        <v>57</v>
      </c>
      <c r="BQ68">
        <v>4.8894000000000002</v>
      </c>
      <c r="BR68">
        <v>4.3175999999999997</v>
      </c>
      <c r="BS68">
        <v>2.6012</v>
      </c>
      <c r="BT68">
        <v>2.4074</v>
      </c>
      <c r="BU68">
        <v>2.7938999999999998</v>
      </c>
      <c r="BV68">
        <v>2.8548</v>
      </c>
      <c r="BW68">
        <v>3.2410000000000001</v>
      </c>
      <c r="BX68">
        <v>2.9220000000000002</v>
      </c>
      <c r="BY68">
        <v>2.9396</v>
      </c>
      <c r="BZ68">
        <v>3.4477000000000002</v>
      </c>
    </row>
    <row r="69" spans="3:78" ht="16" x14ac:dyDescent="0.2">
      <c r="E69" s="1">
        <f t="shared" si="0"/>
        <v>58</v>
      </c>
      <c r="F69" s="98"/>
      <c r="H69" s="89">
        <v>108.6481</v>
      </c>
      <c r="I69" s="89">
        <v>90.258700000000005</v>
      </c>
      <c r="J69" s="89">
        <v>162.584</v>
      </c>
      <c r="K69" s="89">
        <v>71.259100000000004</v>
      </c>
      <c r="L69" s="89">
        <v>119.1781</v>
      </c>
      <c r="M69" s="89">
        <v>136.14859999999999</v>
      </c>
      <c r="N69" s="89">
        <v>136.46350000000001</v>
      </c>
      <c r="O69" s="89">
        <v>101.0314</v>
      </c>
      <c r="P69" s="89">
        <v>159.28229999999999</v>
      </c>
      <c r="Q69" s="89">
        <v>110.65819999999999</v>
      </c>
      <c r="T69" s="54">
        <f t="shared" si="1"/>
        <v>58</v>
      </c>
      <c r="U69" s="75">
        <v>-5.0700000000000002E-2</v>
      </c>
      <c r="V69" s="75">
        <v>-4.7899999999999998E-2</v>
      </c>
      <c r="W69" s="75">
        <v>-9.1499999999999998E-2</v>
      </c>
      <c r="X69" s="75">
        <v>-5.6000000000000001E-2</v>
      </c>
      <c r="Y69" s="75">
        <v>-0.1095</v>
      </c>
      <c r="Z69" s="75">
        <v>-0.1724</v>
      </c>
      <c r="AA69" s="75">
        <v>-5.1999999999999998E-3</v>
      </c>
      <c r="AB69" s="75">
        <v>0.13420000000000001</v>
      </c>
      <c r="AC69" s="75">
        <v>-0.20380000000000001</v>
      </c>
      <c r="AD69" s="75">
        <v>0.22900000000000001</v>
      </c>
      <c r="AE69" s="74"/>
      <c r="AF69" s="54">
        <f t="shared" si="2"/>
        <v>58</v>
      </c>
      <c r="AG69" s="75">
        <v>11.650700000000001</v>
      </c>
      <c r="AH69" s="75">
        <v>14.056900000000001</v>
      </c>
      <c r="AI69" s="75">
        <v>9.4652999999999992</v>
      </c>
      <c r="AJ69" s="75">
        <v>6.6965000000000003</v>
      </c>
      <c r="AK69" s="75">
        <v>8.5465999999999998</v>
      </c>
      <c r="AL69" s="75">
        <v>9.7548999999999992</v>
      </c>
      <c r="AM69" s="75">
        <v>11.475300000000001</v>
      </c>
      <c r="AN69" s="75">
        <v>9.2363</v>
      </c>
      <c r="AO69" s="75">
        <v>13.4536</v>
      </c>
      <c r="AP69" s="75">
        <v>8.2845999999999993</v>
      </c>
      <c r="AQ69" s="5"/>
      <c r="AR69" s="54">
        <f t="shared" si="3"/>
        <v>58</v>
      </c>
      <c r="AS69" s="75">
        <v>1.1000000000000001E-3</v>
      </c>
      <c r="AT69" s="75">
        <v>5.0000000000000001E-4</v>
      </c>
      <c r="AU69" s="75">
        <v>8.9999999999999998E-4</v>
      </c>
      <c r="AV69" s="75">
        <v>2.2000000000000001E-3</v>
      </c>
      <c r="AW69" s="75">
        <v>5.1999999999999998E-3</v>
      </c>
      <c r="AX69" s="75">
        <v>1.0999999999999999E-2</v>
      </c>
      <c r="AY69" s="75">
        <v>1E-4</v>
      </c>
      <c r="AZ69" s="75">
        <v>3.7000000000000002E-3</v>
      </c>
      <c r="BA69" s="75">
        <v>1.6899999999999998E-2</v>
      </c>
      <c r="BB69" s="75">
        <v>1.01E-2</v>
      </c>
      <c r="BC69" s="5"/>
      <c r="BD69" s="54">
        <f t="shared" si="4"/>
        <v>58</v>
      </c>
      <c r="BE69" s="75">
        <v>3.3109999999999999</v>
      </c>
      <c r="BF69" s="75">
        <v>3.3454000000000002</v>
      </c>
      <c r="BG69" s="75">
        <v>2.1916000000000002</v>
      </c>
      <c r="BH69" s="75">
        <v>1.9815</v>
      </c>
      <c r="BI69" s="75">
        <v>2.1046999999999998</v>
      </c>
      <c r="BJ69" s="75">
        <v>2.4619</v>
      </c>
      <c r="BK69" s="75">
        <v>2.9908000000000001</v>
      </c>
      <c r="BL69" s="75">
        <v>2.1888999999999998</v>
      </c>
      <c r="BM69" s="75">
        <v>2.4586999999999999</v>
      </c>
      <c r="BN69" s="75">
        <v>2.9039000000000001</v>
      </c>
      <c r="BP69" s="54">
        <f t="shared" si="5"/>
        <v>58</v>
      </c>
      <c r="BQ69">
        <v>4.0914000000000001</v>
      </c>
      <c r="BR69">
        <v>4.2538999999999998</v>
      </c>
      <c r="BS69">
        <v>2.5928</v>
      </c>
      <c r="BT69">
        <v>2.5274999999999999</v>
      </c>
      <c r="BU69">
        <v>2.7048000000000001</v>
      </c>
      <c r="BV69">
        <v>2.4691999999999998</v>
      </c>
      <c r="BW69">
        <v>2.9327000000000001</v>
      </c>
      <c r="BX69">
        <v>2.5282</v>
      </c>
      <c r="BY69">
        <v>2.4394</v>
      </c>
      <c r="BZ69">
        <v>3.7201</v>
      </c>
    </row>
    <row r="70" spans="3:78" ht="16" x14ac:dyDescent="0.2">
      <c r="E70" s="1">
        <f t="shared" si="0"/>
        <v>59</v>
      </c>
      <c r="F70" s="98"/>
      <c r="H70" s="89">
        <v>117.5844</v>
      </c>
      <c r="I70" s="89">
        <v>100.49590000000001</v>
      </c>
      <c r="J70" s="89">
        <v>138.14099999999999</v>
      </c>
      <c r="K70" s="89">
        <v>121.8847</v>
      </c>
      <c r="L70" s="89">
        <v>92.938000000000002</v>
      </c>
      <c r="M70" s="89">
        <v>157.7741</v>
      </c>
      <c r="N70" s="89">
        <v>168.48840000000001</v>
      </c>
      <c r="O70" s="89">
        <v>58.122700000000002</v>
      </c>
      <c r="P70" s="89">
        <v>159.79320000000001</v>
      </c>
      <c r="Q70" s="89">
        <v>164.40860000000001</v>
      </c>
      <c r="T70" s="54">
        <f t="shared" si="1"/>
        <v>59</v>
      </c>
      <c r="U70" s="75">
        <v>-0.1822</v>
      </c>
      <c r="V70" s="75">
        <v>-0.1578</v>
      </c>
      <c r="W70" s="75">
        <v>-0.46800000000000003</v>
      </c>
      <c r="X70" s="75">
        <v>-0.26600000000000001</v>
      </c>
      <c r="Y70" s="75">
        <v>0.16170000000000001</v>
      </c>
      <c r="Z70" s="75">
        <v>-0.20419999999999999</v>
      </c>
      <c r="AA70" s="75">
        <v>-0.3337</v>
      </c>
      <c r="AB70" s="75">
        <v>-0.1356</v>
      </c>
      <c r="AC70" s="75">
        <v>-0.2147</v>
      </c>
      <c r="AD70" s="75">
        <v>-0.10340000000000001</v>
      </c>
      <c r="AE70" s="74"/>
      <c r="AF70" s="54">
        <f t="shared" si="2"/>
        <v>59</v>
      </c>
      <c r="AG70" s="75">
        <v>22.1615</v>
      </c>
      <c r="AH70" s="75">
        <v>13.8361</v>
      </c>
      <c r="AI70" s="75">
        <v>10.097200000000001</v>
      </c>
      <c r="AJ70" s="75">
        <v>7.4718</v>
      </c>
      <c r="AK70" s="75">
        <v>6.1337000000000002</v>
      </c>
      <c r="AL70" s="75">
        <v>9.1646999999999998</v>
      </c>
      <c r="AM70" s="75">
        <v>14.889099999999999</v>
      </c>
      <c r="AN70" s="75">
        <v>8.5830000000000002</v>
      </c>
      <c r="AO70" s="75">
        <v>8.9556000000000004</v>
      </c>
      <c r="AP70" s="75">
        <v>16.202000000000002</v>
      </c>
      <c r="AQ70" s="5"/>
      <c r="AR70" s="54">
        <f t="shared" si="3"/>
        <v>59</v>
      </c>
      <c r="AS70" s="75">
        <v>4.3E-3</v>
      </c>
      <c r="AT70" s="75">
        <v>2.6800000000000001E-2</v>
      </c>
      <c r="AU70" s="75">
        <v>5.0000000000000001E-4</v>
      </c>
      <c r="AV70" s="75">
        <v>4.1399999999999999E-2</v>
      </c>
      <c r="AW70" s="75">
        <v>1.66E-2</v>
      </c>
      <c r="AX70" s="75">
        <v>2.07E-2</v>
      </c>
      <c r="AY70" s="75">
        <v>2.92E-2</v>
      </c>
      <c r="AZ70" s="75">
        <v>5.0000000000000001E-4</v>
      </c>
      <c r="BA70" s="75">
        <v>6.6E-3</v>
      </c>
      <c r="BB70" s="75">
        <v>4.8999999999999998E-3</v>
      </c>
      <c r="BC70" s="5"/>
      <c r="BD70" s="54">
        <f t="shared" si="4"/>
        <v>59</v>
      </c>
      <c r="BE70" s="75">
        <v>3.8877999999999999</v>
      </c>
      <c r="BF70" s="75">
        <v>3.0082</v>
      </c>
      <c r="BG70" s="75">
        <v>2.4072</v>
      </c>
      <c r="BH70" s="75">
        <v>2.0687000000000002</v>
      </c>
      <c r="BI70" s="75">
        <v>1.98</v>
      </c>
      <c r="BJ70" s="75">
        <v>2.2603</v>
      </c>
      <c r="BK70" s="75">
        <v>2.9672000000000001</v>
      </c>
      <c r="BL70" s="75">
        <v>2.3187000000000002</v>
      </c>
      <c r="BM70" s="75">
        <v>2.2317</v>
      </c>
      <c r="BN70" s="75">
        <v>2.9308000000000001</v>
      </c>
      <c r="BP70" s="54">
        <f t="shared" si="5"/>
        <v>59</v>
      </c>
      <c r="BQ70">
        <v>3.5038999999999998</v>
      </c>
      <c r="BR70">
        <v>4.7862999999999998</v>
      </c>
      <c r="BS70">
        <v>2.6315</v>
      </c>
      <c r="BT70">
        <v>2.8130999999999999</v>
      </c>
      <c r="BU70">
        <v>2.6587999999999998</v>
      </c>
      <c r="BV70">
        <v>3.1720999999999999</v>
      </c>
      <c r="BW70">
        <v>3.2328000000000001</v>
      </c>
      <c r="BX70">
        <v>2.4379</v>
      </c>
      <c r="BY70">
        <v>2.5173999999999999</v>
      </c>
      <c r="BZ70">
        <v>3.8069000000000002</v>
      </c>
    </row>
    <row r="71" spans="3:78" ht="16" x14ac:dyDescent="0.2">
      <c r="E71" s="1">
        <f t="shared" si="0"/>
        <v>60</v>
      </c>
      <c r="F71" s="98"/>
      <c r="H71" s="89">
        <v>91.655100000000004</v>
      </c>
      <c r="I71" s="89">
        <v>108.6619</v>
      </c>
      <c r="J71" s="89">
        <v>165.45240000000001</v>
      </c>
      <c r="K71" s="89">
        <v>121.6606</v>
      </c>
      <c r="L71" s="89">
        <v>131.44149999999999</v>
      </c>
      <c r="M71" s="89">
        <v>103.3296</v>
      </c>
      <c r="N71" s="89">
        <v>168.7938</v>
      </c>
      <c r="O71" s="89">
        <v>76.274000000000001</v>
      </c>
      <c r="P71" s="89">
        <v>145.88509999999999</v>
      </c>
      <c r="Q71" s="89">
        <v>161.4933</v>
      </c>
      <c r="T71" s="54">
        <f t="shared" si="1"/>
        <v>60</v>
      </c>
      <c r="U71" s="75">
        <v>-0.38740000000000002</v>
      </c>
      <c r="V71" s="75">
        <v>0.21249999999999999</v>
      </c>
      <c r="W71" s="75">
        <v>-0.4652</v>
      </c>
      <c r="X71" s="75">
        <v>5.4800000000000001E-2</v>
      </c>
      <c r="Y71" s="75">
        <v>9.6000000000000002E-2</v>
      </c>
      <c r="Z71" s="75">
        <v>-0.15110000000000001</v>
      </c>
      <c r="AA71" s="75">
        <v>-3.9100000000000003E-2</v>
      </c>
      <c r="AB71" s="75">
        <v>9.2999999999999992E-3</v>
      </c>
      <c r="AC71" s="75">
        <v>-4.2799999999999998E-2</v>
      </c>
      <c r="AD71" s="75">
        <v>-0.38929999999999998</v>
      </c>
      <c r="AE71" s="74"/>
      <c r="AF71" s="54">
        <f t="shared" si="2"/>
        <v>60</v>
      </c>
      <c r="AG71" s="75">
        <v>18.8718</v>
      </c>
      <c r="AH71" s="75">
        <v>14.818300000000001</v>
      </c>
      <c r="AI71" s="75">
        <v>8.1057000000000006</v>
      </c>
      <c r="AJ71" s="75">
        <v>7.9348000000000001</v>
      </c>
      <c r="AK71" s="75">
        <v>7.1430999999999996</v>
      </c>
      <c r="AL71" s="75">
        <v>9.5254999999999992</v>
      </c>
      <c r="AM71" s="75">
        <v>10.597300000000001</v>
      </c>
      <c r="AN71" s="75">
        <v>7.4138000000000002</v>
      </c>
      <c r="AO71" s="75">
        <v>9.4489000000000001</v>
      </c>
      <c r="AP71" s="75">
        <v>9.5673999999999992</v>
      </c>
      <c r="AQ71" s="5"/>
      <c r="AR71" s="54">
        <f t="shared" si="3"/>
        <v>60</v>
      </c>
      <c r="AS71" s="75">
        <v>2E-3</v>
      </c>
      <c r="AT71" s="75">
        <v>6.0000000000000001E-3</v>
      </c>
      <c r="AU71" s="75">
        <v>1.5E-3</v>
      </c>
      <c r="AV71" s="75">
        <v>9.4000000000000004E-3</v>
      </c>
      <c r="AW71" s="75">
        <v>1.6899999999999998E-2</v>
      </c>
      <c r="AX71" s="75">
        <v>6.4999999999999997E-3</v>
      </c>
      <c r="AY71" s="75">
        <v>1.21E-2</v>
      </c>
      <c r="AZ71" s="75">
        <v>1.4E-3</v>
      </c>
      <c r="BA71" s="75">
        <v>1E-3</v>
      </c>
      <c r="BB71" s="75">
        <v>3.2000000000000002E-3</v>
      </c>
      <c r="BC71" s="5"/>
      <c r="BD71" s="54">
        <f t="shared" si="4"/>
        <v>60</v>
      </c>
      <c r="BE71" s="75">
        <v>3.6467000000000001</v>
      </c>
      <c r="BF71" s="75">
        <v>3.4399000000000002</v>
      </c>
      <c r="BG71" s="75">
        <v>2.2324999999999999</v>
      </c>
      <c r="BH71" s="75">
        <v>1.9362999999999999</v>
      </c>
      <c r="BI71" s="75">
        <v>2.0507</v>
      </c>
      <c r="BJ71" s="75">
        <v>2.4460999999999999</v>
      </c>
      <c r="BK71" s="75">
        <v>2.8831000000000002</v>
      </c>
      <c r="BL71" s="75">
        <v>2.1232000000000002</v>
      </c>
      <c r="BM71" s="75">
        <v>2.1972</v>
      </c>
      <c r="BN71" s="75">
        <v>2.9439000000000002</v>
      </c>
      <c r="BP71" s="54">
        <f t="shared" si="5"/>
        <v>60</v>
      </c>
      <c r="BQ71">
        <v>4.03</v>
      </c>
      <c r="BR71">
        <v>3.6092</v>
      </c>
      <c r="BS71">
        <v>2.8405999999999998</v>
      </c>
      <c r="BT71">
        <v>2.7574999999999998</v>
      </c>
      <c r="BU71">
        <v>2.4380000000000002</v>
      </c>
      <c r="BV71">
        <v>2.9845000000000002</v>
      </c>
      <c r="BW71">
        <v>3.4763000000000002</v>
      </c>
      <c r="BX71">
        <v>2.4666000000000001</v>
      </c>
      <c r="BY71">
        <v>3.0951</v>
      </c>
      <c r="BZ71">
        <v>3.3906000000000001</v>
      </c>
    </row>
    <row r="72" spans="3:78" ht="16" x14ac:dyDescent="0.2">
      <c r="E72" s="1">
        <f t="shared" si="0"/>
        <v>61</v>
      </c>
      <c r="F72" s="98"/>
      <c r="H72" s="89">
        <v>64.375799999999998</v>
      </c>
      <c r="I72" s="89">
        <v>149.7413</v>
      </c>
      <c r="J72" s="89">
        <v>144.94810000000001</v>
      </c>
      <c r="K72" s="89">
        <v>139.8673</v>
      </c>
      <c r="L72" s="89">
        <v>72.536600000000007</v>
      </c>
      <c r="M72" s="89">
        <v>133.697</v>
      </c>
      <c r="N72" s="89">
        <v>176.87960000000001</v>
      </c>
      <c r="O72" s="89">
        <v>82.888099999999994</v>
      </c>
      <c r="P72" s="89">
        <v>156.90360000000001</v>
      </c>
      <c r="Q72" s="89">
        <v>31.072399999999998</v>
      </c>
      <c r="T72" s="54">
        <f t="shared" si="1"/>
        <v>61</v>
      </c>
      <c r="U72" s="75">
        <v>-0.14929999999999999</v>
      </c>
      <c r="V72" s="75">
        <v>0.247</v>
      </c>
      <c r="W72" s="75">
        <v>-0.13919999999999999</v>
      </c>
      <c r="X72" s="75">
        <v>-0.21360000000000001</v>
      </c>
      <c r="Y72" s="75">
        <v>2.7000000000000001E-3</v>
      </c>
      <c r="Z72" s="75">
        <v>-3.7600000000000001E-2</v>
      </c>
      <c r="AA72" s="75">
        <v>-0.1948</v>
      </c>
      <c r="AB72" s="75">
        <v>8.3599999999999994E-2</v>
      </c>
      <c r="AC72" s="75">
        <v>-0.23549999999999999</v>
      </c>
      <c r="AD72" s="75">
        <v>-0.18</v>
      </c>
      <c r="AE72" s="74"/>
      <c r="AF72" s="54">
        <f t="shared" si="2"/>
        <v>61</v>
      </c>
      <c r="AG72" s="75">
        <v>10.828900000000001</v>
      </c>
      <c r="AH72" s="75">
        <v>15.479699999999999</v>
      </c>
      <c r="AI72" s="75">
        <v>8.5144000000000002</v>
      </c>
      <c r="AJ72" s="75">
        <v>8.7908000000000008</v>
      </c>
      <c r="AK72" s="75">
        <v>8.2314000000000007</v>
      </c>
      <c r="AL72" s="75">
        <v>7.9272</v>
      </c>
      <c r="AM72" s="75">
        <v>14.571099999999999</v>
      </c>
      <c r="AN72" s="75">
        <v>8.5494000000000003</v>
      </c>
      <c r="AO72" s="75">
        <v>12.1852</v>
      </c>
      <c r="AP72" s="75">
        <v>10.791399999999999</v>
      </c>
      <c r="AQ72" s="5"/>
      <c r="AR72" s="54">
        <f t="shared" si="3"/>
        <v>61</v>
      </c>
      <c r="AS72" s="75">
        <v>8.6999999999999994E-3</v>
      </c>
      <c r="AT72" s="75">
        <v>7.1999999999999998E-3</v>
      </c>
      <c r="AU72" s="75">
        <v>7.6E-3</v>
      </c>
      <c r="AV72" s="75">
        <v>1.8E-3</v>
      </c>
      <c r="AW72" s="75">
        <v>1E-3</v>
      </c>
      <c r="AX72" s="75">
        <v>2.8E-3</v>
      </c>
      <c r="AY72" s="75">
        <v>1.5599999999999999E-2</v>
      </c>
      <c r="AZ72" s="75">
        <v>6.9999999999999999E-4</v>
      </c>
      <c r="BA72" s="75">
        <v>2.3E-3</v>
      </c>
      <c r="BB72" s="75">
        <v>1.7000000000000001E-2</v>
      </c>
      <c r="BC72" s="5"/>
      <c r="BD72" s="54">
        <f t="shared" si="4"/>
        <v>61</v>
      </c>
      <c r="BE72" s="75">
        <v>3.1025</v>
      </c>
      <c r="BF72" s="75">
        <v>3.3130000000000002</v>
      </c>
      <c r="BG72" s="75">
        <v>2.2397999999999998</v>
      </c>
      <c r="BH72" s="75">
        <v>2.0716000000000001</v>
      </c>
      <c r="BI72" s="75">
        <v>2.1137000000000001</v>
      </c>
      <c r="BJ72" s="75">
        <v>2.3351000000000002</v>
      </c>
      <c r="BK72" s="75">
        <v>2.8746999999999998</v>
      </c>
      <c r="BL72" s="75">
        <v>2.1360999999999999</v>
      </c>
      <c r="BM72" s="75">
        <v>2.4266999999999999</v>
      </c>
      <c r="BN72" s="75">
        <v>3.0981999999999998</v>
      </c>
      <c r="BP72" s="54">
        <f t="shared" si="5"/>
        <v>61</v>
      </c>
      <c r="BQ72">
        <v>3.7696000000000001</v>
      </c>
      <c r="BR72">
        <v>4.4535</v>
      </c>
      <c r="BS72">
        <v>2.8102</v>
      </c>
      <c r="BT72">
        <v>2.6006</v>
      </c>
      <c r="BU72">
        <v>2.7416999999999998</v>
      </c>
      <c r="BV72">
        <v>2.7080000000000002</v>
      </c>
      <c r="BW72">
        <v>3.2042000000000002</v>
      </c>
      <c r="BX72">
        <v>2.5762999999999998</v>
      </c>
      <c r="BY72">
        <v>2.6095000000000002</v>
      </c>
      <c r="BZ72">
        <v>3.5041000000000002</v>
      </c>
    </row>
    <row r="73" spans="3:78" ht="16" x14ac:dyDescent="0.2">
      <c r="C73" s="24" t="s">
        <v>36</v>
      </c>
      <c r="E73" s="1">
        <f t="shared" si="0"/>
        <v>62</v>
      </c>
      <c r="F73" s="98"/>
      <c r="H73" s="89">
        <v>113.0997</v>
      </c>
      <c r="I73" s="89">
        <v>109.5339</v>
      </c>
      <c r="J73" s="89">
        <v>153.4649</v>
      </c>
      <c r="K73" s="89">
        <v>129.8836</v>
      </c>
      <c r="L73" s="89">
        <v>125.71129999999999</v>
      </c>
      <c r="M73" s="89">
        <v>145.71459999999999</v>
      </c>
      <c r="N73" s="89">
        <v>167.7167</v>
      </c>
      <c r="O73" s="89">
        <v>75.875600000000006</v>
      </c>
      <c r="P73" s="89">
        <v>170.69909999999999</v>
      </c>
      <c r="Q73" s="89">
        <v>81.083600000000004</v>
      </c>
      <c r="T73" s="54">
        <f t="shared" si="1"/>
        <v>62</v>
      </c>
      <c r="U73" s="75">
        <v>-0.19359999999999999</v>
      </c>
      <c r="V73" s="75">
        <v>8.9700000000000002E-2</v>
      </c>
      <c r="W73" s="75">
        <v>-0.1774</v>
      </c>
      <c r="X73" s="75">
        <v>4.3700000000000003E-2</v>
      </c>
      <c r="Y73" s="75">
        <v>-0.1961</v>
      </c>
      <c r="Z73" s="75">
        <v>-0.18029999999999999</v>
      </c>
      <c r="AA73" s="75">
        <v>-0.14979999999999999</v>
      </c>
      <c r="AB73" s="75">
        <v>-0.18129999999999999</v>
      </c>
      <c r="AC73" s="75">
        <v>-0.4758</v>
      </c>
      <c r="AD73" s="75">
        <v>4.0599999999999997E-2</v>
      </c>
      <c r="AE73" s="74"/>
      <c r="AF73" s="54">
        <f t="shared" si="2"/>
        <v>62</v>
      </c>
      <c r="AG73" s="75">
        <v>11.792</v>
      </c>
      <c r="AH73" s="75">
        <v>29.495999999999999</v>
      </c>
      <c r="AI73" s="75">
        <v>8.4412000000000003</v>
      </c>
      <c r="AJ73" s="75">
        <v>6.8632999999999997</v>
      </c>
      <c r="AK73" s="75">
        <v>5.9679000000000002</v>
      </c>
      <c r="AL73" s="75">
        <v>8.0694999999999997</v>
      </c>
      <c r="AM73" s="75">
        <v>12.3597</v>
      </c>
      <c r="AN73" s="75">
        <v>11.420199999999999</v>
      </c>
      <c r="AO73" s="75">
        <v>8.1768000000000001</v>
      </c>
      <c r="AP73" s="75">
        <v>13.494999999999999</v>
      </c>
      <c r="AQ73" s="5"/>
      <c r="AR73" s="54">
        <f t="shared" si="3"/>
        <v>62</v>
      </c>
      <c r="AS73" s="75">
        <v>2E-3</v>
      </c>
      <c r="AT73" s="75">
        <v>4.1000000000000003E-3</v>
      </c>
      <c r="AU73" s="75">
        <v>4.1000000000000003E-3</v>
      </c>
      <c r="AV73" s="75">
        <v>9.4000000000000004E-3</v>
      </c>
      <c r="AW73" s="75">
        <v>2.7000000000000001E-3</v>
      </c>
      <c r="AX73" s="75">
        <v>9.4999999999999998E-3</v>
      </c>
      <c r="AY73" s="75">
        <v>5.1999999999999998E-3</v>
      </c>
      <c r="AZ73" s="75">
        <v>3.7000000000000002E-3</v>
      </c>
      <c r="BA73" s="75">
        <v>2.0400000000000001E-2</v>
      </c>
      <c r="BB73" s="75">
        <v>7.1000000000000004E-3</v>
      </c>
      <c r="BC73" s="5"/>
      <c r="BD73" s="54">
        <f t="shared" si="4"/>
        <v>62</v>
      </c>
      <c r="BE73" s="75">
        <v>3.2913000000000001</v>
      </c>
      <c r="BF73" s="75">
        <v>3.5</v>
      </c>
      <c r="BG73" s="75">
        <v>2.1229</v>
      </c>
      <c r="BH73" s="75">
        <v>2.1112000000000002</v>
      </c>
      <c r="BI73" s="75">
        <v>1.9057999999999999</v>
      </c>
      <c r="BJ73" s="75">
        <v>2.1414</v>
      </c>
      <c r="BK73" s="75">
        <v>2.9011999999999998</v>
      </c>
      <c r="BL73" s="75">
        <v>2.3386</v>
      </c>
      <c r="BM73" s="75">
        <v>2.3130000000000002</v>
      </c>
      <c r="BN73" s="75">
        <v>3.0407999999999999</v>
      </c>
      <c r="BP73" s="54">
        <f t="shared" si="5"/>
        <v>62</v>
      </c>
      <c r="BQ73">
        <v>4.3784000000000001</v>
      </c>
      <c r="BR73">
        <v>4.1205999999999996</v>
      </c>
      <c r="BS73">
        <v>3.1156000000000001</v>
      </c>
      <c r="BT73">
        <v>2.5124</v>
      </c>
      <c r="BU73">
        <v>2.4670000000000001</v>
      </c>
      <c r="BV73">
        <v>2.5849000000000002</v>
      </c>
      <c r="BW73">
        <v>3.3900999999999999</v>
      </c>
      <c r="BX73">
        <v>2.9647999999999999</v>
      </c>
      <c r="BY73">
        <v>2.8266</v>
      </c>
      <c r="BZ73">
        <v>3.2431999999999999</v>
      </c>
    </row>
    <row r="74" spans="3:78" ht="16" x14ac:dyDescent="0.2">
      <c r="E74" s="1">
        <f t="shared" si="0"/>
        <v>63</v>
      </c>
      <c r="F74" s="98"/>
      <c r="H74" s="89">
        <v>85.287099999999995</v>
      </c>
      <c r="I74" s="89">
        <v>83.997399999999999</v>
      </c>
      <c r="J74" s="89">
        <v>152.97669999999999</v>
      </c>
      <c r="K74" s="89">
        <v>114.7612</v>
      </c>
      <c r="L74" s="89">
        <v>139.6078</v>
      </c>
      <c r="M74" s="89">
        <v>153.22460000000001</v>
      </c>
      <c r="N74" s="89">
        <v>110.17</v>
      </c>
      <c r="O74" s="89">
        <v>100.37430000000001</v>
      </c>
      <c r="P74" s="89">
        <v>175.00229999999999</v>
      </c>
      <c r="Q74" s="89">
        <v>132.2747</v>
      </c>
      <c r="T74" s="54">
        <f t="shared" si="1"/>
        <v>63</v>
      </c>
      <c r="U74" s="75">
        <v>-0.24390000000000001</v>
      </c>
      <c r="V74" s="75">
        <v>-1.55E-2</v>
      </c>
      <c r="W74" s="75">
        <v>-0.40060000000000001</v>
      </c>
      <c r="X74" s="75">
        <v>0.1021</v>
      </c>
      <c r="Y74" s="75">
        <v>-4.19E-2</v>
      </c>
      <c r="Z74" s="75">
        <v>-0.18640000000000001</v>
      </c>
      <c r="AA74" s="75">
        <v>-0.2349</v>
      </c>
      <c r="AB74" s="75">
        <v>-0.10009999999999999</v>
      </c>
      <c r="AC74" s="75">
        <v>-0.1061</v>
      </c>
      <c r="AD74" s="75">
        <v>-0.25790000000000002</v>
      </c>
      <c r="AE74" s="74"/>
      <c r="AF74" s="54">
        <f t="shared" si="2"/>
        <v>63</v>
      </c>
      <c r="AG74" s="75">
        <v>18.694299999999998</v>
      </c>
      <c r="AH74" s="75">
        <v>16.9785</v>
      </c>
      <c r="AI74" s="75">
        <v>12.291399999999999</v>
      </c>
      <c r="AJ74" s="75">
        <v>9.8614999999999995</v>
      </c>
      <c r="AK74" s="75">
        <v>9.4415999999999993</v>
      </c>
      <c r="AL74" s="75">
        <v>9.1372</v>
      </c>
      <c r="AM74" s="75">
        <v>14.117100000000001</v>
      </c>
      <c r="AN74" s="75">
        <v>7.9923000000000002</v>
      </c>
      <c r="AO74" s="75">
        <v>9.4060000000000006</v>
      </c>
      <c r="AP74" s="75">
        <v>16.389800000000001</v>
      </c>
      <c r="AQ74" s="5"/>
      <c r="AR74" s="54">
        <f t="shared" si="3"/>
        <v>63</v>
      </c>
      <c r="AS74" s="75">
        <v>2.3800000000000002E-2</v>
      </c>
      <c r="AT74" s="75">
        <v>4.6699999999999998E-2</v>
      </c>
      <c r="AU74" s="75">
        <v>2.3E-3</v>
      </c>
      <c r="AV74" s="75">
        <v>3.2000000000000002E-3</v>
      </c>
      <c r="AW74" s="75">
        <v>9.5999999999999992E-3</v>
      </c>
      <c r="AX74" s="75">
        <v>7.4999999999999997E-3</v>
      </c>
      <c r="AY74" s="75">
        <v>6.7999999999999996E-3</v>
      </c>
      <c r="AZ74" s="75">
        <v>1.03E-2</v>
      </c>
      <c r="BA74" s="75">
        <v>8.9999999999999998E-4</v>
      </c>
      <c r="BB74" s="75">
        <v>1.4E-3</v>
      </c>
      <c r="BC74" s="5"/>
      <c r="BD74" s="54">
        <f t="shared" si="4"/>
        <v>63</v>
      </c>
      <c r="BE74" s="75">
        <v>3.7244999999999999</v>
      </c>
      <c r="BF74" s="75">
        <v>3.3258000000000001</v>
      </c>
      <c r="BG74" s="75">
        <v>2.4893999999999998</v>
      </c>
      <c r="BH74" s="75">
        <v>2.198</v>
      </c>
      <c r="BI74" s="75">
        <v>2.1078000000000001</v>
      </c>
      <c r="BJ74" s="75">
        <v>2.472</v>
      </c>
      <c r="BK74" s="75">
        <v>2.9771999999999998</v>
      </c>
      <c r="BL74" s="75">
        <v>2.2235</v>
      </c>
      <c r="BM74" s="75">
        <v>2.3715999999999999</v>
      </c>
      <c r="BN74" s="75">
        <v>3.1013999999999999</v>
      </c>
      <c r="BP74" s="54">
        <f t="shared" si="5"/>
        <v>63</v>
      </c>
      <c r="BQ74">
        <v>3.8252999999999999</v>
      </c>
      <c r="BR74">
        <v>4.1252000000000004</v>
      </c>
      <c r="BS74">
        <v>2.5261999999999998</v>
      </c>
      <c r="BT74">
        <v>2.8971</v>
      </c>
      <c r="BU74">
        <v>2.6625000000000001</v>
      </c>
      <c r="BV74">
        <v>2.7633000000000001</v>
      </c>
      <c r="BW74">
        <v>3.0655000000000001</v>
      </c>
      <c r="BX74">
        <v>2.4445000000000001</v>
      </c>
      <c r="BY74">
        <v>2.6105</v>
      </c>
      <c r="BZ74">
        <v>3.1842000000000001</v>
      </c>
    </row>
    <row r="75" spans="3:78" ht="16" x14ac:dyDescent="0.2">
      <c r="C75" s="24" t="s">
        <v>36</v>
      </c>
      <c r="E75" s="1">
        <f t="shared" si="0"/>
        <v>64</v>
      </c>
      <c r="F75" s="98" t="s">
        <v>14</v>
      </c>
      <c r="H75" s="89">
        <v>97.860799999999998</v>
      </c>
      <c r="I75" s="89">
        <v>89.218400000000003</v>
      </c>
      <c r="J75" s="89">
        <v>161.72409999999999</v>
      </c>
      <c r="K75" s="89">
        <v>114.3446</v>
      </c>
      <c r="L75" s="89">
        <v>121.2371</v>
      </c>
      <c r="M75" s="89">
        <v>86.827799999999996</v>
      </c>
      <c r="N75" s="89">
        <v>65.909000000000006</v>
      </c>
      <c r="O75" s="89">
        <v>53.363999999999997</v>
      </c>
      <c r="P75" s="89">
        <v>141.60470000000001</v>
      </c>
      <c r="Q75" s="89">
        <v>164.42089999999999</v>
      </c>
      <c r="T75" s="54">
        <f t="shared" si="1"/>
        <v>64</v>
      </c>
      <c r="U75" s="75">
        <v>0.1411</v>
      </c>
      <c r="V75" s="75">
        <v>-0.40710000000000002</v>
      </c>
      <c r="W75" s="75">
        <v>-0.43840000000000001</v>
      </c>
      <c r="X75" s="75">
        <v>-0.2681</v>
      </c>
      <c r="Y75" s="75">
        <v>0.1925</v>
      </c>
      <c r="Z75" s="75">
        <v>-2.5000000000000001E-2</v>
      </c>
      <c r="AA75" s="75">
        <v>-0.53120000000000001</v>
      </c>
      <c r="AB75" s="75">
        <v>6.5299999999999997E-2</v>
      </c>
      <c r="AC75" s="75">
        <v>-0.14879999999999999</v>
      </c>
      <c r="AD75" s="75">
        <v>-0.50900000000000001</v>
      </c>
      <c r="AE75" s="74"/>
      <c r="AF75" s="54">
        <f t="shared" si="2"/>
        <v>64</v>
      </c>
      <c r="AG75" s="75">
        <v>19.3948</v>
      </c>
      <c r="AH75" s="75">
        <v>15.158200000000001</v>
      </c>
      <c r="AI75" s="75">
        <v>11.927</v>
      </c>
      <c r="AJ75" s="75">
        <v>7.6870000000000003</v>
      </c>
      <c r="AK75" s="75">
        <v>7.827</v>
      </c>
      <c r="AL75" s="75">
        <v>11.736800000000001</v>
      </c>
      <c r="AM75" s="75">
        <v>14.170999999999999</v>
      </c>
      <c r="AN75" s="75">
        <v>9.2563999999999993</v>
      </c>
      <c r="AO75" s="75">
        <v>7.4207999999999998</v>
      </c>
      <c r="AP75" s="75">
        <v>15.3352</v>
      </c>
      <c r="AQ75" s="5"/>
      <c r="AR75" s="54">
        <f t="shared" si="3"/>
        <v>64</v>
      </c>
      <c r="AS75" s="75">
        <v>2.0199999999999999E-2</v>
      </c>
      <c r="AT75" s="75">
        <v>1.8499999999999999E-2</v>
      </c>
      <c r="AU75" s="75">
        <v>1.1000000000000001E-3</v>
      </c>
      <c r="AV75" s="75">
        <v>3.5000000000000001E-3</v>
      </c>
      <c r="AW75" s="75">
        <v>4.5999999999999999E-3</v>
      </c>
      <c r="AX75" s="75">
        <v>1.8499999999999999E-2</v>
      </c>
      <c r="AY75" s="75">
        <v>1.9900000000000001E-2</v>
      </c>
      <c r="AZ75" s="75">
        <v>1.6799999999999999E-2</v>
      </c>
      <c r="BA75" s="75">
        <v>8.0000000000000004E-4</v>
      </c>
      <c r="BB75" s="75">
        <v>8.0000000000000002E-3</v>
      </c>
      <c r="BC75" s="5"/>
      <c r="BD75" s="54">
        <f t="shared" si="4"/>
        <v>64</v>
      </c>
      <c r="BE75" s="75">
        <v>3.5104000000000002</v>
      </c>
      <c r="BF75" s="75">
        <v>3.1863999999999999</v>
      </c>
      <c r="BG75" s="75">
        <v>2.2273000000000001</v>
      </c>
      <c r="BH75" s="75">
        <v>2.1695000000000002</v>
      </c>
      <c r="BI75" s="75">
        <v>2.0579999999999998</v>
      </c>
      <c r="BJ75" s="75">
        <v>2.3649</v>
      </c>
      <c r="BK75" s="75">
        <v>3.1985000000000001</v>
      </c>
      <c r="BL75" s="75">
        <v>2.2509000000000001</v>
      </c>
      <c r="BM75" s="75">
        <v>2.2949000000000002</v>
      </c>
      <c r="BN75" s="75">
        <v>3.1385999999999998</v>
      </c>
      <c r="BP75" s="54">
        <f t="shared" si="5"/>
        <v>64</v>
      </c>
      <c r="BQ75">
        <v>4.4409999999999998</v>
      </c>
      <c r="BR75">
        <v>3.5718999999999999</v>
      </c>
      <c r="BS75">
        <v>2.8984999999999999</v>
      </c>
      <c r="BT75">
        <v>2.6154999999999999</v>
      </c>
      <c r="BU75">
        <v>2.7606999999999999</v>
      </c>
      <c r="BV75">
        <v>2.8344</v>
      </c>
      <c r="BW75">
        <v>3.0796999999999999</v>
      </c>
      <c r="BX75">
        <v>2.9601000000000002</v>
      </c>
      <c r="BY75">
        <v>3.0099</v>
      </c>
      <c r="BZ75">
        <v>3.7543000000000002</v>
      </c>
    </row>
    <row r="76" spans="3:78" ht="16" x14ac:dyDescent="0.2">
      <c r="E76" s="1">
        <f t="shared" si="0"/>
        <v>65</v>
      </c>
      <c r="F76" s="98"/>
      <c r="H76" s="89">
        <v>111.69629999999999</v>
      </c>
      <c r="I76" s="89">
        <v>73.871200000000002</v>
      </c>
      <c r="J76" s="89">
        <v>159.49369999999999</v>
      </c>
      <c r="K76" s="89">
        <v>154.3784</v>
      </c>
      <c r="L76" s="89">
        <v>127.303</v>
      </c>
      <c r="M76" s="89">
        <v>147.51410000000001</v>
      </c>
      <c r="N76" s="89">
        <v>178.21469999999999</v>
      </c>
      <c r="O76" s="89">
        <v>111.6365</v>
      </c>
      <c r="P76" s="89">
        <v>115.2778</v>
      </c>
      <c r="Q76" s="89">
        <v>153.91919999999999</v>
      </c>
      <c r="T76" s="54">
        <f t="shared" si="1"/>
        <v>65</v>
      </c>
      <c r="U76" s="75">
        <v>0.1893</v>
      </c>
      <c r="V76" s="75">
        <v>-0.1148</v>
      </c>
      <c r="W76" s="75">
        <v>-0.41399999999999998</v>
      </c>
      <c r="X76" s="75">
        <v>-5.7299999999999997E-2</v>
      </c>
      <c r="Y76" s="75">
        <v>-0.18840000000000001</v>
      </c>
      <c r="Z76" s="75">
        <v>-0.2014</v>
      </c>
      <c r="AA76" s="75">
        <v>-0.57379999999999998</v>
      </c>
      <c r="AB76" s="75">
        <v>-0.2482</v>
      </c>
      <c r="AC76" s="75">
        <v>-0.13350000000000001</v>
      </c>
      <c r="AD76" s="75">
        <v>-9.7299999999999998E-2</v>
      </c>
      <c r="AE76" s="74"/>
      <c r="AF76" s="54">
        <f t="shared" si="2"/>
        <v>65</v>
      </c>
      <c r="AG76" s="75">
        <v>13.509399999999999</v>
      </c>
      <c r="AH76" s="75">
        <v>10.202400000000001</v>
      </c>
      <c r="AI76" s="75">
        <v>8.3171999999999997</v>
      </c>
      <c r="AJ76" s="75">
        <v>6.7630999999999997</v>
      </c>
      <c r="AK76" s="75">
        <v>6.3122999999999996</v>
      </c>
      <c r="AL76" s="75">
        <v>7.8589000000000002</v>
      </c>
      <c r="AM76" s="75">
        <v>13.924799999999999</v>
      </c>
      <c r="AN76" s="75">
        <v>11.1157</v>
      </c>
      <c r="AO76" s="75">
        <v>7.6513999999999998</v>
      </c>
      <c r="AP76" s="75">
        <v>10.9597</v>
      </c>
      <c r="AQ76" s="5"/>
      <c r="AR76" s="54">
        <f t="shared" si="3"/>
        <v>65</v>
      </c>
      <c r="AS76" s="75">
        <v>1.4E-2</v>
      </c>
      <c r="AT76" s="75">
        <v>1.2200000000000001E-2</v>
      </c>
      <c r="AU76" s="75">
        <v>1E-3</v>
      </c>
      <c r="AV76" s="75">
        <v>2.3699999999999999E-2</v>
      </c>
      <c r="AW76" s="75">
        <v>1.4999999999999999E-2</v>
      </c>
      <c r="AX76" s="75">
        <v>0.02</v>
      </c>
      <c r="AY76" s="75">
        <v>3.3999999999999998E-3</v>
      </c>
      <c r="AZ76" s="75">
        <v>2.3E-3</v>
      </c>
      <c r="BA76" s="75">
        <v>1.23E-2</v>
      </c>
      <c r="BB76" s="75">
        <v>8.5000000000000006E-3</v>
      </c>
      <c r="BC76" s="5"/>
      <c r="BD76" s="54">
        <f t="shared" si="4"/>
        <v>65</v>
      </c>
      <c r="BE76" s="75">
        <v>3.5933999999999999</v>
      </c>
      <c r="BF76" s="75">
        <v>3.0447000000000002</v>
      </c>
      <c r="BG76" s="75">
        <v>2.2877999999999998</v>
      </c>
      <c r="BH76" s="75">
        <v>1.9269000000000001</v>
      </c>
      <c r="BI76" s="75">
        <v>2.1440000000000001</v>
      </c>
      <c r="BJ76" s="75">
        <v>2.2953000000000001</v>
      </c>
      <c r="BK76" s="75">
        <v>2.9925999999999999</v>
      </c>
      <c r="BL76" s="75">
        <v>2.1778</v>
      </c>
      <c r="BM76" s="75">
        <v>2.0739000000000001</v>
      </c>
      <c r="BN76" s="75">
        <v>3.1387</v>
      </c>
      <c r="BP76" s="54">
        <f t="shared" si="5"/>
        <v>65</v>
      </c>
      <c r="BQ76">
        <v>4.6059999999999999</v>
      </c>
      <c r="BR76">
        <v>3.6796000000000002</v>
      </c>
      <c r="BS76">
        <v>2.9601999999999999</v>
      </c>
      <c r="BT76">
        <v>2.3713000000000002</v>
      </c>
      <c r="BU76">
        <v>2.8235999999999999</v>
      </c>
      <c r="BV76">
        <v>2.6922999999999999</v>
      </c>
      <c r="BW76">
        <v>3.1781000000000001</v>
      </c>
      <c r="BX76">
        <v>2.3912</v>
      </c>
      <c r="BY76">
        <v>2.6227</v>
      </c>
      <c r="BZ76">
        <v>3.5306000000000002</v>
      </c>
    </row>
    <row r="77" spans="3:78" ht="16" x14ac:dyDescent="0.2">
      <c r="E77" s="1">
        <f t="shared" si="0"/>
        <v>66</v>
      </c>
      <c r="F77" s="98"/>
      <c r="H77" s="89">
        <v>122.34529999999999</v>
      </c>
      <c r="I77" s="89">
        <v>123.5596</v>
      </c>
      <c r="J77" s="89">
        <v>167.33240000000001</v>
      </c>
      <c r="K77" s="89">
        <v>141.8425</v>
      </c>
      <c r="L77" s="89">
        <v>111.8961</v>
      </c>
      <c r="M77" s="89">
        <v>112.818</v>
      </c>
      <c r="N77" s="89">
        <v>53.569499999999998</v>
      </c>
      <c r="O77" s="89">
        <v>93.009100000000004</v>
      </c>
      <c r="P77" s="89">
        <v>134.91730000000001</v>
      </c>
      <c r="Q77" s="89">
        <v>116.5776</v>
      </c>
      <c r="T77" s="54">
        <f t="shared" si="1"/>
        <v>66</v>
      </c>
      <c r="U77" s="75">
        <v>-0.52059999999999995</v>
      </c>
      <c r="V77" s="75">
        <v>-0.02</v>
      </c>
      <c r="W77" s="75">
        <v>-0.13159999999999999</v>
      </c>
      <c r="X77" s="75">
        <v>-7.0000000000000007E-2</v>
      </c>
      <c r="Y77" s="75">
        <v>3.7900000000000003E-2</v>
      </c>
      <c r="Z77" s="75">
        <v>-0.2631</v>
      </c>
      <c r="AA77" s="75">
        <v>1.2800000000000001E-2</v>
      </c>
      <c r="AB77" s="75">
        <v>2.6800000000000001E-2</v>
      </c>
      <c r="AC77" s="75">
        <v>-0.1181</v>
      </c>
      <c r="AD77" s="75">
        <v>-3.4700000000000002E-2</v>
      </c>
      <c r="AE77" s="74"/>
      <c r="AF77" s="54">
        <f t="shared" si="2"/>
        <v>66</v>
      </c>
      <c r="AG77" s="75">
        <v>15.051600000000001</v>
      </c>
      <c r="AH77" s="75">
        <v>13.346</v>
      </c>
      <c r="AI77" s="75">
        <v>9.6797000000000004</v>
      </c>
      <c r="AJ77" s="75">
        <v>10.067399999999999</v>
      </c>
      <c r="AK77" s="75">
        <v>7.8049999999999997</v>
      </c>
      <c r="AL77" s="75">
        <v>6.0309999999999997</v>
      </c>
      <c r="AM77" s="75">
        <v>14.59</v>
      </c>
      <c r="AN77" s="75">
        <v>8.7626000000000008</v>
      </c>
      <c r="AO77" s="75">
        <v>10.440799999999999</v>
      </c>
      <c r="AP77" s="75">
        <v>13.124000000000001</v>
      </c>
      <c r="AQ77" s="5"/>
      <c r="AR77" s="54">
        <f t="shared" si="3"/>
        <v>66</v>
      </c>
      <c r="AS77" s="75">
        <v>5.8999999999999999E-3</v>
      </c>
      <c r="AT77" s="75">
        <v>1E-4</v>
      </c>
      <c r="AU77" s="75">
        <v>2.9999999999999997E-4</v>
      </c>
      <c r="AV77" s="75">
        <v>4.9099999999999998E-2</v>
      </c>
      <c r="AW77" s="75">
        <v>1.1900000000000001E-2</v>
      </c>
      <c r="AX77" s="75">
        <v>1.8E-3</v>
      </c>
      <c r="AY77" s="75">
        <v>2.8E-3</v>
      </c>
      <c r="AZ77" s="75">
        <v>7.9000000000000008E-3</v>
      </c>
      <c r="BA77" s="75">
        <v>2.53E-2</v>
      </c>
      <c r="BB77" s="75">
        <v>1.8800000000000001E-2</v>
      </c>
      <c r="BC77" s="5"/>
      <c r="BD77" s="54">
        <f t="shared" si="4"/>
        <v>66</v>
      </c>
      <c r="BE77" s="75">
        <v>3.6741000000000001</v>
      </c>
      <c r="BF77" s="75">
        <v>3.4188999999999998</v>
      </c>
      <c r="BG77" s="75">
        <v>2.3849999999999998</v>
      </c>
      <c r="BH77" s="75">
        <v>1.9835</v>
      </c>
      <c r="BI77" s="75">
        <v>2.1092</v>
      </c>
      <c r="BJ77" s="75">
        <v>2.0627</v>
      </c>
      <c r="BK77" s="75">
        <v>3.1747999999999998</v>
      </c>
      <c r="BL77" s="75">
        <v>2.2111000000000001</v>
      </c>
      <c r="BM77" s="75">
        <v>2.5142000000000002</v>
      </c>
      <c r="BN77" s="75">
        <v>3.0470000000000002</v>
      </c>
      <c r="BP77" s="54">
        <f t="shared" si="5"/>
        <v>66</v>
      </c>
      <c r="BQ77">
        <v>3.6886999999999999</v>
      </c>
      <c r="BR77">
        <v>4.2591000000000001</v>
      </c>
      <c r="BS77">
        <v>2.5314999999999999</v>
      </c>
      <c r="BT77">
        <v>2.5924</v>
      </c>
      <c r="BU77">
        <v>2.6612</v>
      </c>
      <c r="BV77">
        <v>2.8024</v>
      </c>
      <c r="BW77">
        <v>3.3302999999999998</v>
      </c>
      <c r="BX77">
        <v>2.7443</v>
      </c>
      <c r="BY77">
        <v>2.6625999999999999</v>
      </c>
      <c r="BZ77">
        <v>3.7071000000000001</v>
      </c>
    </row>
    <row r="78" spans="3:78" ht="16" x14ac:dyDescent="0.2">
      <c r="C78" s="24" t="s">
        <v>36</v>
      </c>
      <c r="D78" s="24" t="s">
        <v>36</v>
      </c>
      <c r="E78" s="1">
        <f t="shared" ref="E78:E141" si="6">E77+1</f>
        <v>67</v>
      </c>
      <c r="F78" s="98"/>
      <c r="H78" s="89">
        <v>106.27800000000001</v>
      </c>
      <c r="I78" s="89">
        <v>129.60730000000001</v>
      </c>
      <c r="J78" s="89">
        <v>115.9755</v>
      </c>
      <c r="K78" s="89">
        <v>157.0428</v>
      </c>
      <c r="L78" s="89">
        <v>82.560699999999997</v>
      </c>
      <c r="M78" s="89">
        <v>156.50909999999999</v>
      </c>
      <c r="N78" s="89">
        <v>137.4846</v>
      </c>
      <c r="O78" s="89">
        <v>85.880200000000002</v>
      </c>
      <c r="P78" s="89">
        <v>108.1429</v>
      </c>
      <c r="Q78" s="89">
        <v>112.5693</v>
      </c>
      <c r="T78" s="54">
        <f t="shared" ref="T78:T111" si="7">T77+1</f>
        <v>67</v>
      </c>
      <c r="U78" s="75">
        <v>0.313</v>
      </c>
      <c r="V78" s="75">
        <v>-0.29499999999999998</v>
      </c>
      <c r="W78" s="75">
        <v>-0.19520000000000001</v>
      </c>
      <c r="X78" s="75">
        <v>-8.3199999999999996E-2</v>
      </c>
      <c r="Y78" s="75">
        <v>7.0199999999999999E-2</v>
      </c>
      <c r="Z78" s="75">
        <v>-1.9E-3</v>
      </c>
      <c r="AA78" s="75">
        <v>-0.2019</v>
      </c>
      <c r="AB78" s="75">
        <v>4.5999999999999999E-3</v>
      </c>
      <c r="AC78" s="75">
        <v>0.1525</v>
      </c>
      <c r="AD78" s="75">
        <v>-0.39579999999999999</v>
      </c>
      <c r="AE78" s="74"/>
      <c r="AF78" s="54">
        <f t="shared" ref="AF78:AF111" si="8">AF77+1</f>
        <v>67</v>
      </c>
      <c r="AG78" s="75">
        <v>16.907800000000002</v>
      </c>
      <c r="AH78" s="75">
        <v>12.468299999999999</v>
      </c>
      <c r="AI78" s="75">
        <v>12.4156</v>
      </c>
      <c r="AJ78" s="75">
        <v>13.2971</v>
      </c>
      <c r="AK78" s="75">
        <v>6.8864999999999998</v>
      </c>
      <c r="AL78" s="75">
        <v>8.4222999999999999</v>
      </c>
      <c r="AM78" s="75">
        <v>8.9034999999999993</v>
      </c>
      <c r="AN78" s="75">
        <v>14.4412</v>
      </c>
      <c r="AO78" s="75">
        <v>12.2355</v>
      </c>
      <c r="AP78" s="75">
        <v>21.4666</v>
      </c>
      <c r="AQ78" s="5"/>
      <c r="AR78" s="54">
        <f t="shared" ref="AR78:AR111" si="9">AR77+1</f>
        <v>67</v>
      </c>
      <c r="AS78" s="75">
        <v>7.4000000000000003E-3</v>
      </c>
      <c r="AT78" s="75">
        <v>5.04E-2</v>
      </c>
      <c r="AU78" s="75">
        <v>6.7000000000000002E-3</v>
      </c>
      <c r="AV78" s="75">
        <v>2.8E-3</v>
      </c>
      <c r="AW78" s="75">
        <v>2.5000000000000001E-3</v>
      </c>
      <c r="AX78" s="75">
        <v>2.9999999999999997E-4</v>
      </c>
      <c r="AY78" s="75">
        <v>2.5399999999999999E-2</v>
      </c>
      <c r="AZ78" s="75">
        <v>0</v>
      </c>
      <c r="BA78" s="75">
        <v>1.6899999999999998E-2</v>
      </c>
      <c r="BB78" s="75">
        <v>1.32E-2</v>
      </c>
      <c r="BC78" s="5"/>
      <c r="BD78" s="54">
        <f t="shared" ref="BD78:BD111" si="10">BD77+1</f>
        <v>67</v>
      </c>
      <c r="BE78" s="75">
        <v>3.7239</v>
      </c>
      <c r="BF78" s="75">
        <v>3.4765999999999999</v>
      </c>
      <c r="BG78" s="75">
        <v>2.5358999999999998</v>
      </c>
      <c r="BH78" s="75">
        <v>2.1905999999999999</v>
      </c>
      <c r="BI78" s="75">
        <v>2.0823999999999998</v>
      </c>
      <c r="BJ78" s="75">
        <v>2.2799999999999998</v>
      </c>
      <c r="BK78" s="75">
        <v>2.9115000000000002</v>
      </c>
      <c r="BL78" s="75">
        <v>2.3252999999999999</v>
      </c>
      <c r="BM78" s="75">
        <v>2.5057</v>
      </c>
      <c r="BN78" s="75">
        <v>3.4104000000000001</v>
      </c>
      <c r="BP78" s="54">
        <f t="shared" ref="BP78:BP111" si="11">BP77+1</f>
        <v>67</v>
      </c>
      <c r="BQ78">
        <v>4.2039</v>
      </c>
      <c r="BR78">
        <v>3.77</v>
      </c>
      <c r="BS78">
        <v>2.9592999999999998</v>
      </c>
      <c r="BT78">
        <v>2.8599000000000001</v>
      </c>
      <c r="BU78">
        <v>2.3184</v>
      </c>
      <c r="BV78">
        <v>2.9765000000000001</v>
      </c>
      <c r="BW78">
        <v>3.5299</v>
      </c>
      <c r="BX78">
        <v>2.6960999999999999</v>
      </c>
      <c r="BY78">
        <v>2.8993000000000002</v>
      </c>
      <c r="BZ78">
        <v>3.7572000000000001</v>
      </c>
    </row>
    <row r="79" spans="3:78" ht="16" x14ac:dyDescent="0.2">
      <c r="C79" s="24" t="s">
        <v>36</v>
      </c>
      <c r="E79" s="1">
        <f t="shared" si="6"/>
        <v>68</v>
      </c>
      <c r="F79" s="98"/>
      <c r="H79" s="89">
        <v>92.522099999999995</v>
      </c>
      <c r="I79" s="89">
        <v>134.5479</v>
      </c>
      <c r="J79" s="89">
        <v>152.72069999999999</v>
      </c>
      <c r="K79" s="89">
        <v>153.50890000000001</v>
      </c>
      <c r="L79" s="89">
        <v>99.454899999999995</v>
      </c>
      <c r="M79" s="89">
        <v>160.56049999999999</v>
      </c>
      <c r="N79" s="89">
        <v>127.6771</v>
      </c>
      <c r="O79" s="89">
        <v>87.362200000000001</v>
      </c>
      <c r="P79" s="89">
        <v>170.52289999999999</v>
      </c>
      <c r="Q79" s="89">
        <v>108.7771</v>
      </c>
      <c r="T79" s="54">
        <f t="shared" si="7"/>
        <v>68</v>
      </c>
      <c r="U79" s="75">
        <v>-0.13489999999999999</v>
      </c>
      <c r="V79" s="75">
        <v>2.5100000000000001E-2</v>
      </c>
      <c r="W79" s="75">
        <v>-0.248</v>
      </c>
      <c r="X79" s="75">
        <v>-3.6900000000000002E-2</v>
      </c>
      <c r="Y79" s="75">
        <v>-0.30740000000000001</v>
      </c>
      <c r="Z79" s="75">
        <v>-0.22689999999999999</v>
      </c>
      <c r="AA79" s="75">
        <v>-0.38240000000000002</v>
      </c>
      <c r="AB79" s="75">
        <v>8.6499999999999994E-2</v>
      </c>
      <c r="AC79" s="75">
        <v>-0.11169999999999999</v>
      </c>
      <c r="AD79" s="75">
        <v>-0.42330000000000001</v>
      </c>
      <c r="AE79" s="74"/>
      <c r="AF79" s="54">
        <f t="shared" si="8"/>
        <v>68</v>
      </c>
      <c r="AG79" s="75">
        <v>19.440300000000001</v>
      </c>
      <c r="AH79" s="75">
        <v>19.244800000000001</v>
      </c>
      <c r="AI79" s="75">
        <v>10.6243</v>
      </c>
      <c r="AJ79" s="75">
        <v>5.7756999999999996</v>
      </c>
      <c r="AK79" s="75">
        <v>7.3258000000000001</v>
      </c>
      <c r="AL79" s="75">
        <v>6.0225999999999997</v>
      </c>
      <c r="AM79" s="75">
        <v>14.005599999999999</v>
      </c>
      <c r="AN79" s="75">
        <v>11.6112</v>
      </c>
      <c r="AO79" s="75">
        <v>9.125</v>
      </c>
      <c r="AP79" s="75">
        <v>10.736000000000001</v>
      </c>
      <c r="AQ79" s="5"/>
      <c r="AR79" s="54">
        <f t="shared" si="9"/>
        <v>68</v>
      </c>
      <c r="AS79" s="75">
        <v>3.2099999999999997E-2</v>
      </c>
      <c r="AT79" s="75">
        <v>1.32E-2</v>
      </c>
      <c r="AU79" s="75">
        <v>5.0000000000000001E-3</v>
      </c>
      <c r="AV79" s="75">
        <v>2.1299999999999999E-2</v>
      </c>
      <c r="AW79" s="75">
        <v>7.4000000000000003E-3</v>
      </c>
      <c r="AX79" s="75">
        <v>1.8E-3</v>
      </c>
      <c r="AY79" s="75">
        <v>3.3E-3</v>
      </c>
      <c r="AZ79" s="75">
        <v>1.5E-3</v>
      </c>
      <c r="BA79" s="75">
        <v>1.6000000000000001E-3</v>
      </c>
      <c r="BB79" s="75">
        <v>8.0000000000000004E-4</v>
      </c>
      <c r="BC79" s="5"/>
      <c r="BD79" s="54">
        <f t="shared" si="10"/>
        <v>68</v>
      </c>
      <c r="BE79" s="75">
        <v>3.9889999999999999</v>
      </c>
      <c r="BF79" s="75">
        <v>3.6724999999999999</v>
      </c>
      <c r="BG79" s="75">
        <v>2.1421999999999999</v>
      </c>
      <c r="BH79" s="75">
        <v>1.9568000000000001</v>
      </c>
      <c r="BI79" s="75">
        <v>2.0508999999999999</v>
      </c>
      <c r="BJ79" s="75">
        <v>2.0794000000000001</v>
      </c>
      <c r="BK79" s="75">
        <v>3.0243000000000002</v>
      </c>
      <c r="BL79" s="75">
        <v>2.3428</v>
      </c>
      <c r="BM79" s="75">
        <v>2.5015999999999998</v>
      </c>
      <c r="BN79" s="75">
        <v>2.8815</v>
      </c>
      <c r="BP79" s="54">
        <f t="shared" si="11"/>
        <v>68</v>
      </c>
      <c r="BQ79">
        <v>4.3887</v>
      </c>
      <c r="BR79">
        <v>3.8488000000000002</v>
      </c>
      <c r="BS79">
        <v>2.8593999999999999</v>
      </c>
      <c r="BT79">
        <v>2.6446000000000001</v>
      </c>
      <c r="BU79">
        <v>2.7744</v>
      </c>
      <c r="BV79">
        <v>2.4931999999999999</v>
      </c>
      <c r="BW79">
        <v>3.2616999999999998</v>
      </c>
      <c r="BX79">
        <v>2.8845999999999998</v>
      </c>
      <c r="BY79">
        <v>2.9220999999999999</v>
      </c>
      <c r="BZ79">
        <v>3.7719</v>
      </c>
    </row>
    <row r="80" spans="3:78" ht="16" x14ac:dyDescent="0.2">
      <c r="C80" s="24" t="s">
        <v>36</v>
      </c>
      <c r="E80" s="1">
        <f t="shared" si="6"/>
        <v>69</v>
      </c>
      <c r="F80" s="98"/>
      <c r="H80" s="89">
        <v>95.141599999999997</v>
      </c>
      <c r="I80" s="89">
        <v>68.067499999999995</v>
      </c>
      <c r="J80" s="89">
        <v>153.1918</v>
      </c>
      <c r="K80" s="89">
        <v>133.00819999999999</v>
      </c>
      <c r="L80" s="89">
        <v>100.54940000000001</v>
      </c>
      <c r="M80" s="89">
        <v>151.63890000000001</v>
      </c>
      <c r="N80" s="89">
        <v>110.7496</v>
      </c>
      <c r="O80" s="89">
        <v>104.7804</v>
      </c>
      <c r="P80" s="89">
        <v>172.2552</v>
      </c>
      <c r="Q80" s="89">
        <v>171.3663</v>
      </c>
      <c r="T80" s="54">
        <f t="shared" si="7"/>
        <v>69</v>
      </c>
      <c r="U80" s="75">
        <v>-0.20169999999999999</v>
      </c>
      <c r="V80" s="75">
        <v>-0.3412</v>
      </c>
      <c r="W80" s="75">
        <v>1.21E-2</v>
      </c>
      <c r="X80" s="75">
        <v>0.1391</v>
      </c>
      <c r="Y80" s="75">
        <v>5.5800000000000002E-2</v>
      </c>
      <c r="Z80" s="75">
        <v>-0.29049999999999998</v>
      </c>
      <c r="AA80" s="75">
        <v>-0.72960000000000003</v>
      </c>
      <c r="AB80" s="75">
        <v>0.2412</v>
      </c>
      <c r="AC80" s="75">
        <v>-0.1832</v>
      </c>
      <c r="AD80" s="75">
        <v>-0.1118</v>
      </c>
      <c r="AE80" s="74"/>
      <c r="AF80" s="54">
        <f t="shared" si="8"/>
        <v>69</v>
      </c>
      <c r="AG80" s="75">
        <v>16.423400000000001</v>
      </c>
      <c r="AH80" s="75">
        <v>14.696400000000001</v>
      </c>
      <c r="AI80" s="75">
        <v>15.7469</v>
      </c>
      <c r="AJ80" s="75">
        <v>8.0503999999999998</v>
      </c>
      <c r="AK80" s="75">
        <v>6.6135000000000002</v>
      </c>
      <c r="AL80" s="75">
        <v>7.9718</v>
      </c>
      <c r="AM80" s="75">
        <v>11.742100000000001</v>
      </c>
      <c r="AN80" s="75">
        <v>13.353300000000001</v>
      </c>
      <c r="AO80" s="75">
        <v>9.0719999999999992</v>
      </c>
      <c r="AP80" s="75">
        <v>12.1408</v>
      </c>
      <c r="AQ80" s="5"/>
      <c r="AR80" s="54">
        <f t="shared" si="9"/>
        <v>69</v>
      </c>
      <c r="AS80" s="75">
        <v>2.1100000000000001E-2</v>
      </c>
      <c r="AT80" s="75">
        <v>6.8999999999999999E-3</v>
      </c>
      <c r="AU80" s="75">
        <v>4.0000000000000002E-4</v>
      </c>
      <c r="AV80" s="75">
        <v>3.8E-3</v>
      </c>
      <c r="AW80" s="75">
        <v>1.03E-2</v>
      </c>
      <c r="AX80" s="75">
        <v>3.5000000000000001E-3</v>
      </c>
      <c r="AY80" s="75">
        <v>4.1999999999999997E-3</v>
      </c>
      <c r="AZ80" s="75">
        <v>1.9199999999999998E-2</v>
      </c>
      <c r="BA80" s="75">
        <v>3.8E-3</v>
      </c>
      <c r="BB80" s="75">
        <v>7.1999999999999998E-3</v>
      </c>
      <c r="BC80" s="5"/>
      <c r="BD80" s="54">
        <f t="shared" si="10"/>
        <v>69</v>
      </c>
      <c r="BE80" s="75">
        <v>3.5112000000000001</v>
      </c>
      <c r="BF80" s="75">
        <v>3.4125000000000001</v>
      </c>
      <c r="BG80" s="75">
        <v>2.5969000000000002</v>
      </c>
      <c r="BH80" s="75">
        <v>1.9897</v>
      </c>
      <c r="BI80" s="75">
        <v>1.9779</v>
      </c>
      <c r="BJ80" s="75">
        <v>2.3693</v>
      </c>
      <c r="BK80" s="75">
        <v>3.2418</v>
      </c>
      <c r="BL80" s="75">
        <v>2.3542000000000001</v>
      </c>
      <c r="BM80" s="75">
        <v>2.4834999999999998</v>
      </c>
      <c r="BN80" s="75">
        <v>3.1118999999999999</v>
      </c>
      <c r="BP80" s="54">
        <f t="shared" si="11"/>
        <v>69</v>
      </c>
      <c r="BQ80">
        <v>3.6991000000000001</v>
      </c>
      <c r="BR80">
        <v>4.0353000000000003</v>
      </c>
      <c r="BS80">
        <v>2.4434</v>
      </c>
      <c r="BT80">
        <v>2.4232999999999998</v>
      </c>
      <c r="BU80">
        <v>2.5074000000000001</v>
      </c>
      <c r="BV80">
        <v>2.6301999999999999</v>
      </c>
      <c r="BW80">
        <v>3.5882999999999998</v>
      </c>
      <c r="BX80">
        <v>2.8730000000000002</v>
      </c>
      <c r="BY80">
        <v>2.6533000000000002</v>
      </c>
      <c r="BZ80">
        <v>3.3411</v>
      </c>
    </row>
    <row r="81" spans="3:78" ht="16" x14ac:dyDescent="0.2">
      <c r="C81" s="24" t="s">
        <v>36</v>
      </c>
      <c r="E81" s="1">
        <f t="shared" si="6"/>
        <v>70</v>
      </c>
      <c r="F81" s="98"/>
      <c r="H81" s="89">
        <v>113.85290000000001</v>
      </c>
      <c r="I81" s="89">
        <v>99.612899999999996</v>
      </c>
      <c r="J81" s="89">
        <v>154.70169999999999</v>
      </c>
      <c r="K81" s="89">
        <v>93.947000000000003</v>
      </c>
      <c r="L81" s="89">
        <v>115.1468</v>
      </c>
      <c r="M81" s="89">
        <v>156.52809999999999</v>
      </c>
      <c r="N81" s="89">
        <v>103.6739</v>
      </c>
      <c r="O81" s="89">
        <v>128.63570000000001</v>
      </c>
      <c r="P81" s="89">
        <v>146.5658</v>
      </c>
      <c r="Q81" s="89">
        <v>75.045000000000002</v>
      </c>
      <c r="T81" s="54">
        <f t="shared" si="7"/>
        <v>70</v>
      </c>
      <c r="U81" s="75">
        <v>0.52759999999999996</v>
      </c>
      <c r="V81" s="75">
        <v>2.9000000000000001E-2</v>
      </c>
      <c r="W81" s="75">
        <v>-9.35E-2</v>
      </c>
      <c r="X81" s="75">
        <v>5.3699999999999998E-2</v>
      </c>
      <c r="Y81" s="75">
        <v>-0.19289999999999999</v>
      </c>
      <c r="Z81" s="75">
        <v>4.1200000000000001E-2</v>
      </c>
      <c r="AA81" s="75">
        <v>-0.2006</v>
      </c>
      <c r="AB81" s="75">
        <v>-4.6800000000000001E-2</v>
      </c>
      <c r="AC81" s="75">
        <v>5.45E-2</v>
      </c>
      <c r="AD81" s="75">
        <v>0.20710000000000001</v>
      </c>
      <c r="AE81" s="74"/>
      <c r="AF81" s="54">
        <f t="shared" si="8"/>
        <v>70</v>
      </c>
      <c r="AG81" s="75">
        <v>11.2279</v>
      </c>
      <c r="AH81" s="75">
        <v>14.8931</v>
      </c>
      <c r="AI81" s="75">
        <v>7.0980999999999996</v>
      </c>
      <c r="AJ81" s="75">
        <v>7.6332000000000004</v>
      </c>
      <c r="AK81" s="75">
        <v>8.4809000000000001</v>
      </c>
      <c r="AL81" s="75">
        <v>8.8742999999999999</v>
      </c>
      <c r="AM81" s="75">
        <v>13.438000000000001</v>
      </c>
      <c r="AN81" s="75">
        <v>6.7683</v>
      </c>
      <c r="AO81" s="75">
        <v>10.7377</v>
      </c>
      <c r="AP81" s="75">
        <v>12.459899999999999</v>
      </c>
      <c r="AQ81" s="5"/>
      <c r="AR81" s="54">
        <f t="shared" si="9"/>
        <v>70</v>
      </c>
      <c r="AS81" s="75">
        <v>3.5099999999999999E-2</v>
      </c>
      <c r="AT81" s="75">
        <v>1.9800000000000002E-2</v>
      </c>
      <c r="AU81" s="75">
        <v>1.38E-2</v>
      </c>
      <c r="AV81" s="75">
        <v>3.7000000000000002E-3</v>
      </c>
      <c r="AW81" s="75">
        <v>6.9999999999999999E-4</v>
      </c>
      <c r="AX81" s="75">
        <v>2.1100000000000001E-2</v>
      </c>
      <c r="AY81" s="75">
        <v>1.2999999999999999E-2</v>
      </c>
      <c r="AZ81" s="75">
        <v>8.9999999999999993E-3</v>
      </c>
      <c r="BA81" s="75">
        <v>2.46E-2</v>
      </c>
      <c r="BB81" s="75">
        <v>3.3599999999999998E-2</v>
      </c>
      <c r="BC81" s="5"/>
      <c r="BD81" s="54">
        <f t="shared" si="10"/>
        <v>70</v>
      </c>
      <c r="BE81" s="75">
        <v>3.3016999999999999</v>
      </c>
      <c r="BF81" s="75">
        <v>3.415</v>
      </c>
      <c r="BG81" s="75">
        <v>2.1722999999999999</v>
      </c>
      <c r="BH81" s="75">
        <v>2.0198</v>
      </c>
      <c r="BI81" s="75">
        <v>2.1053000000000002</v>
      </c>
      <c r="BJ81" s="75">
        <v>2.3513999999999999</v>
      </c>
      <c r="BK81" s="75">
        <v>3.0213000000000001</v>
      </c>
      <c r="BL81" s="75">
        <v>2.1509999999999998</v>
      </c>
      <c r="BM81" s="75">
        <v>2.3973</v>
      </c>
      <c r="BN81" s="75">
        <v>3.0529999999999999</v>
      </c>
      <c r="BP81" s="54">
        <f t="shared" si="11"/>
        <v>70</v>
      </c>
      <c r="BQ81">
        <v>4.9057000000000004</v>
      </c>
      <c r="BR81">
        <v>3.8904000000000001</v>
      </c>
      <c r="BS81">
        <v>2.5173000000000001</v>
      </c>
      <c r="BT81">
        <v>2.7618999999999998</v>
      </c>
      <c r="BU81">
        <v>2.7864</v>
      </c>
      <c r="BV81">
        <v>3.1162999999999998</v>
      </c>
      <c r="BW81">
        <v>3.3927999999999998</v>
      </c>
      <c r="BX81">
        <v>2.7323</v>
      </c>
      <c r="BY81">
        <v>2.9695</v>
      </c>
      <c r="BZ81">
        <v>3.4340999999999999</v>
      </c>
    </row>
    <row r="82" spans="3:78" ht="16" x14ac:dyDescent="0.2">
      <c r="E82" s="1">
        <f t="shared" si="6"/>
        <v>71</v>
      </c>
      <c r="F82" s="98"/>
      <c r="H82" s="89">
        <v>102.84050000000001</v>
      </c>
      <c r="I82" s="89">
        <v>84.838300000000004</v>
      </c>
      <c r="J82" s="89">
        <v>173.9211</v>
      </c>
      <c r="K82" s="89">
        <v>154.9332</v>
      </c>
      <c r="L82" s="89">
        <v>137.97450000000001</v>
      </c>
      <c r="M82" s="89">
        <v>95.579599999999999</v>
      </c>
      <c r="N82" s="89">
        <v>154.06460000000001</v>
      </c>
      <c r="O82" s="89">
        <v>91.903300000000002</v>
      </c>
      <c r="P82" s="89">
        <v>153.22450000000001</v>
      </c>
      <c r="Q82" s="89">
        <v>146.2131</v>
      </c>
      <c r="T82" s="54">
        <f t="shared" si="7"/>
        <v>71</v>
      </c>
      <c r="U82" s="75">
        <v>0.2016</v>
      </c>
      <c r="V82" s="75">
        <v>0.13139999999999999</v>
      </c>
      <c r="W82" s="75">
        <v>-0.24310000000000001</v>
      </c>
      <c r="X82" s="75">
        <v>-0.46250000000000002</v>
      </c>
      <c r="Y82" s="75">
        <v>0.1116</v>
      </c>
      <c r="Z82" s="75">
        <v>-8.1900000000000001E-2</v>
      </c>
      <c r="AA82" s="75">
        <v>-6.0900000000000003E-2</v>
      </c>
      <c r="AB82" s="75">
        <v>-0.1721</v>
      </c>
      <c r="AC82" s="75">
        <v>-0.22600000000000001</v>
      </c>
      <c r="AD82" s="75">
        <v>-0.12</v>
      </c>
      <c r="AE82" s="74"/>
      <c r="AF82" s="54">
        <f t="shared" si="8"/>
        <v>71</v>
      </c>
      <c r="AG82" s="75">
        <v>14.257300000000001</v>
      </c>
      <c r="AH82" s="75">
        <v>16.120100000000001</v>
      </c>
      <c r="AI82" s="75">
        <v>7.8964999999999996</v>
      </c>
      <c r="AJ82" s="75">
        <v>12.4824</v>
      </c>
      <c r="AK82" s="75">
        <v>9.7116000000000007</v>
      </c>
      <c r="AL82" s="75">
        <v>9.7683</v>
      </c>
      <c r="AM82" s="75">
        <v>14.1684</v>
      </c>
      <c r="AN82" s="75">
        <v>8.8767999999999994</v>
      </c>
      <c r="AO82" s="75">
        <v>16.5047</v>
      </c>
      <c r="AP82" s="75">
        <v>11.2767</v>
      </c>
      <c r="AQ82" s="5"/>
      <c r="AR82" s="54">
        <f t="shared" si="9"/>
        <v>71</v>
      </c>
      <c r="AS82" s="75">
        <v>2.3E-3</v>
      </c>
      <c r="AT82" s="75">
        <v>3.8999999999999998E-3</v>
      </c>
      <c r="AU82" s="75">
        <v>1.8700000000000001E-2</v>
      </c>
      <c r="AV82" s="75">
        <v>3.4000000000000002E-2</v>
      </c>
      <c r="AW82" s="75">
        <v>1.09E-2</v>
      </c>
      <c r="AX82" s="75">
        <v>5.8999999999999999E-3</v>
      </c>
      <c r="AY82" s="75">
        <v>1.4200000000000001E-2</v>
      </c>
      <c r="AZ82" s="75">
        <v>2.29E-2</v>
      </c>
      <c r="BA82" s="75">
        <v>1.55E-2</v>
      </c>
      <c r="BB82" s="75">
        <v>1.15E-2</v>
      </c>
      <c r="BC82" s="5"/>
      <c r="BD82" s="54">
        <f t="shared" si="10"/>
        <v>71</v>
      </c>
      <c r="BE82" s="75">
        <v>3.4916999999999998</v>
      </c>
      <c r="BF82" s="75">
        <v>3.5224000000000002</v>
      </c>
      <c r="BG82" s="75">
        <v>2.34</v>
      </c>
      <c r="BH82" s="75">
        <v>2.3277999999999999</v>
      </c>
      <c r="BI82" s="75">
        <v>2.1408</v>
      </c>
      <c r="BJ82" s="75">
        <v>2.3031000000000001</v>
      </c>
      <c r="BK82" s="75">
        <v>3.0949</v>
      </c>
      <c r="BL82" s="75">
        <v>2.1964000000000001</v>
      </c>
      <c r="BM82" s="75">
        <v>2.4946999999999999</v>
      </c>
      <c r="BN82" s="75">
        <v>2.7035</v>
      </c>
      <c r="BP82" s="54">
        <f t="shared" si="11"/>
        <v>71</v>
      </c>
      <c r="BQ82">
        <v>4.2404999999999999</v>
      </c>
      <c r="BR82">
        <v>4.2671000000000001</v>
      </c>
      <c r="BS82">
        <v>2.8029000000000002</v>
      </c>
      <c r="BT82">
        <v>2.7673999999999999</v>
      </c>
      <c r="BU82">
        <v>2.4456000000000002</v>
      </c>
      <c r="BV82">
        <v>2.7081</v>
      </c>
      <c r="BW82">
        <v>3.5434999999999999</v>
      </c>
      <c r="BX82">
        <v>2.8134000000000001</v>
      </c>
      <c r="BY82">
        <v>2.7738999999999998</v>
      </c>
      <c r="BZ82">
        <v>3.4013</v>
      </c>
    </row>
    <row r="83" spans="3:78" ht="16" x14ac:dyDescent="0.2">
      <c r="C83" s="24" t="s">
        <v>36</v>
      </c>
      <c r="E83" s="1">
        <f t="shared" si="6"/>
        <v>72</v>
      </c>
      <c r="F83" s="98"/>
      <c r="H83" s="89">
        <v>87.994799999999998</v>
      </c>
      <c r="I83" s="89">
        <v>109.1598</v>
      </c>
      <c r="J83" s="89">
        <v>150.39359999999999</v>
      </c>
      <c r="K83" s="89">
        <v>156.83160000000001</v>
      </c>
      <c r="L83" s="89">
        <v>103.2109</v>
      </c>
      <c r="M83" s="89">
        <v>150.17850000000001</v>
      </c>
      <c r="N83" s="89">
        <v>129.14789999999999</v>
      </c>
      <c r="O83" s="89">
        <v>83.568600000000004</v>
      </c>
      <c r="P83" s="89">
        <v>122.7364</v>
      </c>
      <c r="Q83" s="89">
        <v>90.276399999999995</v>
      </c>
      <c r="T83" s="54">
        <f t="shared" si="7"/>
        <v>72</v>
      </c>
      <c r="U83" s="75">
        <v>9.6000000000000002E-2</v>
      </c>
      <c r="V83" s="75">
        <v>0.1134</v>
      </c>
      <c r="W83" s="75">
        <v>-0.48089999999999999</v>
      </c>
      <c r="X83" s="75">
        <v>-0.1303</v>
      </c>
      <c r="Y83" s="75">
        <v>-0.17269999999999999</v>
      </c>
      <c r="Z83" s="75">
        <v>-8.9499999999999996E-2</v>
      </c>
      <c r="AA83" s="75">
        <v>-0.29609999999999997</v>
      </c>
      <c r="AB83" s="75">
        <v>-0.29459999999999997</v>
      </c>
      <c r="AC83" s="75">
        <v>-0.14910000000000001</v>
      </c>
      <c r="AD83" s="75">
        <v>-0.34139999999999998</v>
      </c>
      <c r="AE83" s="74"/>
      <c r="AF83" s="54">
        <f t="shared" si="8"/>
        <v>72</v>
      </c>
      <c r="AG83" s="75">
        <v>19.521599999999999</v>
      </c>
      <c r="AH83" s="75">
        <v>10.8195</v>
      </c>
      <c r="AI83" s="75">
        <v>11.247299999999999</v>
      </c>
      <c r="AJ83" s="75">
        <v>7.3362999999999996</v>
      </c>
      <c r="AK83" s="75">
        <v>6.2720000000000002</v>
      </c>
      <c r="AL83" s="75">
        <v>6.4668999999999999</v>
      </c>
      <c r="AM83" s="75">
        <v>14.355499999999999</v>
      </c>
      <c r="AN83" s="75">
        <v>6.9089</v>
      </c>
      <c r="AO83" s="75">
        <v>13.5321</v>
      </c>
      <c r="AP83" s="75">
        <v>9.6700999999999997</v>
      </c>
      <c r="AQ83" s="5"/>
      <c r="AR83" s="54">
        <f t="shared" si="9"/>
        <v>72</v>
      </c>
      <c r="AS83" s="75">
        <v>3.2399999999999998E-2</v>
      </c>
      <c r="AT83" s="75">
        <v>8.2000000000000007E-3</v>
      </c>
      <c r="AU83" s="75">
        <v>4.8999999999999998E-3</v>
      </c>
      <c r="AV83" s="75">
        <v>7.1999999999999998E-3</v>
      </c>
      <c r="AW83" s="75">
        <v>1.03E-2</v>
      </c>
      <c r="AX83" s="75">
        <v>7.7000000000000002E-3</v>
      </c>
      <c r="AY83" s="75">
        <v>3.8E-3</v>
      </c>
      <c r="AZ83" s="75">
        <v>2.8E-3</v>
      </c>
      <c r="BA83" s="75">
        <v>1.6999999999999999E-3</v>
      </c>
      <c r="BB83" s="75">
        <v>3.5999999999999999E-3</v>
      </c>
      <c r="BC83" s="5"/>
      <c r="BD83" s="54">
        <f t="shared" si="10"/>
        <v>72</v>
      </c>
      <c r="BE83" s="75">
        <v>3.5118999999999998</v>
      </c>
      <c r="BF83" s="75">
        <v>3.2766999999999999</v>
      </c>
      <c r="BG83" s="75">
        <v>2.5021</v>
      </c>
      <c r="BH83" s="75">
        <v>2.1227</v>
      </c>
      <c r="BI83" s="75">
        <v>1.9743999999999999</v>
      </c>
      <c r="BJ83" s="75">
        <v>2.0655000000000001</v>
      </c>
      <c r="BK83" s="75">
        <v>2.9077000000000002</v>
      </c>
      <c r="BL83" s="75">
        <v>2.0503</v>
      </c>
      <c r="BM83" s="75">
        <v>2.3494999999999999</v>
      </c>
      <c r="BN83" s="75">
        <v>2.8304</v>
      </c>
      <c r="BP83" s="54">
        <f t="shared" si="11"/>
        <v>72</v>
      </c>
      <c r="BQ83">
        <v>4.1536</v>
      </c>
      <c r="BR83">
        <v>4.0063000000000004</v>
      </c>
      <c r="BS83">
        <v>2.8570000000000002</v>
      </c>
      <c r="BT83">
        <v>2.4514</v>
      </c>
      <c r="BU83">
        <v>2.7740999999999998</v>
      </c>
      <c r="BV83">
        <v>2.7816999999999998</v>
      </c>
      <c r="BW83">
        <v>3.3037000000000001</v>
      </c>
      <c r="BX83">
        <v>2.5565000000000002</v>
      </c>
      <c r="BY83">
        <v>2.4525999999999999</v>
      </c>
      <c r="BZ83">
        <v>3.3492000000000002</v>
      </c>
    </row>
    <row r="84" spans="3:78" ht="16" x14ac:dyDescent="0.2">
      <c r="E84" s="1">
        <f t="shared" si="6"/>
        <v>73</v>
      </c>
      <c r="F84" s="98"/>
      <c r="H84" s="89">
        <v>85.154700000000005</v>
      </c>
      <c r="I84" s="89">
        <v>132.34979999999999</v>
      </c>
      <c r="J84" s="89">
        <v>145.0044</v>
      </c>
      <c r="K84" s="89">
        <v>93.387799999999999</v>
      </c>
      <c r="L84" s="89">
        <v>148.3415</v>
      </c>
      <c r="M84" s="89">
        <v>99.765299999999996</v>
      </c>
      <c r="N84" s="89">
        <v>99.881</v>
      </c>
      <c r="O84" s="89">
        <v>88.366100000000003</v>
      </c>
      <c r="P84" s="89">
        <v>117.92230000000001</v>
      </c>
      <c r="Q84" s="89">
        <v>145.8466</v>
      </c>
      <c r="T84" s="54">
        <f t="shared" si="7"/>
        <v>73</v>
      </c>
      <c r="U84" s="75">
        <v>0.23799999999999999</v>
      </c>
      <c r="V84" s="75">
        <v>3.3099999999999997E-2</v>
      </c>
      <c r="W84" s="75">
        <v>0.2271</v>
      </c>
      <c r="X84" s="75">
        <v>0.124</v>
      </c>
      <c r="Y84" s="75">
        <v>6.4399999999999999E-2</v>
      </c>
      <c r="Z84" s="75">
        <v>4.2099999999999999E-2</v>
      </c>
      <c r="AA84" s="75">
        <v>-0.25950000000000001</v>
      </c>
      <c r="AB84" s="75">
        <v>-0.32350000000000001</v>
      </c>
      <c r="AC84" s="75">
        <v>-4.53E-2</v>
      </c>
      <c r="AD84" s="75">
        <v>-0.28670000000000001</v>
      </c>
      <c r="AE84" s="74"/>
      <c r="AF84" s="54">
        <f t="shared" si="8"/>
        <v>73</v>
      </c>
      <c r="AG84" s="75">
        <v>16.273099999999999</v>
      </c>
      <c r="AH84" s="75">
        <v>10.965299999999999</v>
      </c>
      <c r="AI84" s="75">
        <v>10.091100000000001</v>
      </c>
      <c r="AJ84" s="75">
        <v>7.8250999999999999</v>
      </c>
      <c r="AK84" s="75">
        <v>7.3547000000000002</v>
      </c>
      <c r="AL84" s="75">
        <v>8.3745999999999992</v>
      </c>
      <c r="AM84" s="75">
        <v>15.265599999999999</v>
      </c>
      <c r="AN84" s="75">
        <v>12.0661</v>
      </c>
      <c r="AO84" s="75">
        <v>21.5839</v>
      </c>
      <c r="AP84" s="75">
        <v>16.8047</v>
      </c>
      <c r="AQ84" s="5"/>
      <c r="AR84" s="54">
        <f t="shared" si="9"/>
        <v>73</v>
      </c>
      <c r="AS84" s="75">
        <v>2.58E-2</v>
      </c>
      <c r="AT84" s="75">
        <v>1.26E-2</v>
      </c>
      <c r="AU84" s="75">
        <v>5.8999999999999999E-3</v>
      </c>
      <c r="AV84" s="75">
        <v>2.06E-2</v>
      </c>
      <c r="AW84" s="75">
        <v>1.9900000000000001E-2</v>
      </c>
      <c r="AX84" s="75">
        <v>3.0000000000000001E-3</v>
      </c>
      <c r="AY84" s="75">
        <v>4.1999999999999997E-3</v>
      </c>
      <c r="AZ84" s="75">
        <v>8.0000000000000004E-4</v>
      </c>
      <c r="BA84" s="75">
        <v>2.3599999999999999E-2</v>
      </c>
      <c r="BB84" s="75">
        <v>8.0000000000000002E-3</v>
      </c>
      <c r="BC84" s="5"/>
      <c r="BD84" s="54">
        <f t="shared" si="10"/>
        <v>73</v>
      </c>
      <c r="BE84" s="75">
        <v>3.7084000000000001</v>
      </c>
      <c r="BF84" s="75">
        <v>3.3014999999999999</v>
      </c>
      <c r="BG84" s="75">
        <v>2.3492999999999999</v>
      </c>
      <c r="BH84" s="75">
        <v>1.9229000000000001</v>
      </c>
      <c r="BI84" s="75">
        <v>2.0198999999999998</v>
      </c>
      <c r="BJ84" s="75">
        <v>2.3260999999999998</v>
      </c>
      <c r="BK84" s="75">
        <v>3.0608</v>
      </c>
      <c r="BL84" s="75">
        <v>2.0798999999999999</v>
      </c>
      <c r="BM84" s="75">
        <v>2.7107999999999999</v>
      </c>
      <c r="BN84" s="75">
        <v>3.27</v>
      </c>
      <c r="BP84" s="54">
        <f t="shared" si="11"/>
        <v>73</v>
      </c>
      <c r="BQ84">
        <v>3.9373999999999998</v>
      </c>
      <c r="BR84">
        <v>3.9826000000000001</v>
      </c>
      <c r="BS84">
        <v>2.9013</v>
      </c>
      <c r="BT84">
        <v>2.8637999999999999</v>
      </c>
      <c r="BU84">
        <v>2.7484999999999999</v>
      </c>
      <c r="BV84">
        <v>2.8243999999999998</v>
      </c>
      <c r="BW84">
        <v>3.4220999999999999</v>
      </c>
      <c r="BX84">
        <v>2.7989000000000002</v>
      </c>
      <c r="BY84">
        <v>2.8988</v>
      </c>
      <c r="BZ84">
        <v>3.3111000000000002</v>
      </c>
    </row>
    <row r="85" spans="3:78" ht="16" x14ac:dyDescent="0.2">
      <c r="C85" s="24" t="s">
        <v>36</v>
      </c>
      <c r="E85" s="1">
        <f t="shared" si="6"/>
        <v>74</v>
      </c>
      <c r="F85" s="98"/>
      <c r="H85" s="89">
        <v>118.6978</v>
      </c>
      <c r="I85" s="89">
        <v>117.9308</v>
      </c>
      <c r="J85" s="89">
        <v>157.35249999999999</v>
      </c>
      <c r="K85" s="89">
        <v>118.02889999999999</v>
      </c>
      <c r="L85" s="89">
        <v>108.6421</v>
      </c>
      <c r="M85" s="89">
        <v>146.8184</v>
      </c>
      <c r="N85" s="89">
        <v>153.11699999999999</v>
      </c>
      <c r="O85" s="89">
        <v>112.2299</v>
      </c>
      <c r="P85" s="89">
        <v>97.628699999999995</v>
      </c>
      <c r="Q85" s="89">
        <v>76.1952</v>
      </c>
      <c r="T85" s="54">
        <f t="shared" si="7"/>
        <v>74</v>
      </c>
      <c r="U85" s="75">
        <v>7.8399999999999997E-2</v>
      </c>
      <c r="V85" s="75">
        <v>4.9000000000000002E-2</v>
      </c>
      <c r="W85" s="75">
        <v>-0.25340000000000001</v>
      </c>
      <c r="X85" s="75">
        <v>-0.1022</v>
      </c>
      <c r="Y85" s="75">
        <v>-6.4600000000000005E-2</v>
      </c>
      <c r="Z85" s="75">
        <v>-0.249</v>
      </c>
      <c r="AA85" s="75">
        <v>-0.36409999999999998</v>
      </c>
      <c r="AB85" s="75">
        <v>0.25779999999999997</v>
      </c>
      <c r="AC85" s="75">
        <v>-0.1479</v>
      </c>
      <c r="AD85" s="75">
        <v>-0.23230000000000001</v>
      </c>
      <c r="AE85" s="74"/>
      <c r="AF85" s="54">
        <f t="shared" si="8"/>
        <v>74</v>
      </c>
      <c r="AG85" s="75">
        <v>24.1038</v>
      </c>
      <c r="AH85" s="75">
        <v>11.8729</v>
      </c>
      <c r="AI85" s="75">
        <v>7.5193000000000003</v>
      </c>
      <c r="AJ85" s="75">
        <v>8.8450000000000006</v>
      </c>
      <c r="AK85" s="75">
        <v>8.4392999999999994</v>
      </c>
      <c r="AL85" s="75">
        <v>7.4741999999999997</v>
      </c>
      <c r="AM85" s="75">
        <v>15.563700000000001</v>
      </c>
      <c r="AN85" s="75">
        <v>12.6677</v>
      </c>
      <c r="AO85" s="75">
        <v>14.2018</v>
      </c>
      <c r="AP85" s="75">
        <v>12.5581</v>
      </c>
      <c r="AQ85" s="5"/>
      <c r="AR85" s="54">
        <f t="shared" si="9"/>
        <v>74</v>
      </c>
      <c r="AS85" s="75">
        <v>6.0000000000000001E-3</v>
      </c>
      <c r="AT85" s="75">
        <v>1.55E-2</v>
      </c>
      <c r="AU85" s="75">
        <v>6.1999999999999998E-3</v>
      </c>
      <c r="AV85" s="75">
        <v>8.5000000000000006E-3</v>
      </c>
      <c r="AW85" s="75">
        <v>1.4500000000000001E-2</v>
      </c>
      <c r="AX85" s="75">
        <v>5.8999999999999999E-3</v>
      </c>
      <c r="AY85" s="75">
        <v>3.2000000000000002E-3</v>
      </c>
      <c r="AZ85" s="75">
        <v>7.9000000000000008E-3</v>
      </c>
      <c r="BA85" s="75">
        <v>1.8E-3</v>
      </c>
      <c r="BB85" s="75">
        <v>1E-4</v>
      </c>
      <c r="BC85" s="5"/>
      <c r="BD85" s="54">
        <f t="shared" si="10"/>
        <v>74</v>
      </c>
      <c r="BE85" s="75">
        <v>3.7766000000000002</v>
      </c>
      <c r="BF85" s="75">
        <v>3.6501999999999999</v>
      </c>
      <c r="BG85" s="75">
        <v>2.2202000000000002</v>
      </c>
      <c r="BH85" s="75">
        <v>2.0009999999999999</v>
      </c>
      <c r="BI85" s="75">
        <v>2.1027999999999998</v>
      </c>
      <c r="BJ85" s="75">
        <v>2.2639999999999998</v>
      </c>
      <c r="BK85" s="75">
        <v>3.1198999999999999</v>
      </c>
      <c r="BL85" s="75">
        <v>2.3988999999999998</v>
      </c>
      <c r="BM85" s="75">
        <v>2.5855000000000001</v>
      </c>
      <c r="BN85" s="75">
        <v>2.9828000000000001</v>
      </c>
      <c r="BP85" s="54">
        <f t="shared" si="11"/>
        <v>74</v>
      </c>
      <c r="BQ85">
        <v>3.8195000000000001</v>
      </c>
      <c r="BR85">
        <v>4.1985000000000001</v>
      </c>
      <c r="BS85">
        <v>2.6734</v>
      </c>
      <c r="BT85">
        <v>2.5083000000000002</v>
      </c>
      <c r="BU85">
        <v>2.7883</v>
      </c>
      <c r="BV85">
        <v>2.9137</v>
      </c>
      <c r="BW85">
        <v>3.0800999999999998</v>
      </c>
      <c r="BX85">
        <v>2.4506000000000001</v>
      </c>
      <c r="BY85">
        <v>2.7408000000000001</v>
      </c>
      <c r="BZ85">
        <v>3.7747999999999999</v>
      </c>
    </row>
    <row r="86" spans="3:78" ht="16" x14ac:dyDescent="0.2">
      <c r="E86" s="1">
        <f t="shared" si="6"/>
        <v>75</v>
      </c>
      <c r="F86" s="98"/>
      <c r="H86" s="89">
        <v>112.70359999999999</v>
      </c>
      <c r="I86" s="89">
        <v>112.6225</v>
      </c>
      <c r="J86" s="89">
        <v>141.35550000000001</v>
      </c>
      <c r="K86" s="89">
        <v>93.907200000000003</v>
      </c>
      <c r="L86" s="89">
        <v>138.38829999999999</v>
      </c>
      <c r="M86" s="89">
        <v>132.52350000000001</v>
      </c>
      <c r="N86" s="89">
        <v>146.70089999999999</v>
      </c>
      <c r="O86" s="89">
        <v>65.979500000000002</v>
      </c>
      <c r="P86" s="89">
        <v>153.95060000000001</v>
      </c>
      <c r="Q86" s="89">
        <v>171.16300000000001</v>
      </c>
      <c r="T86" s="54">
        <f t="shared" si="7"/>
        <v>75</v>
      </c>
      <c r="U86" s="75">
        <v>-0.37790000000000001</v>
      </c>
      <c r="V86" s="75">
        <v>7.3400000000000007E-2</v>
      </c>
      <c r="W86" s="75">
        <v>-0.20979999999999999</v>
      </c>
      <c r="X86" s="75">
        <v>0.25969999999999999</v>
      </c>
      <c r="Y86" s="75">
        <v>-2.1499999999999998E-2</v>
      </c>
      <c r="Z86" s="75">
        <v>-4.02E-2</v>
      </c>
      <c r="AA86" s="75">
        <v>-1.54E-2</v>
      </c>
      <c r="AB86" s="75">
        <v>-0.1305</v>
      </c>
      <c r="AC86" s="75">
        <v>-0.36580000000000001</v>
      </c>
      <c r="AD86" s="75">
        <v>-2.5600000000000001E-2</v>
      </c>
      <c r="AE86" s="74"/>
      <c r="AF86" s="54">
        <f t="shared" si="8"/>
        <v>75</v>
      </c>
      <c r="AG86" s="75">
        <v>18.1432</v>
      </c>
      <c r="AH86" s="75">
        <v>34.549500000000002</v>
      </c>
      <c r="AI86" s="75">
        <v>8.0251999999999999</v>
      </c>
      <c r="AJ86" s="75">
        <v>9.2736999999999998</v>
      </c>
      <c r="AK86" s="75">
        <v>7.9404000000000003</v>
      </c>
      <c r="AL86" s="75">
        <v>10.3531</v>
      </c>
      <c r="AM86" s="75">
        <v>12.2437</v>
      </c>
      <c r="AN86" s="75">
        <v>8.8291000000000004</v>
      </c>
      <c r="AO86" s="75">
        <v>8.7393000000000001</v>
      </c>
      <c r="AP86" s="75">
        <v>8.4</v>
      </c>
      <c r="AQ86" s="5"/>
      <c r="AR86" s="54">
        <f t="shared" si="9"/>
        <v>75</v>
      </c>
      <c r="AS86" s="75">
        <v>1.2699999999999999E-2</v>
      </c>
      <c r="AT86" s="75">
        <v>1.2E-2</v>
      </c>
      <c r="AU86" s="75">
        <v>4.4999999999999997E-3</v>
      </c>
      <c r="AV86" s="75">
        <v>2.1000000000000001E-2</v>
      </c>
      <c r="AW86" s="75">
        <v>3.2000000000000002E-3</v>
      </c>
      <c r="AX86" s="75">
        <v>8.8999999999999999E-3</v>
      </c>
      <c r="AY86" s="75">
        <v>2.3E-3</v>
      </c>
      <c r="AZ86" s="75">
        <v>2.3999999999999998E-3</v>
      </c>
      <c r="BA86" s="75">
        <v>8.5000000000000006E-3</v>
      </c>
      <c r="BB86" s="75">
        <v>6.8999999999999999E-3</v>
      </c>
      <c r="BC86" s="5"/>
      <c r="BD86" s="54">
        <f t="shared" si="10"/>
        <v>75</v>
      </c>
      <c r="BE86" s="75">
        <v>3.6551999999999998</v>
      </c>
      <c r="BF86" s="75">
        <v>3.8035000000000001</v>
      </c>
      <c r="BG86" s="75">
        <v>2.1318000000000001</v>
      </c>
      <c r="BH86" s="75">
        <v>2.2269999999999999</v>
      </c>
      <c r="BI86" s="75">
        <v>2.2463000000000002</v>
      </c>
      <c r="BJ86" s="75">
        <v>2.3195000000000001</v>
      </c>
      <c r="BK86" s="75">
        <v>2.907</v>
      </c>
      <c r="BL86" s="75">
        <v>2.1659999999999999</v>
      </c>
      <c r="BM86" s="75">
        <v>2.3868</v>
      </c>
      <c r="BN86" s="75">
        <v>2.6379000000000001</v>
      </c>
      <c r="BP86" s="54">
        <f t="shared" si="11"/>
        <v>75</v>
      </c>
      <c r="BQ86">
        <v>4.4516999999999998</v>
      </c>
      <c r="BR86">
        <v>4.2481</v>
      </c>
      <c r="BS86">
        <v>2.7052</v>
      </c>
      <c r="BT86">
        <v>2.4737</v>
      </c>
      <c r="BU86">
        <v>2.6667999999999998</v>
      </c>
      <c r="BV86">
        <v>2.9312999999999998</v>
      </c>
      <c r="BW86">
        <v>2.9058999999999999</v>
      </c>
      <c r="BX86">
        <v>2.9058000000000002</v>
      </c>
      <c r="BY86">
        <v>2.6741999999999999</v>
      </c>
      <c r="BZ86">
        <v>3.2523</v>
      </c>
    </row>
    <row r="87" spans="3:78" ht="16" x14ac:dyDescent="0.2">
      <c r="E87" s="1">
        <f t="shared" si="6"/>
        <v>76</v>
      </c>
      <c r="F87" s="98" t="s">
        <v>9</v>
      </c>
      <c r="H87" s="89">
        <v>104.0784</v>
      </c>
      <c r="I87" s="89">
        <v>103.9037</v>
      </c>
      <c r="J87" s="89">
        <v>161.6943</v>
      </c>
      <c r="K87" s="89">
        <v>134.7912</v>
      </c>
      <c r="L87" s="89">
        <v>87.021199999999993</v>
      </c>
      <c r="M87" s="89">
        <v>102.8043</v>
      </c>
      <c r="N87" s="89">
        <v>154.61170000000001</v>
      </c>
      <c r="O87" s="89">
        <v>100.3656</v>
      </c>
      <c r="P87" s="89">
        <v>55.4392</v>
      </c>
      <c r="Q87" s="89">
        <v>162.79320000000001</v>
      </c>
      <c r="T87" s="54">
        <f t="shared" si="7"/>
        <v>76</v>
      </c>
      <c r="U87" s="75">
        <v>-9.5600000000000004E-2</v>
      </c>
      <c r="V87" s="75">
        <v>-0.17949999999999999</v>
      </c>
      <c r="W87" s="75">
        <v>-0.42980000000000002</v>
      </c>
      <c r="X87" s="75">
        <v>-0.18909999999999999</v>
      </c>
      <c r="Y87" s="75">
        <v>0.13650000000000001</v>
      </c>
      <c r="Z87" s="75">
        <v>-0.13689999999999999</v>
      </c>
      <c r="AA87" s="75">
        <v>-8.1199999999999994E-2</v>
      </c>
      <c r="AB87" s="75">
        <v>0.15409999999999999</v>
      </c>
      <c r="AC87" s="75">
        <v>-0.1205</v>
      </c>
      <c r="AD87" s="75">
        <v>-0.25509999999999999</v>
      </c>
      <c r="AE87" s="74"/>
      <c r="AF87" s="54">
        <f t="shared" si="8"/>
        <v>76</v>
      </c>
      <c r="AG87" s="75">
        <v>18.922799999999999</v>
      </c>
      <c r="AH87" s="75">
        <v>12.6365</v>
      </c>
      <c r="AI87" s="75">
        <v>10.1869</v>
      </c>
      <c r="AJ87" s="75">
        <v>6.1776</v>
      </c>
      <c r="AK87" s="75">
        <v>10.0679</v>
      </c>
      <c r="AL87" s="75">
        <v>6.9977</v>
      </c>
      <c r="AM87" s="75">
        <v>10.869899999999999</v>
      </c>
      <c r="AN87" s="75">
        <v>10.1609</v>
      </c>
      <c r="AO87" s="75">
        <v>9.3422999999999998</v>
      </c>
      <c r="AP87" s="75">
        <v>10.117100000000001</v>
      </c>
      <c r="AQ87" s="5"/>
      <c r="AR87" s="54">
        <f t="shared" si="9"/>
        <v>76</v>
      </c>
      <c r="AS87" s="75">
        <v>6.1999999999999998E-3</v>
      </c>
      <c r="AT87" s="75">
        <v>3.9399999999999998E-2</v>
      </c>
      <c r="AU87" s="75">
        <v>4.8099999999999997E-2</v>
      </c>
      <c r="AV87" s="75">
        <v>7.0900000000000005E-2</v>
      </c>
      <c r="AW87" s="75">
        <v>1.1999999999999999E-3</v>
      </c>
      <c r="AX87" s="75">
        <v>0.02</v>
      </c>
      <c r="AY87" s="75">
        <v>2.0199999999999999E-2</v>
      </c>
      <c r="AZ87" s="75">
        <v>2.2000000000000001E-3</v>
      </c>
      <c r="BA87" s="75">
        <v>4.24E-2</v>
      </c>
      <c r="BB87" s="75">
        <v>2.5000000000000001E-3</v>
      </c>
      <c r="BC87" s="5"/>
      <c r="BD87" s="54">
        <f t="shared" si="10"/>
        <v>76</v>
      </c>
      <c r="BE87" s="75">
        <v>3.6585999999999999</v>
      </c>
      <c r="BF87" s="75">
        <v>3.5499000000000001</v>
      </c>
      <c r="BG87" s="75">
        <v>2.1722999999999999</v>
      </c>
      <c r="BH87" s="75">
        <v>2.0565000000000002</v>
      </c>
      <c r="BI87" s="75">
        <v>2.1286</v>
      </c>
      <c r="BJ87" s="75">
        <v>2.1006</v>
      </c>
      <c r="BK87" s="75">
        <v>2.8056000000000001</v>
      </c>
      <c r="BL87" s="75">
        <v>2.2559999999999998</v>
      </c>
      <c r="BM87" s="75">
        <v>2.1787999999999998</v>
      </c>
      <c r="BN87" s="75">
        <v>2.9519000000000002</v>
      </c>
      <c r="BP87" s="54">
        <f t="shared" si="11"/>
        <v>76</v>
      </c>
      <c r="BQ87">
        <v>4.7278000000000002</v>
      </c>
      <c r="BR87">
        <v>4.3800999999999997</v>
      </c>
      <c r="BS87">
        <v>3.0611999999999999</v>
      </c>
      <c r="BT87">
        <v>2.6684999999999999</v>
      </c>
      <c r="BU87">
        <v>2.5682999999999998</v>
      </c>
      <c r="BV87">
        <v>3.0097999999999998</v>
      </c>
      <c r="BW87">
        <v>3.7162000000000002</v>
      </c>
      <c r="BX87">
        <v>2.6168999999999998</v>
      </c>
      <c r="BY87">
        <v>2.8643000000000001</v>
      </c>
      <c r="BZ87">
        <v>3.2873999999999999</v>
      </c>
    </row>
    <row r="88" spans="3:78" ht="16" x14ac:dyDescent="0.2">
      <c r="E88" s="1">
        <f t="shared" si="6"/>
        <v>77</v>
      </c>
      <c r="F88" s="98"/>
      <c r="H88" s="89">
        <v>125.1845</v>
      </c>
      <c r="I88" s="89">
        <v>102.4879</v>
      </c>
      <c r="J88" s="89">
        <v>155.56209999999999</v>
      </c>
      <c r="K88" s="89">
        <v>98.334400000000002</v>
      </c>
      <c r="L88" s="89">
        <v>83.862099999999998</v>
      </c>
      <c r="M88" s="89">
        <v>131.477</v>
      </c>
      <c r="N88" s="89">
        <v>168.95609999999999</v>
      </c>
      <c r="O88" s="89">
        <v>128.1951</v>
      </c>
      <c r="P88" s="89">
        <v>170.48060000000001</v>
      </c>
      <c r="Q88" s="89">
        <v>124.9032</v>
      </c>
      <c r="T88" s="54">
        <f t="shared" si="7"/>
        <v>77</v>
      </c>
      <c r="U88" s="75">
        <v>-0.26869999999999999</v>
      </c>
      <c r="V88" s="75">
        <v>9.6299999999999997E-2</v>
      </c>
      <c r="W88" s="75">
        <v>-0.31640000000000001</v>
      </c>
      <c r="X88" s="75">
        <v>7.4399999999999994E-2</v>
      </c>
      <c r="Y88" s="75">
        <v>-0.25650000000000001</v>
      </c>
      <c r="Z88" s="75">
        <v>0.1016</v>
      </c>
      <c r="AA88" s="75">
        <v>-0.1113</v>
      </c>
      <c r="AB88" s="75">
        <v>-6.4899999999999999E-2</v>
      </c>
      <c r="AC88" s="75">
        <v>-0.29599999999999999</v>
      </c>
      <c r="AD88" s="75">
        <v>-0.1016</v>
      </c>
      <c r="AE88" s="74"/>
      <c r="AF88" s="54">
        <f t="shared" si="8"/>
        <v>77</v>
      </c>
      <c r="AG88" s="75">
        <v>19.162299999999998</v>
      </c>
      <c r="AH88" s="75">
        <v>13.491400000000001</v>
      </c>
      <c r="AI88" s="75">
        <v>11.749499999999999</v>
      </c>
      <c r="AJ88" s="75">
        <v>7.1642000000000001</v>
      </c>
      <c r="AK88" s="75">
        <v>6.4318999999999997</v>
      </c>
      <c r="AL88" s="75">
        <v>13.3537</v>
      </c>
      <c r="AM88" s="75">
        <v>10.3536</v>
      </c>
      <c r="AN88" s="75">
        <v>6.9524999999999997</v>
      </c>
      <c r="AO88" s="75">
        <v>10.798299999999999</v>
      </c>
      <c r="AP88" s="75">
        <v>12.475099999999999</v>
      </c>
      <c r="AQ88" s="5"/>
      <c r="AR88" s="54">
        <f t="shared" si="9"/>
        <v>77</v>
      </c>
      <c r="AS88" s="75">
        <v>2.23E-2</v>
      </c>
      <c r="AT88" s="75">
        <v>3.2599999999999997E-2</v>
      </c>
      <c r="AU88" s="75">
        <v>4.5999999999999999E-3</v>
      </c>
      <c r="AV88" s="75">
        <v>1.21E-2</v>
      </c>
      <c r="AW88" s="75">
        <v>2.0000000000000001E-4</v>
      </c>
      <c r="AX88" s="75">
        <v>3.1399999999999997E-2</v>
      </c>
      <c r="AY88" s="75">
        <v>4.1000000000000003E-3</v>
      </c>
      <c r="AZ88" s="75">
        <v>1.9199999999999998E-2</v>
      </c>
      <c r="BA88" s="75">
        <v>8.2000000000000007E-3</v>
      </c>
      <c r="BB88" s="75">
        <v>1.5E-3</v>
      </c>
      <c r="BC88" s="5"/>
      <c r="BD88" s="54">
        <f t="shared" si="10"/>
        <v>77</v>
      </c>
      <c r="BE88" s="75">
        <v>3.6055999999999999</v>
      </c>
      <c r="BF88" s="75">
        <v>3.5697000000000001</v>
      </c>
      <c r="BG88" s="75">
        <v>2.4319000000000002</v>
      </c>
      <c r="BH88" s="75">
        <v>2.1274000000000002</v>
      </c>
      <c r="BI88" s="75">
        <v>1.944</v>
      </c>
      <c r="BJ88" s="75">
        <v>2.4239000000000002</v>
      </c>
      <c r="BK88" s="75">
        <v>3.0455999999999999</v>
      </c>
      <c r="BL88" s="75">
        <v>1.9890000000000001</v>
      </c>
      <c r="BM88" s="75">
        <v>2.4596</v>
      </c>
      <c r="BN88" s="75">
        <v>2.7970999999999999</v>
      </c>
      <c r="BP88" s="54">
        <f t="shared" si="11"/>
        <v>77</v>
      </c>
      <c r="BQ88">
        <v>3.9857</v>
      </c>
      <c r="BR88">
        <v>3.7057000000000002</v>
      </c>
      <c r="BS88">
        <v>2.5691000000000002</v>
      </c>
      <c r="BT88">
        <v>2.9113000000000002</v>
      </c>
      <c r="BU88">
        <v>2.5133999999999999</v>
      </c>
      <c r="BV88">
        <v>2.3087</v>
      </c>
      <c r="BW88">
        <v>3.1915</v>
      </c>
      <c r="BX88">
        <v>2.7038000000000002</v>
      </c>
      <c r="BY88">
        <v>3.2326999999999999</v>
      </c>
      <c r="BZ88">
        <v>3.9037000000000002</v>
      </c>
    </row>
    <row r="89" spans="3:78" ht="16" x14ac:dyDescent="0.2">
      <c r="E89" s="1">
        <f t="shared" si="6"/>
        <v>78</v>
      </c>
      <c r="F89" s="98"/>
      <c r="H89" s="89">
        <v>117.79770000000001</v>
      </c>
      <c r="I89" s="89">
        <v>103.2718</v>
      </c>
      <c r="J89" s="89">
        <v>178.31110000000001</v>
      </c>
      <c r="K89" s="89">
        <v>123.395</v>
      </c>
      <c r="L89" s="89">
        <v>141.97980000000001</v>
      </c>
      <c r="M89" s="89">
        <v>157.23159999999999</v>
      </c>
      <c r="N89" s="89">
        <v>146.3912</v>
      </c>
      <c r="O89" s="89">
        <v>112.94929999999999</v>
      </c>
      <c r="P89" s="89">
        <v>140.95820000000001</v>
      </c>
      <c r="Q89" s="89">
        <v>121.67749999999999</v>
      </c>
      <c r="T89" s="54">
        <f t="shared" si="7"/>
        <v>78</v>
      </c>
      <c r="U89" s="75">
        <v>5.04E-2</v>
      </c>
      <c r="V89" s="75">
        <v>0.13100000000000001</v>
      </c>
      <c r="W89" s="75">
        <v>-0.32829999999999998</v>
      </c>
      <c r="X89" s="75">
        <v>-8.6199999999999999E-2</v>
      </c>
      <c r="Y89" s="75">
        <v>0.1101</v>
      </c>
      <c r="Z89" s="75">
        <v>-0.24199999999999999</v>
      </c>
      <c r="AA89" s="75">
        <v>-1.29E-2</v>
      </c>
      <c r="AB89" s="75">
        <v>0.1542</v>
      </c>
      <c r="AC89" s="75">
        <v>-0.29339999999999999</v>
      </c>
      <c r="AD89" s="75">
        <v>-0.156</v>
      </c>
      <c r="AE89" s="74"/>
      <c r="AF89" s="54">
        <f t="shared" si="8"/>
        <v>78</v>
      </c>
      <c r="AG89" s="75">
        <v>23.885899999999999</v>
      </c>
      <c r="AH89" s="75">
        <v>9.3849999999999998</v>
      </c>
      <c r="AI89" s="75">
        <v>11.5336</v>
      </c>
      <c r="AJ89" s="75">
        <v>8.4158000000000008</v>
      </c>
      <c r="AK89" s="75">
        <v>7.3940000000000001</v>
      </c>
      <c r="AL89" s="75">
        <v>8.1791999999999998</v>
      </c>
      <c r="AM89" s="75">
        <v>9.0648999999999997</v>
      </c>
      <c r="AN89" s="75">
        <v>10.442600000000001</v>
      </c>
      <c r="AO89" s="75">
        <v>9.3424999999999994</v>
      </c>
      <c r="AP89" s="75">
        <v>10.1913</v>
      </c>
      <c r="AQ89" s="5"/>
      <c r="AR89" s="54">
        <f t="shared" si="9"/>
        <v>78</v>
      </c>
      <c r="AS89" s="75">
        <v>1.8E-3</v>
      </c>
      <c r="AT89" s="75">
        <v>2.3599999999999999E-2</v>
      </c>
      <c r="AU89" s="75">
        <v>5.5999999999999999E-3</v>
      </c>
      <c r="AV89" s="75">
        <v>6.9999999999999999E-4</v>
      </c>
      <c r="AW89" s="75">
        <v>3.4599999999999999E-2</v>
      </c>
      <c r="AX89" s="75">
        <v>3.5700000000000003E-2</v>
      </c>
      <c r="AY89" s="75">
        <v>5.3E-3</v>
      </c>
      <c r="AZ89" s="75">
        <v>6.9999999999999999E-4</v>
      </c>
      <c r="BA89" s="75">
        <v>2.0799999999999999E-2</v>
      </c>
      <c r="BB89" s="75">
        <v>8.9999999999999998E-4</v>
      </c>
      <c r="BC89" s="5"/>
      <c r="BD89" s="54">
        <f t="shared" si="10"/>
        <v>78</v>
      </c>
      <c r="BE89" s="75">
        <v>3.6857000000000002</v>
      </c>
      <c r="BF89" s="75">
        <v>3.2347000000000001</v>
      </c>
      <c r="BG89" s="75">
        <v>2.4005999999999998</v>
      </c>
      <c r="BH89" s="75">
        <v>2.0110999999999999</v>
      </c>
      <c r="BI89" s="75">
        <v>2.1617000000000002</v>
      </c>
      <c r="BJ89" s="75">
        <v>2.3100999999999998</v>
      </c>
      <c r="BK89" s="75">
        <v>2.7966000000000002</v>
      </c>
      <c r="BL89" s="75">
        <v>2.1328</v>
      </c>
      <c r="BM89" s="75">
        <v>2.4388999999999998</v>
      </c>
      <c r="BN89" s="75">
        <v>2.7904</v>
      </c>
      <c r="BP89" s="54">
        <f t="shared" si="11"/>
        <v>78</v>
      </c>
      <c r="BQ89">
        <v>3.8203</v>
      </c>
      <c r="BR89">
        <v>3.7645</v>
      </c>
      <c r="BS89">
        <v>2.5217999999999998</v>
      </c>
      <c r="BT89">
        <v>2.552</v>
      </c>
      <c r="BU89">
        <v>2.5891000000000002</v>
      </c>
      <c r="BV89">
        <v>2.8959999999999999</v>
      </c>
      <c r="BW89">
        <v>3.37</v>
      </c>
      <c r="BX89">
        <v>2.4965000000000002</v>
      </c>
      <c r="BY89">
        <v>2.8408000000000002</v>
      </c>
      <c r="BZ89">
        <v>3.3067000000000002</v>
      </c>
    </row>
    <row r="90" spans="3:78" ht="16" x14ac:dyDescent="0.2">
      <c r="C90" s="24" t="s">
        <v>36</v>
      </c>
      <c r="E90" s="1">
        <f t="shared" si="6"/>
        <v>79</v>
      </c>
      <c r="F90" s="98"/>
      <c r="H90" s="89">
        <v>62.884</v>
      </c>
      <c r="I90" s="89">
        <v>118.8432</v>
      </c>
      <c r="J90" s="89">
        <v>164.29589999999999</v>
      </c>
      <c r="K90" s="89">
        <v>82.856099999999998</v>
      </c>
      <c r="L90" s="89">
        <v>140.20089999999999</v>
      </c>
      <c r="M90" s="89">
        <v>115.1163</v>
      </c>
      <c r="N90" s="89">
        <v>117.4743</v>
      </c>
      <c r="O90" s="89">
        <v>87.409300000000002</v>
      </c>
      <c r="P90" s="89">
        <v>161.06120000000001</v>
      </c>
      <c r="Q90" s="89">
        <v>129.9254</v>
      </c>
      <c r="T90" s="54">
        <f t="shared" si="7"/>
        <v>79</v>
      </c>
      <c r="U90" s="75">
        <v>0.24970000000000001</v>
      </c>
      <c r="V90" s="75">
        <v>-0.53839999999999999</v>
      </c>
      <c r="W90" s="75">
        <v>-0.3412</v>
      </c>
      <c r="X90" s="75">
        <v>-0.33169999999999999</v>
      </c>
      <c r="Y90" s="75">
        <v>7.2099999999999997E-2</v>
      </c>
      <c r="Z90" s="75">
        <v>-0.39369999999999999</v>
      </c>
      <c r="AA90" s="75">
        <v>-0.17399999999999999</v>
      </c>
      <c r="AB90" s="75">
        <v>-6.9400000000000003E-2</v>
      </c>
      <c r="AC90" s="75">
        <v>-0.15970000000000001</v>
      </c>
      <c r="AD90" s="75">
        <v>-0.33360000000000001</v>
      </c>
      <c r="AE90" s="74"/>
      <c r="AF90" s="54">
        <f t="shared" si="8"/>
        <v>79</v>
      </c>
      <c r="AG90" s="75">
        <v>13.144500000000001</v>
      </c>
      <c r="AH90" s="75">
        <v>27.1891</v>
      </c>
      <c r="AI90" s="75">
        <v>10.9017</v>
      </c>
      <c r="AJ90" s="75">
        <v>7.4562999999999997</v>
      </c>
      <c r="AK90" s="75">
        <v>5.1856999999999998</v>
      </c>
      <c r="AL90" s="75">
        <v>8.8419000000000008</v>
      </c>
      <c r="AM90" s="75">
        <v>11.9224</v>
      </c>
      <c r="AN90" s="75">
        <v>13.195499999999999</v>
      </c>
      <c r="AO90" s="75">
        <v>12.702999999999999</v>
      </c>
      <c r="AP90" s="75">
        <v>11.172000000000001</v>
      </c>
      <c r="AQ90" s="5"/>
      <c r="AR90" s="54">
        <f t="shared" si="9"/>
        <v>79</v>
      </c>
      <c r="AS90" s="75">
        <v>0</v>
      </c>
      <c r="AT90" s="75">
        <v>1.5100000000000001E-2</v>
      </c>
      <c r="AU90" s="75">
        <v>2.5999999999999999E-3</v>
      </c>
      <c r="AV90" s="75">
        <v>1.2800000000000001E-2</v>
      </c>
      <c r="AW90" s="75">
        <v>3.5000000000000001E-3</v>
      </c>
      <c r="AX90" s="75">
        <v>1.2999999999999999E-2</v>
      </c>
      <c r="AY90" s="75">
        <v>2.8E-3</v>
      </c>
      <c r="AZ90" s="75">
        <v>2.3999999999999998E-3</v>
      </c>
      <c r="BA90" s="75">
        <v>1.54E-2</v>
      </c>
      <c r="BB90" s="75">
        <v>3.8999999999999998E-3</v>
      </c>
      <c r="BC90" s="5"/>
      <c r="BD90" s="54">
        <f t="shared" si="10"/>
        <v>79</v>
      </c>
      <c r="BE90" s="75">
        <v>3.7160000000000002</v>
      </c>
      <c r="BF90" s="75">
        <v>3.6057000000000001</v>
      </c>
      <c r="BG90" s="75">
        <v>2.3026</v>
      </c>
      <c r="BH90" s="75">
        <v>2.0670000000000002</v>
      </c>
      <c r="BI90" s="75">
        <v>1.8265</v>
      </c>
      <c r="BJ90" s="75">
        <v>2.3397999999999999</v>
      </c>
      <c r="BK90" s="75">
        <v>3.2317999999999998</v>
      </c>
      <c r="BL90" s="75">
        <v>2.2416</v>
      </c>
      <c r="BM90" s="75">
        <v>2.6827000000000001</v>
      </c>
      <c r="BN90" s="75">
        <v>2.8978000000000002</v>
      </c>
      <c r="BP90" s="54">
        <f t="shared" si="11"/>
        <v>79</v>
      </c>
      <c r="BQ90">
        <v>4.2374000000000001</v>
      </c>
      <c r="BR90">
        <v>4.0197000000000003</v>
      </c>
      <c r="BS90">
        <v>2.7667000000000002</v>
      </c>
      <c r="BT90">
        <v>2.6621999999999999</v>
      </c>
      <c r="BU90">
        <v>2.0998999999999999</v>
      </c>
      <c r="BV90">
        <v>2.5971000000000002</v>
      </c>
      <c r="BW90">
        <v>3.3481000000000001</v>
      </c>
      <c r="BX90">
        <v>2.8559999999999999</v>
      </c>
      <c r="BY90">
        <v>2.2801999999999998</v>
      </c>
      <c r="BZ90">
        <v>3.1774</v>
      </c>
    </row>
    <row r="91" spans="3:78" ht="16" x14ac:dyDescent="0.2">
      <c r="C91" s="24" t="s">
        <v>36</v>
      </c>
      <c r="E91" s="1">
        <f t="shared" si="6"/>
        <v>80</v>
      </c>
      <c r="F91" s="98"/>
      <c r="H91" s="89">
        <v>74.517099999999999</v>
      </c>
      <c r="I91" s="89">
        <v>125.01049999999999</v>
      </c>
      <c r="J91" s="89">
        <v>172.75579999999999</v>
      </c>
      <c r="K91" s="89">
        <v>123.9164</v>
      </c>
      <c r="L91" s="89">
        <v>119.15519999999999</v>
      </c>
      <c r="M91" s="89">
        <v>130.78720000000001</v>
      </c>
      <c r="N91" s="89">
        <v>156.7286</v>
      </c>
      <c r="O91" s="89">
        <v>91.461399999999998</v>
      </c>
      <c r="P91" s="89">
        <v>150.8066</v>
      </c>
      <c r="Q91" s="89">
        <v>161.10820000000001</v>
      </c>
      <c r="T91" s="54">
        <f t="shared" si="7"/>
        <v>80</v>
      </c>
      <c r="U91" s="75">
        <v>3.4700000000000002E-2</v>
      </c>
      <c r="V91" s="75">
        <v>-9.0999999999999998E-2</v>
      </c>
      <c r="W91" s="75">
        <v>-0.13450000000000001</v>
      </c>
      <c r="X91" s="75">
        <v>-0.27829999999999999</v>
      </c>
      <c r="Y91" s="75">
        <v>-2.69E-2</v>
      </c>
      <c r="Z91" s="75">
        <v>-0.1615</v>
      </c>
      <c r="AA91" s="75">
        <v>-0.1898</v>
      </c>
      <c r="AB91" s="75">
        <v>0.25030000000000002</v>
      </c>
      <c r="AC91" s="75">
        <v>-9.5399999999999999E-2</v>
      </c>
      <c r="AD91" s="75">
        <v>-0.19420000000000001</v>
      </c>
      <c r="AE91" s="74"/>
      <c r="AF91" s="54">
        <f t="shared" si="8"/>
        <v>80</v>
      </c>
      <c r="AG91" s="75">
        <v>12.559699999999999</v>
      </c>
      <c r="AH91" s="75">
        <v>10.9221</v>
      </c>
      <c r="AI91" s="75">
        <v>12.0494</v>
      </c>
      <c r="AJ91" s="75">
        <v>7.2560000000000002</v>
      </c>
      <c r="AK91" s="75">
        <v>6.7267999999999999</v>
      </c>
      <c r="AL91" s="75">
        <v>9.9623000000000008</v>
      </c>
      <c r="AM91" s="75">
        <v>15.0215</v>
      </c>
      <c r="AN91" s="75">
        <v>10.5382</v>
      </c>
      <c r="AO91" s="75">
        <v>16.215199999999999</v>
      </c>
      <c r="AP91" s="75">
        <v>13.3993</v>
      </c>
      <c r="AQ91" s="5"/>
      <c r="AR91" s="54">
        <f t="shared" si="9"/>
        <v>80</v>
      </c>
      <c r="AS91" s="75">
        <v>6.6E-3</v>
      </c>
      <c r="AT91" s="75">
        <v>6.9900000000000004E-2</v>
      </c>
      <c r="AU91" s="75">
        <v>1E-3</v>
      </c>
      <c r="AV91" s="75">
        <v>2.3999999999999998E-3</v>
      </c>
      <c r="AW91" s="75">
        <v>7.9000000000000008E-3</v>
      </c>
      <c r="AX91" s="75">
        <v>3.3099999999999997E-2</v>
      </c>
      <c r="AY91" s="75">
        <v>1.0999999999999999E-2</v>
      </c>
      <c r="AZ91" s="75">
        <v>4.1000000000000003E-3</v>
      </c>
      <c r="BA91" s="75">
        <v>9.9000000000000008E-3</v>
      </c>
      <c r="BB91" s="75">
        <v>3.8999999999999998E-3</v>
      </c>
      <c r="BC91" s="5"/>
      <c r="BD91" s="54">
        <f t="shared" si="10"/>
        <v>80</v>
      </c>
      <c r="BE91" s="75">
        <v>3.4588999999999999</v>
      </c>
      <c r="BF91" s="75">
        <v>3.2991999999999999</v>
      </c>
      <c r="BG91" s="75">
        <v>2.4011</v>
      </c>
      <c r="BH91" s="75">
        <v>2.1572</v>
      </c>
      <c r="BI91" s="75">
        <v>1.8952</v>
      </c>
      <c r="BJ91" s="75">
        <v>2.2641</v>
      </c>
      <c r="BK91" s="75">
        <v>3.2402000000000002</v>
      </c>
      <c r="BL91" s="75">
        <v>2.3193000000000001</v>
      </c>
      <c r="BM91" s="75">
        <v>2.5863999999999998</v>
      </c>
      <c r="BN91" s="75">
        <v>3.1854</v>
      </c>
      <c r="BP91" s="54">
        <f t="shared" si="11"/>
        <v>80</v>
      </c>
      <c r="BQ91">
        <v>4.7514000000000003</v>
      </c>
      <c r="BR91">
        <v>4.1657999999999999</v>
      </c>
      <c r="BS91">
        <v>2.9291999999999998</v>
      </c>
      <c r="BT91">
        <v>2.7692999999999999</v>
      </c>
      <c r="BU91">
        <v>2.4708999999999999</v>
      </c>
      <c r="BV91">
        <v>2.8106</v>
      </c>
      <c r="BW91">
        <v>3.3654000000000002</v>
      </c>
      <c r="BX91">
        <v>2.6160999999999999</v>
      </c>
      <c r="BY91">
        <v>3.0270000000000001</v>
      </c>
      <c r="BZ91">
        <v>3.6263999999999998</v>
      </c>
    </row>
    <row r="92" spans="3:78" ht="16" x14ac:dyDescent="0.2">
      <c r="E92" s="1">
        <f t="shared" si="6"/>
        <v>81</v>
      </c>
      <c r="F92" s="98"/>
      <c r="H92" s="89">
        <v>98.595799999999997</v>
      </c>
      <c r="I92" s="89">
        <v>111.7679</v>
      </c>
      <c r="J92" s="89">
        <v>145.7698</v>
      </c>
      <c r="K92" s="89">
        <v>120.3193</v>
      </c>
      <c r="L92" s="89">
        <v>103.62430000000001</v>
      </c>
      <c r="M92" s="89">
        <v>75.272199999999998</v>
      </c>
      <c r="N92" s="89">
        <v>50.865699999999997</v>
      </c>
      <c r="O92" s="89">
        <v>107.0205</v>
      </c>
      <c r="P92" s="89">
        <v>160.44159999999999</v>
      </c>
      <c r="Q92" s="89">
        <v>146.56299999999999</v>
      </c>
      <c r="T92" s="54">
        <f t="shared" si="7"/>
        <v>81</v>
      </c>
      <c r="U92" s="75">
        <v>1.7000000000000001E-2</v>
      </c>
      <c r="V92" s="75">
        <v>-0.1807</v>
      </c>
      <c r="W92" s="75">
        <v>-0.17</v>
      </c>
      <c r="X92" s="75">
        <v>-9.2999999999999999E-2</v>
      </c>
      <c r="Y92" s="75">
        <v>4.6199999999999998E-2</v>
      </c>
      <c r="Z92" s="75">
        <v>-0.2208</v>
      </c>
      <c r="AA92" s="75">
        <v>3.7499999999999999E-2</v>
      </c>
      <c r="AB92" s="75">
        <v>4.7600000000000003E-2</v>
      </c>
      <c r="AC92" s="75">
        <v>-0.20860000000000001</v>
      </c>
      <c r="AD92" s="75">
        <v>-0.27710000000000001</v>
      </c>
      <c r="AE92" s="74"/>
      <c r="AF92" s="54">
        <f t="shared" si="8"/>
        <v>81</v>
      </c>
      <c r="AG92" s="75">
        <v>16.555900000000001</v>
      </c>
      <c r="AH92" s="75">
        <v>11.1211</v>
      </c>
      <c r="AI92" s="75">
        <v>7.2676999999999996</v>
      </c>
      <c r="AJ92" s="75">
        <v>6.3132999999999999</v>
      </c>
      <c r="AK92" s="75">
        <v>13.0486</v>
      </c>
      <c r="AL92" s="75">
        <v>9.2818000000000005</v>
      </c>
      <c r="AM92" s="75">
        <v>10.4969</v>
      </c>
      <c r="AN92" s="75">
        <v>9.4329999999999998</v>
      </c>
      <c r="AO92" s="75">
        <v>9.1814999999999998</v>
      </c>
      <c r="AP92" s="75">
        <v>8.4839000000000002</v>
      </c>
      <c r="AQ92" s="5"/>
      <c r="AR92" s="54">
        <f t="shared" si="9"/>
        <v>81</v>
      </c>
      <c r="AS92" s="75">
        <v>1.0800000000000001E-2</v>
      </c>
      <c r="AT92" s="75">
        <v>1.77E-2</v>
      </c>
      <c r="AU92" s="75">
        <v>1E-4</v>
      </c>
      <c r="AV92" s="75">
        <v>1.7399999999999999E-2</v>
      </c>
      <c r="AW92" s="75">
        <v>2.01E-2</v>
      </c>
      <c r="AX92" s="75">
        <v>3.0999999999999999E-3</v>
      </c>
      <c r="AY92" s="75">
        <v>1.9800000000000002E-2</v>
      </c>
      <c r="AZ92" s="75">
        <v>2.9999999999999997E-4</v>
      </c>
      <c r="BA92" s="75">
        <v>1.67E-2</v>
      </c>
      <c r="BB92" s="75">
        <v>6.4000000000000003E-3</v>
      </c>
      <c r="BC92" s="5"/>
      <c r="BD92" s="54">
        <f t="shared" si="10"/>
        <v>81</v>
      </c>
      <c r="BE92" s="75">
        <v>3.3672</v>
      </c>
      <c r="BF92" s="75">
        <v>3.2593999999999999</v>
      </c>
      <c r="BG92" s="75">
        <v>2.27</v>
      </c>
      <c r="BH92" s="75">
        <v>2.0253999999999999</v>
      </c>
      <c r="BI92" s="75">
        <v>2.0590000000000002</v>
      </c>
      <c r="BJ92" s="75">
        <v>2.3327</v>
      </c>
      <c r="BK92" s="75">
        <v>2.9108000000000001</v>
      </c>
      <c r="BL92" s="75">
        <v>2.3001999999999998</v>
      </c>
      <c r="BM92" s="75">
        <v>2.4140000000000001</v>
      </c>
      <c r="BN92" s="75">
        <v>2.6835</v>
      </c>
      <c r="BP92" s="54">
        <f t="shared" si="11"/>
        <v>81</v>
      </c>
      <c r="BQ92">
        <v>4.0720000000000001</v>
      </c>
      <c r="BR92">
        <v>4.4709000000000003</v>
      </c>
      <c r="BS92">
        <v>2.7204999999999999</v>
      </c>
      <c r="BT92">
        <v>2.6646000000000001</v>
      </c>
      <c r="BU92">
        <v>2.5529000000000002</v>
      </c>
      <c r="BV92">
        <v>2.9041999999999999</v>
      </c>
      <c r="BW92">
        <v>3.1484999999999999</v>
      </c>
      <c r="BX92">
        <v>2.7690000000000001</v>
      </c>
      <c r="BY92">
        <v>2.5838000000000001</v>
      </c>
      <c r="BZ92">
        <v>3.3519999999999999</v>
      </c>
    </row>
    <row r="93" spans="3:78" ht="16" x14ac:dyDescent="0.2">
      <c r="E93" s="1">
        <f t="shared" si="6"/>
        <v>82</v>
      </c>
      <c r="F93" s="98"/>
      <c r="H93" s="89">
        <v>114.8496</v>
      </c>
      <c r="I93" s="89">
        <v>74.137</v>
      </c>
      <c r="J93" s="89">
        <v>171.40639999999999</v>
      </c>
      <c r="K93" s="89">
        <v>144.87899999999999</v>
      </c>
      <c r="L93" s="89">
        <v>123.9859</v>
      </c>
      <c r="M93" s="89">
        <v>170.19239999999999</v>
      </c>
      <c r="N93" s="89">
        <v>136.4588</v>
      </c>
      <c r="O93" s="89">
        <v>78.421899999999994</v>
      </c>
      <c r="P93" s="89">
        <v>153.54750000000001</v>
      </c>
      <c r="Q93" s="89">
        <v>140.57560000000001</v>
      </c>
      <c r="T93" s="54">
        <f t="shared" si="7"/>
        <v>82</v>
      </c>
      <c r="U93" s="75">
        <v>-6.4000000000000003E-3</v>
      </c>
      <c r="V93" s="75">
        <v>0.13300000000000001</v>
      </c>
      <c r="W93" s="75">
        <v>-0.12540000000000001</v>
      </c>
      <c r="X93" s="75">
        <v>-0.28839999999999999</v>
      </c>
      <c r="Y93" s="75">
        <v>-0.27750000000000002</v>
      </c>
      <c r="Z93" s="75">
        <v>-0.38490000000000002</v>
      </c>
      <c r="AA93" s="75">
        <v>-0.1424</v>
      </c>
      <c r="AB93" s="75">
        <v>-0.25469999999999998</v>
      </c>
      <c r="AC93" s="75">
        <v>-0.24390000000000001</v>
      </c>
      <c r="AD93" s="75">
        <v>-3.78E-2</v>
      </c>
      <c r="AE93" s="74"/>
      <c r="AF93" s="54">
        <f t="shared" si="8"/>
        <v>82</v>
      </c>
      <c r="AG93" s="75">
        <v>21.696000000000002</v>
      </c>
      <c r="AH93" s="75">
        <v>11.944699999999999</v>
      </c>
      <c r="AI93" s="75">
        <v>12.3193</v>
      </c>
      <c r="AJ93" s="75">
        <v>8.8833000000000002</v>
      </c>
      <c r="AK93" s="75">
        <v>9.3771000000000004</v>
      </c>
      <c r="AL93" s="75">
        <v>8.9901999999999997</v>
      </c>
      <c r="AM93" s="75">
        <v>12.984400000000001</v>
      </c>
      <c r="AN93" s="75">
        <v>10.6432</v>
      </c>
      <c r="AO93" s="75">
        <v>8.4894999999999996</v>
      </c>
      <c r="AP93" s="75">
        <v>12.1487</v>
      </c>
      <c r="AQ93" s="5"/>
      <c r="AR93" s="54">
        <f t="shared" si="9"/>
        <v>82</v>
      </c>
      <c r="AS93" s="75">
        <v>2.07E-2</v>
      </c>
      <c r="AT93" s="75">
        <v>8.6999999999999994E-3</v>
      </c>
      <c r="AU93" s="75">
        <v>6.1000000000000004E-3</v>
      </c>
      <c r="AV93" s="75">
        <v>1.8E-3</v>
      </c>
      <c r="AW93" s="75">
        <v>8.0000000000000004E-4</v>
      </c>
      <c r="AX93" s="75">
        <v>3.7000000000000002E-3</v>
      </c>
      <c r="AY93" s="75">
        <v>1.06E-2</v>
      </c>
      <c r="AZ93" s="75">
        <v>1E-4</v>
      </c>
      <c r="BA93" s="75">
        <v>8.2000000000000007E-3</v>
      </c>
      <c r="BB93" s="75">
        <v>1.32E-2</v>
      </c>
      <c r="BC93" s="5"/>
      <c r="BD93" s="54">
        <f t="shared" si="10"/>
        <v>82</v>
      </c>
      <c r="BE93" s="75">
        <v>3.6431</v>
      </c>
      <c r="BF93" s="75">
        <v>3.2164000000000001</v>
      </c>
      <c r="BG93" s="75">
        <v>2.2275</v>
      </c>
      <c r="BH93" s="75">
        <v>2.1172</v>
      </c>
      <c r="BI93" s="75">
        <v>2.1000999999999999</v>
      </c>
      <c r="BJ93" s="75">
        <v>2.2391000000000001</v>
      </c>
      <c r="BK93" s="75">
        <v>3.1198000000000001</v>
      </c>
      <c r="BL93" s="75">
        <v>2.2618999999999998</v>
      </c>
      <c r="BM93" s="75">
        <v>2.2623000000000002</v>
      </c>
      <c r="BN93" s="75">
        <v>2.7768000000000002</v>
      </c>
      <c r="BP93" s="54">
        <f t="shared" si="11"/>
        <v>82</v>
      </c>
      <c r="BQ93">
        <v>3.8454999999999999</v>
      </c>
      <c r="BR93">
        <v>3.9148999999999998</v>
      </c>
      <c r="BS93">
        <v>2.7845</v>
      </c>
      <c r="BT93">
        <v>2.5436999999999999</v>
      </c>
      <c r="BU93">
        <v>2.5571999999999999</v>
      </c>
      <c r="BV93">
        <v>2.8492999999999999</v>
      </c>
      <c r="BW93">
        <v>3.3895</v>
      </c>
      <c r="BX93">
        <v>2.9053</v>
      </c>
      <c r="BY93">
        <v>2.9241999999999999</v>
      </c>
      <c r="BZ93">
        <v>3.4803999999999999</v>
      </c>
    </row>
    <row r="94" spans="3:78" ht="16" x14ac:dyDescent="0.2">
      <c r="C94" s="24" t="s">
        <v>36</v>
      </c>
      <c r="E94" s="1">
        <f t="shared" si="6"/>
        <v>83</v>
      </c>
      <c r="F94" s="98"/>
      <c r="H94" s="89">
        <v>114.44459999999999</v>
      </c>
      <c r="I94" s="89">
        <v>116.2942</v>
      </c>
      <c r="J94" s="89">
        <v>163.0112</v>
      </c>
      <c r="K94" s="89">
        <v>131.4213</v>
      </c>
      <c r="L94" s="89">
        <v>107.2831</v>
      </c>
      <c r="M94" s="89">
        <v>172.80760000000001</v>
      </c>
      <c r="N94" s="89">
        <v>169.6</v>
      </c>
      <c r="O94" s="89">
        <v>110.4738</v>
      </c>
      <c r="P94" s="89">
        <v>154.8186</v>
      </c>
      <c r="Q94" s="89">
        <v>138.24639999999999</v>
      </c>
      <c r="T94" s="54">
        <f t="shared" si="7"/>
        <v>83</v>
      </c>
      <c r="U94" s="75">
        <v>-0.40039999999999998</v>
      </c>
      <c r="V94" s="75">
        <v>2.6100000000000002E-2</v>
      </c>
      <c r="W94" s="75">
        <v>-0.12379999999999999</v>
      </c>
      <c r="X94" s="75">
        <v>0.1057</v>
      </c>
      <c r="Y94" s="75">
        <v>-7.4499999999999997E-2</v>
      </c>
      <c r="Z94" s="75">
        <v>-0.43869999999999998</v>
      </c>
      <c r="AA94" s="75">
        <v>-0.24390000000000001</v>
      </c>
      <c r="AB94" s="75">
        <v>0.32329999999999998</v>
      </c>
      <c r="AC94" s="75">
        <v>-0.13819999999999999</v>
      </c>
      <c r="AD94" s="75">
        <v>-0.16619999999999999</v>
      </c>
      <c r="AE94" s="74"/>
      <c r="AF94" s="54">
        <f t="shared" si="8"/>
        <v>83</v>
      </c>
      <c r="AG94" s="75">
        <v>16.4697</v>
      </c>
      <c r="AH94" s="75">
        <v>12.485900000000001</v>
      </c>
      <c r="AI94" s="75">
        <v>7.9539999999999997</v>
      </c>
      <c r="AJ94" s="75">
        <v>6.7111999999999998</v>
      </c>
      <c r="AK94" s="75">
        <v>8.0754000000000001</v>
      </c>
      <c r="AL94" s="75">
        <v>8.8582000000000001</v>
      </c>
      <c r="AM94" s="75">
        <v>16.8125</v>
      </c>
      <c r="AN94" s="75">
        <v>8.4312000000000005</v>
      </c>
      <c r="AO94" s="75">
        <v>10.0791</v>
      </c>
      <c r="AP94" s="75">
        <v>15.766400000000001</v>
      </c>
      <c r="AQ94" s="5"/>
      <c r="AR94" s="54">
        <f t="shared" si="9"/>
        <v>83</v>
      </c>
      <c r="AS94" s="75">
        <v>7.1999999999999998E-3</v>
      </c>
      <c r="AT94" s="75">
        <v>1.2E-2</v>
      </c>
      <c r="AU94" s="75">
        <v>4.1999999999999997E-3</v>
      </c>
      <c r="AV94" s="75">
        <v>8.3999999999999995E-3</v>
      </c>
      <c r="AW94" s="75">
        <v>9.2999999999999992E-3</v>
      </c>
      <c r="AX94" s="75">
        <v>6.1999999999999998E-3</v>
      </c>
      <c r="AY94" s="75">
        <v>1.7399999999999999E-2</v>
      </c>
      <c r="AZ94" s="75">
        <v>8.5000000000000006E-3</v>
      </c>
      <c r="BA94" s="75">
        <v>1E-4</v>
      </c>
      <c r="BB94" s="75">
        <v>1.0500000000000001E-2</v>
      </c>
      <c r="BC94" s="5"/>
      <c r="BD94" s="54">
        <f t="shared" si="10"/>
        <v>83</v>
      </c>
      <c r="BE94" s="75">
        <v>3.3862999999999999</v>
      </c>
      <c r="BF94" s="75">
        <v>3.4878</v>
      </c>
      <c r="BG94" s="75">
        <v>2.2968000000000002</v>
      </c>
      <c r="BH94" s="75">
        <v>2.1387</v>
      </c>
      <c r="BI94" s="75">
        <v>2.1065999999999998</v>
      </c>
      <c r="BJ94" s="75">
        <v>2.2181000000000002</v>
      </c>
      <c r="BK94" s="75">
        <v>3.1396999999999999</v>
      </c>
      <c r="BL94" s="75">
        <v>2.2094</v>
      </c>
      <c r="BM94" s="75">
        <v>2.4337</v>
      </c>
      <c r="BN94" s="75">
        <v>3.1381000000000001</v>
      </c>
      <c r="BP94" s="54">
        <f t="shared" si="11"/>
        <v>83</v>
      </c>
      <c r="BQ94">
        <v>4.0702999999999996</v>
      </c>
      <c r="BR94">
        <v>3.4239999999999999</v>
      </c>
      <c r="BS94">
        <v>2.7399</v>
      </c>
      <c r="BT94">
        <v>2.4066999999999998</v>
      </c>
      <c r="BU94">
        <v>2.7368000000000001</v>
      </c>
      <c r="BV94">
        <v>2.6915</v>
      </c>
      <c r="BW94">
        <v>3.2048999999999999</v>
      </c>
      <c r="BX94">
        <v>2.5051999999999999</v>
      </c>
      <c r="BY94">
        <v>2.7730999999999999</v>
      </c>
      <c r="BZ94">
        <v>3.4611999999999998</v>
      </c>
    </row>
    <row r="95" spans="3:78" ht="16" x14ac:dyDescent="0.2">
      <c r="E95" s="1">
        <f t="shared" si="6"/>
        <v>84</v>
      </c>
      <c r="F95" s="98"/>
      <c r="H95" s="89">
        <v>77.854399999999998</v>
      </c>
      <c r="I95" s="89">
        <v>141.96270000000001</v>
      </c>
      <c r="J95" s="89">
        <v>152.25579999999999</v>
      </c>
      <c r="K95" s="89">
        <v>103.0039</v>
      </c>
      <c r="L95" s="89">
        <v>131.8811</v>
      </c>
      <c r="M95" s="89">
        <v>137.05779999999999</v>
      </c>
      <c r="N95" s="89">
        <v>173.16980000000001</v>
      </c>
      <c r="O95" s="89">
        <v>67.065299999999993</v>
      </c>
      <c r="P95" s="89">
        <v>174.93819999999999</v>
      </c>
      <c r="Q95" s="89">
        <v>143.0736</v>
      </c>
      <c r="T95" s="54">
        <f t="shared" si="7"/>
        <v>84</v>
      </c>
      <c r="U95" s="75">
        <v>-8.2600000000000007E-2</v>
      </c>
      <c r="V95" s="75">
        <v>4.2099999999999999E-2</v>
      </c>
      <c r="W95" s="75">
        <v>-0.27189999999999998</v>
      </c>
      <c r="X95" s="75">
        <v>0.1133</v>
      </c>
      <c r="Y95" s="75">
        <v>-0.29599999999999999</v>
      </c>
      <c r="Z95" s="75">
        <v>-0.30120000000000002</v>
      </c>
      <c r="AA95" s="75">
        <v>-0.32900000000000001</v>
      </c>
      <c r="AB95" s="75">
        <v>-0.1205</v>
      </c>
      <c r="AC95" s="75">
        <v>-7.7600000000000002E-2</v>
      </c>
      <c r="AD95" s="75">
        <v>9.4000000000000004E-3</v>
      </c>
      <c r="AE95" s="74"/>
      <c r="AF95" s="54">
        <f t="shared" si="8"/>
        <v>84</v>
      </c>
      <c r="AG95" s="75">
        <v>18.036899999999999</v>
      </c>
      <c r="AH95" s="75">
        <v>25.6191</v>
      </c>
      <c r="AI95" s="75">
        <v>9.7347000000000001</v>
      </c>
      <c r="AJ95" s="75">
        <v>9.5409000000000006</v>
      </c>
      <c r="AK95" s="75">
        <v>6.8495999999999997</v>
      </c>
      <c r="AL95" s="75">
        <v>8.1083999999999996</v>
      </c>
      <c r="AM95" s="75">
        <v>10.2235</v>
      </c>
      <c r="AN95" s="75">
        <v>11.996600000000001</v>
      </c>
      <c r="AO95" s="75">
        <v>11.6686</v>
      </c>
      <c r="AP95" s="75">
        <v>11.2788</v>
      </c>
      <c r="AQ95" s="5"/>
      <c r="AR95" s="54">
        <f t="shared" si="9"/>
        <v>84</v>
      </c>
      <c r="AS95" s="75">
        <v>8.2000000000000007E-3</v>
      </c>
      <c r="AT95" s="75">
        <v>1.9199999999999998E-2</v>
      </c>
      <c r="AU95" s="75">
        <v>1.4999999999999999E-2</v>
      </c>
      <c r="AV95" s="75">
        <v>2.41E-2</v>
      </c>
      <c r="AW95" s="75">
        <v>2.2000000000000001E-3</v>
      </c>
      <c r="AX95" s="75">
        <v>8.9999999999999993E-3</v>
      </c>
      <c r="AY95" s="75">
        <v>5.0000000000000001E-3</v>
      </c>
      <c r="AZ95" s="75">
        <v>1.5E-3</v>
      </c>
      <c r="BA95" s="75">
        <v>3.0999999999999999E-3</v>
      </c>
      <c r="BB95" s="75">
        <v>1.4E-3</v>
      </c>
      <c r="BC95" s="5"/>
      <c r="BD95" s="54">
        <f t="shared" si="10"/>
        <v>84</v>
      </c>
      <c r="BE95" s="75">
        <v>3.7835000000000001</v>
      </c>
      <c r="BF95" s="75">
        <v>3.7359</v>
      </c>
      <c r="BG95" s="75">
        <v>2.3208000000000002</v>
      </c>
      <c r="BH95" s="75">
        <v>2.0958000000000001</v>
      </c>
      <c r="BI95" s="75">
        <v>2.08</v>
      </c>
      <c r="BJ95" s="75">
        <v>2.3582000000000001</v>
      </c>
      <c r="BK95" s="75">
        <v>2.7155</v>
      </c>
      <c r="BL95" s="75">
        <v>2.3742999999999999</v>
      </c>
      <c r="BM95" s="75">
        <v>2.3792</v>
      </c>
      <c r="BN95" s="75">
        <v>3.16</v>
      </c>
      <c r="BP95" s="54">
        <f t="shared" si="11"/>
        <v>84</v>
      </c>
      <c r="BQ95">
        <v>4.2880000000000003</v>
      </c>
      <c r="BR95">
        <v>4.2211999999999996</v>
      </c>
      <c r="BS95">
        <v>2.6475</v>
      </c>
      <c r="BT95">
        <v>2.6242999999999999</v>
      </c>
      <c r="BU95">
        <v>2.7433999999999998</v>
      </c>
      <c r="BV95">
        <v>2.7751999999999999</v>
      </c>
      <c r="BW95">
        <v>3.3866000000000001</v>
      </c>
      <c r="BX95">
        <v>2.4197000000000002</v>
      </c>
      <c r="BY95">
        <v>2.6208999999999998</v>
      </c>
      <c r="BZ95">
        <v>3.7692000000000001</v>
      </c>
    </row>
    <row r="96" spans="3:78" ht="16" x14ac:dyDescent="0.2">
      <c r="E96" s="1">
        <f t="shared" si="6"/>
        <v>85</v>
      </c>
      <c r="F96" s="98"/>
      <c r="H96" s="89">
        <v>106.8991</v>
      </c>
      <c r="I96" s="89">
        <v>97.890799999999999</v>
      </c>
      <c r="J96" s="89">
        <v>140.37620000000001</v>
      </c>
      <c r="K96" s="89">
        <v>98.871499999999997</v>
      </c>
      <c r="L96" s="89">
        <v>112.9786</v>
      </c>
      <c r="M96" s="89">
        <v>149.29810000000001</v>
      </c>
      <c r="N96" s="89">
        <v>122.0428</v>
      </c>
      <c r="O96" s="89">
        <v>101.4156</v>
      </c>
      <c r="P96" s="89">
        <v>160.5324</v>
      </c>
      <c r="Q96" s="89">
        <v>114.88200000000001</v>
      </c>
      <c r="T96" s="54">
        <f t="shared" si="7"/>
        <v>85</v>
      </c>
      <c r="U96" s="75">
        <v>-0.25240000000000001</v>
      </c>
      <c r="V96" s="75">
        <v>0.34420000000000001</v>
      </c>
      <c r="W96" s="75">
        <v>-0.2732</v>
      </c>
      <c r="X96" s="75">
        <v>-5.9700000000000003E-2</v>
      </c>
      <c r="Y96" s="75">
        <v>-0.23269999999999999</v>
      </c>
      <c r="Z96" s="75">
        <v>-0.26290000000000002</v>
      </c>
      <c r="AA96" s="75">
        <v>2.53E-2</v>
      </c>
      <c r="AB96" s="75">
        <v>-2.3999999999999998E-3</v>
      </c>
      <c r="AC96" s="75">
        <v>-0.24110000000000001</v>
      </c>
      <c r="AD96" s="75">
        <v>7.0699999999999999E-2</v>
      </c>
      <c r="AE96" s="74"/>
      <c r="AF96" s="54">
        <f t="shared" si="8"/>
        <v>85</v>
      </c>
      <c r="AG96" s="75">
        <v>10.7324</v>
      </c>
      <c r="AH96" s="75">
        <v>20.3217</v>
      </c>
      <c r="AI96" s="75">
        <v>8.3034999999999997</v>
      </c>
      <c r="AJ96" s="75">
        <v>8.8712999999999997</v>
      </c>
      <c r="AK96" s="75">
        <v>7.7862999999999998</v>
      </c>
      <c r="AL96" s="75">
        <v>10.030900000000001</v>
      </c>
      <c r="AM96" s="75">
        <v>8.6813000000000002</v>
      </c>
      <c r="AN96" s="75">
        <v>11.312799999999999</v>
      </c>
      <c r="AO96" s="75">
        <v>18.443000000000001</v>
      </c>
      <c r="AP96" s="75">
        <v>17.878599999999999</v>
      </c>
      <c r="AQ96" s="5"/>
      <c r="AR96" s="54">
        <f t="shared" si="9"/>
        <v>85</v>
      </c>
      <c r="AS96" s="75">
        <v>4.6699999999999998E-2</v>
      </c>
      <c r="AT96" s="75">
        <v>6.4000000000000003E-3</v>
      </c>
      <c r="AU96" s="75">
        <v>1.8800000000000001E-2</v>
      </c>
      <c r="AV96" s="75">
        <v>8.0999999999999996E-3</v>
      </c>
      <c r="AW96" s="75">
        <v>2E-3</v>
      </c>
      <c r="AX96" s="75">
        <v>5.0000000000000001E-3</v>
      </c>
      <c r="AY96" s="75">
        <v>2.0000000000000001E-4</v>
      </c>
      <c r="AZ96" s="75">
        <v>4.7999999999999996E-3</v>
      </c>
      <c r="BA96" s="75">
        <v>6.6E-3</v>
      </c>
      <c r="BB96" s="75">
        <v>1.6799999999999999E-2</v>
      </c>
      <c r="BC96" s="5"/>
      <c r="BD96" s="54">
        <f t="shared" si="10"/>
        <v>85</v>
      </c>
      <c r="BE96" s="75">
        <v>3.4192</v>
      </c>
      <c r="BF96" s="75">
        <v>3.4775999999999998</v>
      </c>
      <c r="BG96" s="75">
        <v>2.2951000000000001</v>
      </c>
      <c r="BH96" s="75">
        <v>2.2683</v>
      </c>
      <c r="BI96" s="75">
        <v>2.19</v>
      </c>
      <c r="BJ96" s="75">
        <v>2.2557999999999998</v>
      </c>
      <c r="BK96" s="75">
        <v>2.7387000000000001</v>
      </c>
      <c r="BL96" s="75">
        <v>2.4605000000000001</v>
      </c>
      <c r="BM96" s="75">
        <v>2.7443</v>
      </c>
      <c r="BN96" s="75">
        <v>3.1126</v>
      </c>
      <c r="BP96" s="54">
        <f t="shared" si="11"/>
        <v>85</v>
      </c>
      <c r="BQ96">
        <v>4.1372</v>
      </c>
      <c r="BR96">
        <v>4.2504</v>
      </c>
      <c r="BS96">
        <v>2.7037</v>
      </c>
      <c r="BT96">
        <v>2.5278</v>
      </c>
      <c r="BU96">
        <v>2.7303999999999999</v>
      </c>
      <c r="BV96">
        <v>2.5428000000000002</v>
      </c>
      <c r="BW96">
        <v>3.0640000000000001</v>
      </c>
      <c r="BX96">
        <v>2.6640999999999999</v>
      </c>
      <c r="BY96">
        <v>2.8584999999999998</v>
      </c>
      <c r="BZ96">
        <v>3.6213000000000002</v>
      </c>
    </row>
    <row r="97" spans="3:78" ht="16" x14ac:dyDescent="0.2">
      <c r="C97" s="24" t="s">
        <v>36</v>
      </c>
      <c r="E97" s="1">
        <f t="shared" si="6"/>
        <v>86</v>
      </c>
      <c r="F97" s="98"/>
      <c r="H97" s="89">
        <v>104.6093</v>
      </c>
      <c r="I97" s="89">
        <v>110.78400000000001</v>
      </c>
      <c r="J97" s="89">
        <v>178.73589999999999</v>
      </c>
      <c r="K97" s="89">
        <v>112.38200000000001</v>
      </c>
      <c r="L97" s="89">
        <v>96.407499999999999</v>
      </c>
      <c r="M97" s="89">
        <v>132.37909999999999</v>
      </c>
      <c r="N97" s="89">
        <v>109.9851</v>
      </c>
      <c r="O97" s="89">
        <v>99.126499999999993</v>
      </c>
      <c r="P97" s="89">
        <v>89.7821</v>
      </c>
      <c r="Q97" s="89">
        <v>135.7705</v>
      </c>
      <c r="T97" s="54">
        <f t="shared" si="7"/>
        <v>86</v>
      </c>
      <c r="U97" s="75">
        <v>-0.1668</v>
      </c>
      <c r="V97" s="75">
        <v>7.5200000000000003E-2</v>
      </c>
      <c r="W97" s="75">
        <v>-0.2392</v>
      </c>
      <c r="X97" s="75">
        <v>1.8800000000000001E-2</v>
      </c>
      <c r="Y97" s="75">
        <v>-0.35320000000000001</v>
      </c>
      <c r="Z97" s="75">
        <v>6.7699999999999996E-2</v>
      </c>
      <c r="AA97" s="75">
        <v>-0.29959999999999998</v>
      </c>
      <c r="AB97" s="75">
        <v>-9.0899999999999995E-2</v>
      </c>
      <c r="AC97" s="75">
        <v>-0.22869999999999999</v>
      </c>
      <c r="AD97" s="75">
        <v>-0.16350000000000001</v>
      </c>
      <c r="AE97" s="74"/>
      <c r="AF97" s="54">
        <f t="shared" si="8"/>
        <v>86</v>
      </c>
      <c r="AG97" s="75">
        <v>14.1972</v>
      </c>
      <c r="AH97" s="75">
        <v>15.555899999999999</v>
      </c>
      <c r="AI97" s="75">
        <v>8.3094999999999999</v>
      </c>
      <c r="AJ97" s="75">
        <v>6.1479999999999997</v>
      </c>
      <c r="AK97" s="75">
        <v>7.2778</v>
      </c>
      <c r="AL97" s="75">
        <v>9.4654000000000007</v>
      </c>
      <c r="AM97" s="75">
        <v>10.2822</v>
      </c>
      <c r="AN97" s="75">
        <v>9.1203000000000003</v>
      </c>
      <c r="AO97" s="75">
        <v>9.9794</v>
      </c>
      <c r="AP97" s="75">
        <v>19.6403</v>
      </c>
      <c r="AQ97" s="5"/>
      <c r="AR97" s="54">
        <f t="shared" si="9"/>
        <v>86</v>
      </c>
      <c r="AS97" s="75">
        <v>1.23E-2</v>
      </c>
      <c r="AT97" s="75">
        <v>6.1699999999999998E-2</v>
      </c>
      <c r="AU97" s="75">
        <v>4.0000000000000001E-3</v>
      </c>
      <c r="AV97" s="75">
        <v>1.4500000000000001E-2</v>
      </c>
      <c r="AW97" s="75">
        <v>6.7000000000000002E-3</v>
      </c>
      <c r="AX97" s="75">
        <v>7.3000000000000001E-3</v>
      </c>
      <c r="AY97" s="75">
        <v>9.5999999999999992E-3</v>
      </c>
      <c r="AZ97" s="75">
        <v>1.3100000000000001E-2</v>
      </c>
      <c r="BA97" s="75">
        <v>1.04E-2</v>
      </c>
      <c r="BB97" s="75">
        <v>2.0999999999999999E-3</v>
      </c>
      <c r="BC97" s="5"/>
      <c r="BD97" s="54">
        <f t="shared" si="10"/>
        <v>86</v>
      </c>
      <c r="BE97" s="75">
        <v>3.6120999999999999</v>
      </c>
      <c r="BF97" s="75">
        <v>3.3616000000000001</v>
      </c>
      <c r="BG97" s="75">
        <v>2.2456999999999998</v>
      </c>
      <c r="BH97" s="75">
        <v>1.9796</v>
      </c>
      <c r="BI97" s="75">
        <v>2.2281</v>
      </c>
      <c r="BJ97" s="75">
        <v>2.2639</v>
      </c>
      <c r="BK97" s="75">
        <v>2.7698999999999998</v>
      </c>
      <c r="BL97" s="75">
        <v>2.2155</v>
      </c>
      <c r="BM97" s="75">
        <v>2.4710999999999999</v>
      </c>
      <c r="BN97" s="75">
        <v>3.0177</v>
      </c>
      <c r="BP97" s="54">
        <f t="shared" si="11"/>
        <v>86</v>
      </c>
      <c r="BQ97">
        <v>4.5130999999999997</v>
      </c>
      <c r="BR97">
        <v>4.3959000000000001</v>
      </c>
      <c r="BS97">
        <v>2.6579000000000002</v>
      </c>
      <c r="BT97">
        <v>2.9177</v>
      </c>
      <c r="BU97">
        <v>2.4544999999999999</v>
      </c>
      <c r="BV97">
        <v>2.7711000000000001</v>
      </c>
      <c r="BW97">
        <v>3.4418000000000002</v>
      </c>
      <c r="BX97">
        <v>3.0625</v>
      </c>
      <c r="BY97">
        <v>2.7858999999999998</v>
      </c>
      <c r="BZ97">
        <v>3.7063999999999999</v>
      </c>
    </row>
    <row r="98" spans="3:78" ht="16" x14ac:dyDescent="0.2">
      <c r="E98" s="1">
        <f t="shared" si="6"/>
        <v>87</v>
      </c>
      <c r="F98" s="98"/>
      <c r="H98" s="89">
        <v>87.811199999999999</v>
      </c>
      <c r="I98" s="89">
        <v>92.378399999999999</v>
      </c>
      <c r="J98" s="89">
        <v>160.3134</v>
      </c>
      <c r="K98" s="89">
        <v>158.8246</v>
      </c>
      <c r="L98" s="89">
        <v>112.97669999999999</v>
      </c>
      <c r="M98" s="89">
        <v>158.1858</v>
      </c>
      <c r="N98" s="89">
        <v>177.39840000000001</v>
      </c>
      <c r="O98" s="89">
        <v>95.365499999999997</v>
      </c>
      <c r="P98" s="89">
        <v>169.67570000000001</v>
      </c>
      <c r="Q98" s="89">
        <v>152.6814</v>
      </c>
      <c r="T98" s="54">
        <f t="shared" si="7"/>
        <v>87</v>
      </c>
      <c r="U98" s="75">
        <v>-0.14069999999999999</v>
      </c>
      <c r="V98" s="75">
        <v>2.0899999999999998E-2</v>
      </c>
      <c r="W98" s="75">
        <v>-0.1132</v>
      </c>
      <c r="X98" s="75">
        <v>-0.18179999999999999</v>
      </c>
      <c r="Y98" s="75">
        <v>-8.43E-2</v>
      </c>
      <c r="Z98" s="75">
        <v>-0.28899999999999998</v>
      </c>
      <c r="AA98" s="75">
        <v>-0.26469999999999999</v>
      </c>
      <c r="AB98" s="75">
        <v>0.1249</v>
      </c>
      <c r="AC98" s="75">
        <v>-0.19389999999999999</v>
      </c>
      <c r="AD98" s="75">
        <v>-0.36849999999999999</v>
      </c>
      <c r="AE98" s="74"/>
      <c r="AF98" s="54">
        <f t="shared" si="8"/>
        <v>87</v>
      </c>
      <c r="AG98" s="75">
        <v>20.317900000000002</v>
      </c>
      <c r="AH98" s="75">
        <v>19.859200000000001</v>
      </c>
      <c r="AI98" s="75">
        <v>12.471399999999999</v>
      </c>
      <c r="AJ98" s="75">
        <v>6.9229000000000003</v>
      </c>
      <c r="AK98" s="75">
        <v>5.8531000000000004</v>
      </c>
      <c r="AL98" s="75">
        <v>8.0040999999999993</v>
      </c>
      <c r="AM98" s="75">
        <v>12.641500000000001</v>
      </c>
      <c r="AN98" s="75">
        <v>10.0318</v>
      </c>
      <c r="AO98" s="75">
        <v>14.9194</v>
      </c>
      <c r="AP98" s="75">
        <v>17.151900000000001</v>
      </c>
      <c r="AQ98" s="5"/>
      <c r="AR98" s="54">
        <f t="shared" si="9"/>
        <v>87</v>
      </c>
      <c r="AS98" s="75">
        <v>1.0999999999999999E-2</v>
      </c>
      <c r="AT98" s="75">
        <v>9.4000000000000004E-3</v>
      </c>
      <c r="AU98" s="75">
        <v>2.7000000000000001E-3</v>
      </c>
      <c r="AV98" s="75">
        <v>8.3000000000000001E-3</v>
      </c>
      <c r="AW98" s="75">
        <v>2.4E-2</v>
      </c>
      <c r="AX98" s="75">
        <v>6.7999999999999996E-3</v>
      </c>
      <c r="AY98" s="75">
        <v>2.0000000000000001E-4</v>
      </c>
      <c r="AZ98" s="75">
        <v>1.83E-2</v>
      </c>
      <c r="BA98" s="75">
        <v>3.39E-2</v>
      </c>
      <c r="BB98" s="75">
        <v>2.2599999999999999E-2</v>
      </c>
      <c r="BC98" s="5"/>
      <c r="BD98" s="54">
        <f t="shared" si="10"/>
        <v>87</v>
      </c>
      <c r="BE98" s="75">
        <v>3.8635999999999999</v>
      </c>
      <c r="BF98" s="75">
        <v>3.6558999999999999</v>
      </c>
      <c r="BG98" s="75">
        <v>2.7179000000000002</v>
      </c>
      <c r="BH98" s="75">
        <v>2.1800999999999999</v>
      </c>
      <c r="BI98" s="75">
        <v>1.8409</v>
      </c>
      <c r="BJ98" s="75">
        <v>2.2909999999999999</v>
      </c>
      <c r="BK98" s="75">
        <v>3.2393000000000001</v>
      </c>
      <c r="BL98" s="75">
        <v>2.3502999999999998</v>
      </c>
      <c r="BM98" s="75">
        <v>2.5775999999999999</v>
      </c>
      <c r="BN98" s="75">
        <v>2.9588000000000001</v>
      </c>
      <c r="BP98" s="54">
        <f t="shared" si="11"/>
        <v>87</v>
      </c>
      <c r="BQ98">
        <v>4.5978000000000003</v>
      </c>
      <c r="BR98">
        <v>4.1859999999999999</v>
      </c>
      <c r="BS98">
        <v>2.7038000000000002</v>
      </c>
      <c r="BT98">
        <v>2.8214000000000001</v>
      </c>
      <c r="BU98">
        <v>2.4799000000000002</v>
      </c>
      <c r="BV98">
        <v>2.7376</v>
      </c>
      <c r="BW98">
        <v>3.62</v>
      </c>
      <c r="BX98">
        <v>2.6560000000000001</v>
      </c>
      <c r="BY98">
        <v>3.1400999999999999</v>
      </c>
      <c r="BZ98">
        <v>3.7789999999999999</v>
      </c>
    </row>
    <row r="99" spans="3:78" ht="16" x14ac:dyDescent="0.2">
      <c r="E99" s="1">
        <f t="shared" si="6"/>
        <v>88</v>
      </c>
      <c r="F99" s="98"/>
      <c r="H99" s="89">
        <v>135.83240000000001</v>
      </c>
      <c r="I99" s="89">
        <v>99.181899999999999</v>
      </c>
      <c r="J99" s="89">
        <v>140.77549999999999</v>
      </c>
      <c r="K99" s="89">
        <v>113.98</v>
      </c>
      <c r="L99" s="89">
        <v>129.8861</v>
      </c>
      <c r="M99" s="89">
        <v>111.5506</v>
      </c>
      <c r="N99" s="89">
        <v>171.6687</v>
      </c>
      <c r="O99" s="89">
        <v>132.19909999999999</v>
      </c>
      <c r="P99" s="89">
        <v>142.10220000000001</v>
      </c>
      <c r="Q99" s="89">
        <v>154.42679999999999</v>
      </c>
      <c r="T99" s="54">
        <f t="shared" si="7"/>
        <v>88</v>
      </c>
      <c r="U99" s="75">
        <v>-0.19370000000000001</v>
      </c>
      <c r="V99" s="75">
        <v>0.26090000000000002</v>
      </c>
      <c r="W99" s="75">
        <v>-0.47060000000000002</v>
      </c>
      <c r="X99" s="75">
        <v>6.83E-2</v>
      </c>
      <c r="Y99" s="75">
        <v>-0.29380000000000001</v>
      </c>
      <c r="Z99" s="75">
        <v>-0.25850000000000001</v>
      </c>
      <c r="AA99" s="75">
        <v>-0.2205</v>
      </c>
      <c r="AB99" s="75">
        <v>-0.10630000000000001</v>
      </c>
      <c r="AC99" s="75">
        <v>-0.44440000000000002</v>
      </c>
      <c r="AD99" s="75">
        <v>0.2122</v>
      </c>
      <c r="AE99" s="74"/>
      <c r="AF99" s="54">
        <f t="shared" si="8"/>
        <v>88</v>
      </c>
      <c r="AG99" s="75">
        <v>14.071099999999999</v>
      </c>
      <c r="AH99" s="75">
        <v>9.8429000000000002</v>
      </c>
      <c r="AI99" s="75">
        <v>10.2303</v>
      </c>
      <c r="AJ99" s="75">
        <v>7.5106999999999999</v>
      </c>
      <c r="AK99" s="75">
        <v>6.5769000000000002</v>
      </c>
      <c r="AL99" s="75">
        <v>10.167299999999999</v>
      </c>
      <c r="AM99" s="75">
        <v>9.2628000000000004</v>
      </c>
      <c r="AN99" s="75">
        <v>7.4082999999999997</v>
      </c>
      <c r="AO99" s="75">
        <v>11.843500000000001</v>
      </c>
      <c r="AP99" s="75">
        <v>12.726100000000001</v>
      </c>
      <c r="AQ99" s="5"/>
      <c r="AR99" s="54">
        <f t="shared" si="9"/>
        <v>88</v>
      </c>
      <c r="AS99" s="75">
        <v>4.3E-3</v>
      </c>
      <c r="AT99" s="75">
        <v>5.4999999999999997E-3</v>
      </c>
      <c r="AU99" s="75">
        <v>1.14E-2</v>
      </c>
      <c r="AV99" s="75">
        <v>3.3999999999999998E-3</v>
      </c>
      <c r="AW99" s="75">
        <v>9.1999999999999998E-3</v>
      </c>
      <c r="AX99" s="75">
        <v>1.5800000000000002E-2</v>
      </c>
      <c r="AY99" s="75">
        <v>6.1000000000000004E-3</v>
      </c>
      <c r="AZ99" s="75">
        <v>1.9300000000000001E-2</v>
      </c>
      <c r="BA99" s="75">
        <v>4.5999999999999999E-2</v>
      </c>
      <c r="BB99" s="75">
        <v>1.5E-3</v>
      </c>
      <c r="BC99" s="5"/>
      <c r="BD99" s="54">
        <f t="shared" si="10"/>
        <v>88</v>
      </c>
      <c r="BE99" s="75">
        <v>3.5287999999999999</v>
      </c>
      <c r="BF99" s="75">
        <v>3.2161</v>
      </c>
      <c r="BG99" s="75">
        <v>2.3157000000000001</v>
      </c>
      <c r="BH99" s="75">
        <v>2.1720000000000002</v>
      </c>
      <c r="BI99" s="75">
        <v>1.9737</v>
      </c>
      <c r="BJ99" s="75">
        <v>2.2473999999999998</v>
      </c>
      <c r="BK99" s="75">
        <v>2.8835999999999999</v>
      </c>
      <c r="BL99" s="75">
        <v>2.1488999999999998</v>
      </c>
      <c r="BM99" s="75">
        <v>2.4144999999999999</v>
      </c>
      <c r="BN99" s="75">
        <v>3.0811000000000002</v>
      </c>
      <c r="BP99" s="54">
        <f t="shared" si="11"/>
        <v>88</v>
      </c>
      <c r="BQ99">
        <v>4.5148999999999999</v>
      </c>
      <c r="BR99">
        <v>4.0358000000000001</v>
      </c>
      <c r="BS99">
        <v>2.7963</v>
      </c>
      <c r="BT99">
        <v>2.8725999999999998</v>
      </c>
      <c r="BU99">
        <v>2.5017</v>
      </c>
      <c r="BV99">
        <v>2.5299</v>
      </c>
      <c r="BW99">
        <v>3.7082999999999999</v>
      </c>
      <c r="BX99">
        <v>2.7406000000000001</v>
      </c>
      <c r="BY99">
        <v>2.3344999999999998</v>
      </c>
      <c r="BZ99">
        <v>3.3963000000000001</v>
      </c>
    </row>
    <row r="100" spans="3:78" ht="16" x14ac:dyDescent="0.2">
      <c r="D100" s="24" t="s">
        <v>36</v>
      </c>
      <c r="E100" s="1">
        <f t="shared" si="6"/>
        <v>89</v>
      </c>
      <c r="F100" s="98" t="s">
        <v>15</v>
      </c>
      <c r="H100" s="89">
        <v>106.6949</v>
      </c>
      <c r="I100" s="89">
        <v>92.8399</v>
      </c>
      <c r="J100" s="89">
        <v>142.76650000000001</v>
      </c>
      <c r="K100" s="89">
        <v>117.9141</v>
      </c>
      <c r="L100" s="89">
        <v>113.3126</v>
      </c>
      <c r="M100" s="89">
        <v>140.4811</v>
      </c>
      <c r="N100" s="89">
        <v>135.9924</v>
      </c>
      <c r="O100" s="89">
        <v>77.255300000000005</v>
      </c>
      <c r="P100" s="89">
        <v>170.97460000000001</v>
      </c>
      <c r="Q100" s="89">
        <v>112.5279</v>
      </c>
      <c r="T100" s="54">
        <f t="shared" si="7"/>
        <v>89</v>
      </c>
      <c r="U100" s="75">
        <v>-0.3614</v>
      </c>
      <c r="V100" s="75">
        <v>-4.2099999999999999E-2</v>
      </c>
      <c r="W100" s="75">
        <v>-0.1162</v>
      </c>
      <c r="X100" s="75">
        <v>3.3000000000000002E-2</v>
      </c>
      <c r="Y100" s="75">
        <v>0.186</v>
      </c>
      <c r="Z100" s="75">
        <v>-1.83E-2</v>
      </c>
      <c r="AA100" s="75">
        <v>0.17960000000000001</v>
      </c>
      <c r="AB100" s="75">
        <v>1.4500000000000001E-2</v>
      </c>
      <c r="AC100" s="75">
        <v>-0.2157</v>
      </c>
      <c r="AD100" s="75">
        <v>2.81E-2</v>
      </c>
      <c r="AE100" s="74"/>
      <c r="AF100" s="54">
        <f t="shared" si="8"/>
        <v>89</v>
      </c>
      <c r="AG100" s="75">
        <v>20.689599999999999</v>
      </c>
      <c r="AH100" s="75">
        <v>10.83</v>
      </c>
      <c r="AI100" s="75">
        <v>10.0876</v>
      </c>
      <c r="AJ100" s="75">
        <v>9.5687999999999995</v>
      </c>
      <c r="AK100" s="75">
        <v>8.2337000000000007</v>
      </c>
      <c r="AL100" s="75">
        <v>11.329499999999999</v>
      </c>
      <c r="AM100" s="75">
        <v>12.205500000000001</v>
      </c>
      <c r="AN100" s="75">
        <v>7.4791999999999996</v>
      </c>
      <c r="AO100" s="75">
        <v>15.1189</v>
      </c>
      <c r="AP100" s="75">
        <v>10.858000000000001</v>
      </c>
      <c r="AQ100" s="5"/>
      <c r="AR100" s="54">
        <f t="shared" si="9"/>
        <v>89</v>
      </c>
      <c r="AS100" s="75">
        <v>7.3000000000000001E-3</v>
      </c>
      <c r="AT100" s="75">
        <v>3.8600000000000002E-2</v>
      </c>
      <c r="AU100" s="75">
        <v>1.5299999999999999E-2</v>
      </c>
      <c r="AV100" s="75">
        <v>4.0000000000000001E-3</v>
      </c>
      <c r="AW100" s="75">
        <v>1.0699999999999999E-2</v>
      </c>
      <c r="AX100" s="75">
        <v>3.2000000000000002E-3</v>
      </c>
      <c r="AY100" s="75">
        <v>9.1000000000000004E-3</v>
      </c>
      <c r="AZ100" s="75">
        <v>6.1999999999999998E-3</v>
      </c>
      <c r="BA100" s="75">
        <v>8.9999999999999998E-4</v>
      </c>
      <c r="BB100" s="75">
        <v>4.3E-3</v>
      </c>
      <c r="BC100" s="5"/>
      <c r="BD100" s="54">
        <f t="shared" si="10"/>
        <v>89</v>
      </c>
      <c r="BE100" s="75">
        <v>3.2673999999999999</v>
      </c>
      <c r="BF100" s="75">
        <v>3.3872</v>
      </c>
      <c r="BG100" s="75">
        <v>2.1997</v>
      </c>
      <c r="BH100" s="75">
        <v>2.1804999999999999</v>
      </c>
      <c r="BI100" s="75">
        <v>2.2183000000000002</v>
      </c>
      <c r="BJ100" s="75">
        <v>2.4310999999999998</v>
      </c>
      <c r="BK100" s="75">
        <v>2.8784999999999998</v>
      </c>
      <c r="BL100" s="75">
        <v>2.0470000000000002</v>
      </c>
      <c r="BM100" s="75">
        <v>2.3704000000000001</v>
      </c>
      <c r="BN100" s="75">
        <v>2.8881000000000001</v>
      </c>
      <c r="BP100" s="54">
        <f t="shared" si="11"/>
        <v>89</v>
      </c>
      <c r="BQ100">
        <v>4.3912000000000004</v>
      </c>
      <c r="BR100">
        <v>4.1532999999999998</v>
      </c>
      <c r="BS100">
        <v>2.9885000000000002</v>
      </c>
      <c r="BT100">
        <v>2.2519</v>
      </c>
      <c r="BU100">
        <v>2.5411000000000001</v>
      </c>
      <c r="BV100">
        <v>2.7978999999999998</v>
      </c>
      <c r="BW100">
        <v>3.0929000000000002</v>
      </c>
      <c r="BX100">
        <v>2.4981</v>
      </c>
      <c r="BY100">
        <v>2.4319000000000002</v>
      </c>
      <c r="BZ100">
        <v>3.2067000000000001</v>
      </c>
    </row>
    <row r="101" spans="3:78" ht="16" x14ac:dyDescent="0.2">
      <c r="E101" s="1">
        <f t="shared" si="6"/>
        <v>90</v>
      </c>
      <c r="F101" s="98"/>
      <c r="H101" s="89">
        <v>102.56870000000001</v>
      </c>
      <c r="I101" s="89">
        <v>140.17609999999999</v>
      </c>
      <c r="J101" s="89">
        <v>164.35040000000001</v>
      </c>
      <c r="K101" s="89">
        <v>87.667400000000001</v>
      </c>
      <c r="L101" s="89">
        <v>143.91730000000001</v>
      </c>
      <c r="M101" s="89">
        <v>107.7376</v>
      </c>
      <c r="N101" s="89">
        <v>118.2727</v>
      </c>
      <c r="O101" s="89">
        <v>42.133800000000001</v>
      </c>
      <c r="P101" s="89">
        <v>162.02449999999999</v>
      </c>
      <c r="Q101" s="89">
        <v>150.3004</v>
      </c>
      <c r="T101" s="54">
        <f t="shared" si="7"/>
        <v>90</v>
      </c>
      <c r="U101" s="75">
        <v>-0.22819999999999999</v>
      </c>
      <c r="V101" s="75">
        <v>-0.14910000000000001</v>
      </c>
      <c r="W101" s="75">
        <v>-0.27039999999999997</v>
      </c>
      <c r="X101" s="75">
        <v>-0.19420000000000001</v>
      </c>
      <c r="Y101" s="75">
        <v>-7.17E-2</v>
      </c>
      <c r="Z101" s="75">
        <v>-0.28470000000000001</v>
      </c>
      <c r="AA101" s="75">
        <v>-4.1799999999999997E-2</v>
      </c>
      <c r="AB101" s="75">
        <v>0.1409</v>
      </c>
      <c r="AC101" s="75">
        <v>-9.4000000000000004E-3</v>
      </c>
      <c r="AD101" s="75">
        <v>0.17660000000000001</v>
      </c>
      <c r="AE101" s="74"/>
      <c r="AF101" s="54">
        <f t="shared" si="8"/>
        <v>90</v>
      </c>
      <c r="AG101" s="75">
        <v>23.4664</v>
      </c>
      <c r="AH101" s="75">
        <v>14.9648</v>
      </c>
      <c r="AI101" s="75">
        <v>7.5635000000000003</v>
      </c>
      <c r="AJ101" s="75">
        <v>6.8460999999999999</v>
      </c>
      <c r="AK101" s="75">
        <v>8.7856000000000005</v>
      </c>
      <c r="AL101" s="75">
        <v>12.91</v>
      </c>
      <c r="AM101" s="75">
        <v>11.4124</v>
      </c>
      <c r="AN101" s="75">
        <v>8.8154000000000003</v>
      </c>
      <c r="AO101" s="75">
        <v>10.2082</v>
      </c>
      <c r="AP101" s="75">
        <v>13.3447</v>
      </c>
      <c r="AQ101" s="5"/>
      <c r="AR101" s="54">
        <f t="shared" si="9"/>
        <v>90</v>
      </c>
      <c r="AS101" s="75">
        <v>1.14E-2</v>
      </c>
      <c r="AT101" s="75">
        <v>1.1000000000000001E-3</v>
      </c>
      <c r="AU101" s="75">
        <v>3.8999999999999998E-3</v>
      </c>
      <c r="AV101" s="75">
        <v>7.3000000000000001E-3</v>
      </c>
      <c r="AW101" s="75">
        <v>4.4000000000000003E-3</v>
      </c>
      <c r="AX101" s="75">
        <v>1.3100000000000001E-2</v>
      </c>
      <c r="AY101" s="75">
        <v>1.03E-2</v>
      </c>
      <c r="AZ101" s="75">
        <v>1.0999999999999999E-2</v>
      </c>
      <c r="BA101" s="75">
        <v>3.7000000000000002E-3</v>
      </c>
      <c r="BB101" s="75">
        <v>4.0000000000000001E-3</v>
      </c>
      <c r="BC101" s="5"/>
      <c r="BD101" s="54">
        <f t="shared" si="10"/>
        <v>90</v>
      </c>
      <c r="BE101" s="75">
        <v>3.633</v>
      </c>
      <c r="BF101" s="75">
        <v>3.6343000000000001</v>
      </c>
      <c r="BG101" s="75">
        <v>2.3199000000000001</v>
      </c>
      <c r="BH101" s="75">
        <v>1.8631</v>
      </c>
      <c r="BI101" s="75">
        <v>2.0167999999999999</v>
      </c>
      <c r="BJ101" s="75">
        <v>2.3216000000000001</v>
      </c>
      <c r="BK101" s="75">
        <v>3.0952999999999999</v>
      </c>
      <c r="BL101" s="75">
        <v>2.214</v>
      </c>
      <c r="BM101" s="75">
        <v>2.3567</v>
      </c>
      <c r="BN101" s="75">
        <v>3.129</v>
      </c>
      <c r="BP101" s="54">
        <f t="shared" si="11"/>
        <v>90</v>
      </c>
      <c r="BQ101">
        <v>4.2157</v>
      </c>
      <c r="BR101">
        <v>4.0000999999999998</v>
      </c>
      <c r="BS101">
        <v>3.0468000000000002</v>
      </c>
      <c r="BT101">
        <v>2.5750000000000002</v>
      </c>
      <c r="BU101">
        <v>2.4041999999999999</v>
      </c>
      <c r="BV101">
        <v>2.516</v>
      </c>
      <c r="BW101">
        <v>3.0621999999999998</v>
      </c>
      <c r="BX101">
        <v>2.9626999999999999</v>
      </c>
      <c r="BY101">
        <v>2.7431999999999999</v>
      </c>
      <c r="BZ101">
        <v>3.1757</v>
      </c>
    </row>
    <row r="102" spans="3:78" ht="16" x14ac:dyDescent="0.2">
      <c r="E102" s="1">
        <f t="shared" si="6"/>
        <v>91</v>
      </c>
      <c r="F102" s="98"/>
      <c r="H102" s="89">
        <v>99.047499999999999</v>
      </c>
      <c r="I102" s="89">
        <v>125.9859</v>
      </c>
      <c r="J102" s="89">
        <v>130.7869</v>
      </c>
      <c r="K102" s="89">
        <v>122.10939999999999</v>
      </c>
      <c r="L102" s="89">
        <v>156.24440000000001</v>
      </c>
      <c r="M102" s="89">
        <v>129.25069999999999</v>
      </c>
      <c r="N102" s="89">
        <v>164.1353</v>
      </c>
      <c r="O102" s="89">
        <v>96.984300000000005</v>
      </c>
      <c r="P102" s="89">
        <v>171.58699999999999</v>
      </c>
      <c r="Q102" s="89">
        <v>142.35310000000001</v>
      </c>
      <c r="T102" s="54">
        <f t="shared" si="7"/>
        <v>91</v>
      </c>
      <c r="U102" s="75">
        <v>-0.54330000000000001</v>
      </c>
      <c r="V102" s="75">
        <v>0.14510000000000001</v>
      </c>
      <c r="W102" s="75">
        <v>-0.25569999999999998</v>
      </c>
      <c r="X102" s="75">
        <v>-0.19520000000000001</v>
      </c>
      <c r="Y102" s="75">
        <v>-2.29E-2</v>
      </c>
      <c r="Z102" s="75">
        <v>-0.22789999999999999</v>
      </c>
      <c r="AA102" s="75">
        <v>6.1800000000000001E-2</v>
      </c>
      <c r="AB102" s="75">
        <v>6.7299999999999999E-2</v>
      </c>
      <c r="AC102" s="75">
        <v>-5.4399999999999997E-2</v>
      </c>
      <c r="AD102" s="75">
        <v>-0.1454</v>
      </c>
      <c r="AE102" s="74"/>
      <c r="AF102" s="54">
        <f t="shared" si="8"/>
        <v>91</v>
      </c>
      <c r="AG102" s="75">
        <v>19.4894</v>
      </c>
      <c r="AH102" s="75">
        <v>12.2217</v>
      </c>
      <c r="AI102" s="75">
        <v>7.2911000000000001</v>
      </c>
      <c r="AJ102" s="75">
        <v>6.3860000000000001</v>
      </c>
      <c r="AK102" s="75">
        <v>5.5369999999999999</v>
      </c>
      <c r="AL102" s="75">
        <v>6.7317</v>
      </c>
      <c r="AM102" s="75">
        <v>7.8986000000000001</v>
      </c>
      <c r="AN102" s="75">
        <v>9.6373999999999995</v>
      </c>
      <c r="AO102" s="75">
        <v>10.6119</v>
      </c>
      <c r="AP102" s="75">
        <v>10.4597</v>
      </c>
      <c r="AQ102" s="5"/>
      <c r="AR102" s="54">
        <f t="shared" si="9"/>
        <v>91</v>
      </c>
      <c r="AS102" s="75">
        <v>2.6499999999999999E-2</v>
      </c>
      <c r="AT102" s="75">
        <v>1.6E-2</v>
      </c>
      <c r="AU102" s="75">
        <v>2.3E-3</v>
      </c>
      <c r="AV102" s="75">
        <v>1.09E-2</v>
      </c>
      <c r="AW102" s="75">
        <v>3.0999999999999999E-3</v>
      </c>
      <c r="AX102" s="75">
        <v>1.6400000000000001E-2</v>
      </c>
      <c r="AY102" s="75">
        <v>6.7999999999999996E-3</v>
      </c>
      <c r="AZ102" s="75">
        <v>5.0000000000000001E-4</v>
      </c>
      <c r="BA102" s="75">
        <v>6.4999999999999997E-3</v>
      </c>
      <c r="BB102" s="75">
        <v>1.2800000000000001E-2</v>
      </c>
      <c r="BC102" s="5"/>
      <c r="BD102" s="54">
        <f t="shared" si="10"/>
        <v>91</v>
      </c>
      <c r="BE102" s="75">
        <v>3.6768999999999998</v>
      </c>
      <c r="BF102" s="75">
        <v>3.2772000000000001</v>
      </c>
      <c r="BG102" s="75">
        <v>2.1202000000000001</v>
      </c>
      <c r="BH102" s="75">
        <v>1.8529</v>
      </c>
      <c r="BI102" s="75">
        <v>1.9024000000000001</v>
      </c>
      <c r="BJ102" s="75">
        <v>2.0409999999999999</v>
      </c>
      <c r="BK102" s="75">
        <v>2.7238000000000002</v>
      </c>
      <c r="BL102" s="75">
        <v>2.2734000000000001</v>
      </c>
      <c r="BM102" s="75">
        <v>2.3597999999999999</v>
      </c>
      <c r="BN102" s="75">
        <v>2.7662</v>
      </c>
      <c r="BP102" s="54">
        <f t="shared" si="11"/>
        <v>91</v>
      </c>
      <c r="BQ102">
        <v>4.3068999999999997</v>
      </c>
      <c r="BR102">
        <v>4.4263000000000003</v>
      </c>
      <c r="BS102">
        <v>2.5910000000000002</v>
      </c>
      <c r="BT102">
        <v>2.3921000000000001</v>
      </c>
      <c r="BU102">
        <v>2.3584000000000001</v>
      </c>
      <c r="BV102">
        <v>2.4291999999999998</v>
      </c>
      <c r="BW102">
        <v>2.9866999999999999</v>
      </c>
      <c r="BX102">
        <v>2.7881999999999998</v>
      </c>
      <c r="BY102">
        <v>2.6692</v>
      </c>
      <c r="BZ102">
        <v>3.427</v>
      </c>
    </row>
    <row r="103" spans="3:78" ht="16" x14ac:dyDescent="0.2">
      <c r="E103" s="1">
        <f t="shared" si="6"/>
        <v>92</v>
      </c>
      <c r="F103" s="98"/>
      <c r="H103" s="89">
        <v>103.5641</v>
      </c>
      <c r="I103" s="89">
        <v>90.3703</v>
      </c>
      <c r="J103" s="89">
        <v>164.26900000000001</v>
      </c>
      <c r="K103" s="89">
        <v>109.90519999999999</v>
      </c>
      <c r="L103" s="89">
        <v>109.7864</v>
      </c>
      <c r="M103" s="89">
        <v>130.44659999999999</v>
      </c>
      <c r="N103" s="89">
        <v>163.4273</v>
      </c>
      <c r="O103" s="89">
        <v>133.79339999999999</v>
      </c>
      <c r="P103" s="89">
        <v>167.35380000000001</v>
      </c>
      <c r="Q103" s="89">
        <v>166.50790000000001</v>
      </c>
      <c r="T103" s="54">
        <f t="shared" si="7"/>
        <v>92</v>
      </c>
      <c r="U103" s="75">
        <v>-0.35170000000000001</v>
      </c>
      <c r="V103" s="75">
        <v>0.16880000000000001</v>
      </c>
      <c r="W103" s="75">
        <v>-0.25590000000000002</v>
      </c>
      <c r="X103" s="75">
        <v>6.83E-2</v>
      </c>
      <c r="Y103" s="75">
        <v>2.8E-3</v>
      </c>
      <c r="Z103" s="75">
        <v>-0.1119</v>
      </c>
      <c r="AA103" s="75">
        <v>-0.45400000000000001</v>
      </c>
      <c r="AB103" s="75">
        <v>-0.1144</v>
      </c>
      <c r="AC103" s="75">
        <v>-0.25369999999999998</v>
      </c>
      <c r="AD103" s="75">
        <v>0.15160000000000001</v>
      </c>
      <c r="AE103" s="74"/>
      <c r="AF103" s="54">
        <f t="shared" si="8"/>
        <v>92</v>
      </c>
      <c r="AG103" s="75">
        <v>14.100899999999999</v>
      </c>
      <c r="AH103" s="75">
        <v>20.174900000000001</v>
      </c>
      <c r="AI103" s="75">
        <v>8.3332999999999995</v>
      </c>
      <c r="AJ103" s="75">
        <v>9.4609000000000005</v>
      </c>
      <c r="AK103" s="75">
        <v>8.6183999999999994</v>
      </c>
      <c r="AL103" s="75">
        <v>11.278700000000001</v>
      </c>
      <c r="AM103" s="75">
        <v>8.7543000000000006</v>
      </c>
      <c r="AN103" s="75">
        <v>10.511200000000001</v>
      </c>
      <c r="AO103" s="75">
        <v>9.3125</v>
      </c>
      <c r="AP103" s="75">
        <v>11.5246</v>
      </c>
      <c r="AQ103" s="5"/>
      <c r="AR103" s="54">
        <f t="shared" si="9"/>
        <v>92</v>
      </c>
      <c r="AS103" s="75">
        <v>4.7000000000000002E-3</v>
      </c>
      <c r="AT103" s="75">
        <v>7.7999999999999996E-3</v>
      </c>
      <c r="AU103" s="75">
        <v>2.8999999999999998E-3</v>
      </c>
      <c r="AV103" s="75">
        <v>1.7600000000000001E-2</v>
      </c>
      <c r="AW103" s="75">
        <v>7.0000000000000001E-3</v>
      </c>
      <c r="AX103" s="75">
        <v>2.1899999999999999E-2</v>
      </c>
      <c r="AY103" s="75">
        <v>1.5E-3</v>
      </c>
      <c r="AZ103" s="75">
        <v>6.3E-3</v>
      </c>
      <c r="BA103" s="75">
        <v>4.7000000000000002E-3</v>
      </c>
      <c r="BB103" s="75">
        <v>3.8999999999999998E-3</v>
      </c>
      <c r="BC103" s="5"/>
      <c r="BD103" s="54">
        <f t="shared" si="10"/>
        <v>92</v>
      </c>
      <c r="BE103" s="75">
        <v>3.7385000000000002</v>
      </c>
      <c r="BF103" s="75">
        <v>3.4748000000000001</v>
      </c>
      <c r="BG103" s="75">
        <v>2.3380999999999998</v>
      </c>
      <c r="BH103" s="75">
        <v>2.08</v>
      </c>
      <c r="BI103" s="75">
        <v>1.9736</v>
      </c>
      <c r="BJ103" s="75">
        <v>2.2957999999999998</v>
      </c>
      <c r="BK103" s="75">
        <v>2.8864999999999998</v>
      </c>
      <c r="BL103" s="75">
        <v>2.1682000000000001</v>
      </c>
      <c r="BM103" s="75">
        <v>2.5047000000000001</v>
      </c>
      <c r="BN103" s="75">
        <v>3.1637</v>
      </c>
      <c r="BP103" s="54">
        <f t="shared" si="11"/>
        <v>92</v>
      </c>
      <c r="BQ103">
        <v>3.6303999999999998</v>
      </c>
      <c r="BR103">
        <v>3.8877000000000002</v>
      </c>
      <c r="BS103">
        <v>2.5973000000000002</v>
      </c>
      <c r="BT103">
        <v>2.536</v>
      </c>
      <c r="BU103">
        <v>2.7541000000000002</v>
      </c>
      <c r="BV103">
        <v>2.8851</v>
      </c>
      <c r="BW103">
        <v>3.2633000000000001</v>
      </c>
      <c r="BX103">
        <v>2.7092999999999998</v>
      </c>
      <c r="BY103">
        <v>2.4813000000000001</v>
      </c>
      <c r="BZ103">
        <v>3.492</v>
      </c>
    </row>
    <row r="104" spans="3:78" ht="16" x14ac:dyDescent="0.2">
      <c r="E104" s="1">
        <f t="shared" si="6"/>
        <v>93</v>
      </c>
      <c r="F104" s="98"/>
      <c r="H104" s="89">
        <v>99.335599999999999</v>
      </c>
      <c r="I104" s="89">
        <v>91.423599999999993</v>
      </c>
      <c r="J104" s="89">
        <v>169.57910000000001</v>
      </c>
      <c r="K104" s="89">
        <v>102.88039999999999</v>
      </c>
      <c r="L104" s="89">
        <v>77.197699999999998</v>
      </c>
      <c r="M104" s="89">
        <v>150.48269999999999</v>
      </c>
      <c r="N104" s="89">
        <v>154.67570000000001</v>
      </c>
      <c r="O104" s="89">
        <v>154.55510000000001</v>
      </c>
      <c r="P104" s="89">
        <v>124.589</v>
      </c>
      <c r="Q104" s="89">
        <v>110.8751</v>
      </c>
      <c r="T104" s="54">
        <f t="shared" si="7"/>
        <v>93</v>
      </c>
      <c r="U104" s="75">
        <v>-6.9099999999999995E-2</v>
      </c>
      <c r="V104" s="75">
        <v>-0.32450000000000001</v>
      </c>
      <c r="W104" s="75">
        <v>-4.7399999999999998E-2</v>
      </c>
      <c r="X104" s="75">
        <v>-4.0000000000000002E-4</v>
      </c>
      <c r="Y104" s="75">
        <v>-5.4100000000000002E-2</v>
      </c>
      <c r="Z104" s="75">
        <v>-0.42330000000000001</v>
      </c>
      <c r="AA104" s="75">
        <v>-0.17879999999999999</v>
      </c>
      <c r="AB104" s="75">
        <v>3.3300000000000003E-2</v>
      </c>
      <c r="AC104" s="75">
        <v>-0.1691</v>
      </c>
      <c r="AD104" s="75">
        <v>-0.14660000000000001</v>
      </c>
      <c r="AE104" s="74"/>
      <c r="AF104" s="54">
        <f t="shared" si="8"/>
        <v>93</v>
      </c>
      <c r="AG104" s="75">
        <v>18.2468</v>
      </c>
      <c r="AH104" s="75">
        <v>12.9747</v>
      </c>
      <c r="AI104" s="75">
        <v>8.9377999999999993</v>
      </c>
      <c r="AJ104" s="75">
        <v>5.9897</v>
      </c>
      <c r="AK104" s="75">
        <v>6.3548</v>
      </c>
      <c r="AL104" s="75">
        <v>9.1877999999999993</v>
      </c>
      <c r="AM104" s="75">
        <v>14.561500000000001</v>
      </c>
      <c r="AN104" s="75">
        <v>14.8171</v>
      </c>
      <c r="AO104" s="75">
        <v>13.2</v>
      </c>
      <c r="AP104" s="75">
        <v>11.6114</v>
      </c>
      <c r="AQ104" s="5"/>
      <c r="AR104" s="54">
        <f t="shared" si="9"/>
        <v>93</v>
      </c>
      <c r="AS104" s="75">
        <v>5.5999999999999999E-3</v>
      </c>
      <c r="AT104" s="75">
        <v>2.9899999999999999E-2</v>
      </c>
      <c r="AU104" s="75">
        <v>4.8999999999999998E-3</v>
      </c>
      <c r="AV104" s="75">
        <v>2.7E-2</v>
      </c>
      <c r="AW104" s="75">
        <v>2.3400000000000001E-2</v>
      </c>
      <c r="AX104" s="75">
        <v>2.6800000000000001E-2</v>
      </c>
      <c r="AY104" s="75">
        <v>2.6499999999999999E-2</v>
      </c>
      <c r="AZ104" s="75">
        <v>2.8999999999999998E-3</v>
      </c>
      <c r="BA104" s="75">
        <v>2.12E-2</v>
      </c>
      <c r="BB104" s="75">
        <v>1.0200000000000001E-2</v>
      </c>
      <c r="BC104" s="5"/>
      <c r="BD104" s="54">
        <f t="shared" si="10"/>
        <v>93</v>
      </c>
      <c r="BE104" s="75">
        <v>3.8892000000000002</v>
      </c>
      <c r="BF104" s="75">
        <v>3.2378999999999998</v>
      </c>
      <c r="BG104" s="75">
        <v>2.3593999999999999</v>
      </c>
      <c r="BH104" s="75">
        <v>2.0089999999999999</v>
      </c>
      <c r="BI104" s="75">
        <v>1.9604999999999999</v>
      </c>
      <c r="BJ104" s="75">
        <v>2.3689</v>
      </c>
      <c r="BK104" s="75">
        <v>3.1846999999999999</v>
      </c>
      <c r="BL104" s="75">
        <v>2.3241000000000001</v>
      </c>
      <c r="BM104" s="75">
        <v>2.2462</v>
      </c>
      <c r="BN104" s="75">
        <v>3.0548000000000002</v>
      </c>
      <c r="BP104" s="54">
        <f t="shared" si="11"/>
        <v>93</v>
      </c>
      <c r="BQ104">
        <v>4.2099000000000002</v>
      </c>
      <c r="BR104">
        <v>4.0732999999999997</v>
      </c>
      <c r="BS104">
        <v>2.4146999999999998</v>
      </c>
      <c r="BT104">
        <v>2.8281999999999998</v>
      </c>
      <c r="BU104">
        <v>2.6798999999999999</v>
      </c>
      <c r="BV104">
        <v>2.5405000000000002</v>
      </c>
      <c r="BW104">
        <v>3.2330000000000001</v>
      </c>
      <c r="BX104">
        <v>2.4990999999999999</v>
      </c>
      <c r="BY104">
        <v>2.3439999999999999</v>
      </c>
      <c r="BZ104">
        <v>3.3340000000000001</v>
      </c>
    </row>
    <row r="105" spans="3:78" ht="16" x14ac:dyDescent="0.2">
      <c r="E105" s="1">
        <f t="shared" si="6"/>
        <v>94</v>
      </c>
      <c r="F105" s="98"/>
      <c r="H105" s="89">
        <v>58.089700000000001</v>
      </c>
      <c r="I105" s="89">
        <v>130.68199999999999</v>
      </c>
      <c r="J105" s="89">
        <v>162.30359999999999</v>
      </c>
      <c r="K105" s="89">
        <v>132.93190000000001</v>
      </c>
      <c r="L105" s="89">
        <v>97.979699999999994</v>
      </c>
      <c r="M105" s="89">
        <v>126.322</v>
      </c>
      <c r="N105" s="89">
        <v>82.835599999999999</v>
      </c>
      <c r="O105" s="89">
        <v>62.685099999999998</v>
      </c>
      <c r="P105" s="89">
        <v>156.97110000000001</v>
      </c>
      <c r="Q105" s="89">
        <v>92.066599999999994</v>
      </c>
      <c r="T105" s="54">
        <f t="shared" si="7"/>
        <v>94</v>
      </c>
      <c r="U105" s="75">
        <v>-0.15509999999999999</v>
      </c>
      <c r="V105" s="75">
        <v>-8.1100000000000005E-2</v>
      </c>
      <c r="W105" s="75">
        <v>1.2699999999999999E-2</v>
      </c>
      <c r="X105" s="75">
        <v>0.1656</v>
      </c>
      <c r="Y105" s="75">
        <v>5.3199999999999997E-2</v>
      </c>
      <c r="Z105" s="75">
        <v>-4.82E-2</v>
      </c>
      <c r="AA105" s="75">
        <v>-0.17510000000000001</v>
      </c>
      <c r="AB105" s="75">
        <v>-0.32079999999999997</v>
      </c>
      <c r="AC105" s="75">
        <v>-0.10829999999999999</v>
      </c>
      <c r="AD105" s="75">
        <v>-8.6499999999999994E-2</v>
      </c>
      <c r="AE105" s="74"/>
      <c r="AF105" s="54">
        <f t="shared" si="8"/>
        <v>94</v>
      </c>
      <c r="AG105" s="75">
        <v>9.6274999999999995</v>
      </c>
      <c r="AH105" s="75">
        <v>10.8223</v>
      </c>
      <c r="AI105" s="75">
        <v>8.9587000000000003</v>
      </c>
      <c r="AJ105" s="75">
        <v>8.0045000000000002</v>
      </c>
      <c r="AK105" s="75">
        <v>7.0869</v>
      </c>
      <c r="AL105" s="75">
        <v>8.8577999999999992</v>
      </c>
      <c r="AM105" s="75">
        <v>10.347799999999999</v>
      </c>
      <c r="AN105" s="75">
        <v>10.315799999999999</v>
      </c>
      <c r="AO105" s="75">
        <v>8.0005000000000006</v>
      </c>
      <c r="AP105" s="75">
        <v>14.2044</v>
      </c>
      <c r="AQ105" s="5"/>
      <c r="AR105" s="54">
        <f t="shared" si="9"/>
        <v>94</v>
      </c>
      <c r="AS105" s="75">
        <v>9.4000000000000004E-3</v>
      </c>
      <c r="AT105" s="75">
        <v>7.7999999999999996E-3</v>
      </c>
      <c r="AU105" s="75">
        <v>3.2000000000000002E-3</v>
      </c>
      <c r="AV105" s="75">
        <v>1.11E-2</v>
      </c>
      <c r="AW105" s="75">
        <v>4.7000000000000002E-3</v>
      </c>
      <c r="AX105" s="75">
        <v>8.9999999999999993E-3</v>
      </c>
      <c r="AY105" s="75">
        <v>2.3E-3</v>
      </c>
      <c r="AZ105" s="75">
        <v>1.18E-2</v>
      </c>
      <c r="BA105" s="75">
        <v>6.6E-3</v>
      </c>
      <c r="BB105" s="75">
        <v>2.3E-3</v>
      </c>
      <c r="BC105" s="5"/>
      <c r="BD105" s="54">
        <f t="shared" si="10"/>
        <v>94</v>
      </c>
      <c r="BE105" s="75">
        <v>3.3128000000000002</v>
      </c>
      <c r="BF105" s="75">
        <v>3.2968000000000002</v>
      </c>
      <c r="BG105" s="75">
        <v>2.1972</v>
      </c>
      <c r="BH105" s="75">
        <v>2.2507000000000001</v>
      </c>
      <c r="BI105" s="75">
        <v>1.9386000000000001</v>
      </c>
      <c r="BJ105" s="75">
        <v>2.1913999999999998</v>
      </c>
      <c r="BK105" s="75">
        <v>2.7054</v>
      </c>
      <c r="BL105" s="75">
        <v>2.1036999999999999</v>
      </c>
      <c r="BM105" s="75">
        <v>2.3738000000000001</v>
      </c>
      <c r="BN105" s="75">
        <v>2.9659</v>
      </c>
      <c r="BP105" s="54">
        <f t="shared" si="11"/>
        <v>94</v>
      </c>
      <c r="BQ105">
        <v>4.3662999999999998</v>
      </c>
      <c r="BR105">
        <v>4.2080000000000002</v>
      </c>
      <c r="BS105">
        <v>2.7776999999999998</v>
      </c>
      <c r="BT105">
        <v>2.8696000000000002</v>
      </c>
      <c r="BU105">
        <v>2.5648</v>
      </c>
      <c r="BV105">
        <v>2.6680999999999999</v>
      </c>
      <c r="BW105">
        <v>2.8761999999999999</v>
      </c>
      <c r="BX105">
        <v>2.6879</v>
      </c>
      <c r="BY105">
        <v>3.0829</v>
      </c>
      <c r="BZ105">
        <v>3.5627</v>
      </c>
    </row>
    <row r="106" spans="3:78" ht="16" x14ac:dyDescent="0.2">
      <c r="E106" s="1">
        <f t="shared" si="6"/>
        <v>95</v>
      </c>
      <c r="F106" s="98"/>
      <c r="H106" s="89">
        <v>114.4169</v>
      </c>
      <c r="I106" s="89">
        <v>108.8745</v>
      </c>
      <c r="J106" s="89">
        <v>145.065</v>
      </c>
      <c r="K106" s="89">
        <v>62.852400000000003</v>
      </c>
      <c r="L106" s="89">
        <v>68.136899999999997</v>
      </c>
      <c r="M106" s="89">
        <v>166.60550000000001</v>
      </c>
      <c r="N106" s="89">
        <v>168.65199999999999</v>
      </c>
      <c r="O106" s="89">
        <v>108.1665</v>
      </c>
      <c r="P106" s="89">
        <v>73.674800000000005</v>
      </c>
      <c r="Q106" s="89">
        <v>150.67689999999999</v>
      </c>
      <c r="T106" s="54">
        <f t="shared" si="7"/>
        <v>95</v>
      </c>
      <c r="U106" s="75">
        <v>-0.127</v>
      </c>
      <c r="V106" s="75">
        <v>-0.24740000000000001</v>
      </c>
      <c r="W106" s="75">
        <v>-0.48099999999999998</v>
      </c>
      <c r="X106" s="75">
        <v>-3.7199999999999997E-2</v>
      </c>
      <c r="Y106" s="75">
        <v>1.0800000000000001E-2</v>
      </c>
      <c r="Z106" s="75">
        <v>-0.17810000000000001</v>
      </c>
      <c r="AA106" s="75">
        <v>-0.28970000000000001</v>
      </c>
      <c r="AB106" s="75">
        <v>-0.23910000000000001</v>
      </c>
      <c r="AC106" s="75">
        <v>-0.31240000000000001</v>
      </c>
      <c r="AD106" s="75">
        <v>-0.24890000000000001</v>
      </c>
      <c r="AE106" s="74"/>
      <c r="AF106" s="54">
        <f t="shared" si="8"/>
        <v>95</v>
      </c>
      <c r="AG106" s="75">
        <v>24.615500000000001</v>
      </c>
      <c r="AH106" s="75">
        <v>10.509499999999999</v>
      </c>
      <c r="AI106" s="75">
        <v>10.175000000000001</v>
      </c>
      <c r="AJ106" s="75">
        <v>7.7565999999999997</v>
      </c>
      <c r="AK106" s="75">
        <v>10.220800000000001</v>
      </c>
      <c r="AL106" s="75">
        <v>7.3788999999999998</v>
      </c>
      <c r="AM106" s="75">
        <v>10.148300000000001</v>
      </c>
      <c r="AN106" s="75">
        <v>8.3843999999999994</v>
      </c>
      <c r="AO106" s="75">
        <v>11.4718</v>
      </c>
      <c r="AP106" s="75">
        <v>10.4322</v>
      </c>
      <c r="AQ106" s="5"/>
      <c r="AR106" s="54">
        <f t="shared" si="9"/>
        <v>95</v>
      </c>
      <c r="AS106" s="75">
        <v>2.9499999999999998E-2</v>
      </c>
      <c r="AT106" s="75">
        <v>9.1999999999999998E-3</v>
      </c>
      <c r="AU106" s="75">
        <v>1.6000000000000001E-3</v>
      </c>
      <c r="AV106" s="75">
        <v>1.17E-2</v>
      </c>
      <c r="AW106" s="75">
        <v>2.0000000000000001E-4</v>
      </c>
      <c r="AX106" s="75">
        <v>9.1000000000000004E-3</v>
      </c>
      <c r="AY106" s="75">
        <v>9.1000000000000004E-3</v>
      </c>
      <c r="AZ106" s="75">
        <v>8.9999999999999998E-4</v>
      </c>
      <c r="BA106" s="75">
        <v>2.8999999999999998E-3</v>
      </c>
      <c r="BB106" s="75">
        <v>0.03</v>
      </c>
      <c r="BC106" s="5"/>
      <c r="BD106" s="54">
        <f t="shared" si="10"/>
        <v>95</v>
      </c>
      <c r="BE106" s="75">
        <v>3.7033</v>
      </c>
      <c r="BF106" s="75">
        <v>2.9405000000000001</v>
      </c>
      <c r="BG106" s="75">
        <v>2.4441999999999999</v>
      </c>
      <c r="BH106" s="75">
        <v>2.0238</v>
      </c>
      <c r="BI106" s="75">
        <v>1.9605999999999999</v>
      </c>
      <c r="BJ106" s="75">
        <v>2.3384999999999998</v>
      </c>
      <c r="BK106" s="75">
        <v>2.8077999999999999</v>
      </c>
      <c r="BL106" s="75">
        <v>2.1983999999999999</v>
      </c>
      <c r="BM106" s="75">
        <v>2.4859</v>
      </c>
      <c r="BN106" s="75">
        <v>2.8365</v>
      </c>
      <c r="BP106" s="54">
        <f t="shared" si="11"/>
        <v>95</v>
      </c>
      <c r="BQ106">
        <v>4.4340999999999999</v>
      </c>
      <c r="BR106">
        <v>4.5590000000000002</v>
      </c>
      <c r="BS106">
        <v>2.4298999999999999</v>
      </c>
      <c r="BT106">
        <v>2.3786</v>
      </c>
      <c r="BU106">
        <v>2.6110000000000002</v>
      </c>
      <c r="BV106">
        <v>2.7725</v>
      </c>
      <c r="BW106">
        <v>2.9921000000000002</v>
      </c>
      <c r="BX106">
        <v>2.6663999999999999</v>
      </c>
      <c r="BY106">
        <v>2.8132000000000001</v>
      </c>
      <c r="BZ106">
        <v>3.3247</v>
      </c>
    </row>
    <row r="107" spans="3:78" ht="16" x14ac:dyDescent="0.2">
      <c r="C107" s="24" t="s">
        <v>36</v>
      </c>
      <c r="E107" s="1">
        <f t="shared" si="6"/>
        <v>96</v>
      </c>
      <c r="F107" s="98"/>
      <c r="H107" s="89">
        <v>94.886899999999997</v>
      </c>
      <c r="I107" s="89">
        <v>106.7457</v>
      </c>
      <c r="J107" s="89">
        <v>161.50190000000001</v>
      </c>
      <c r="K107" s="89">
        <v>129.9325</v>
      </c>
      <c r="L107" s="89">
        <v>114.3413</v>
      </c>
      <c r="M107" s="89">
        <v>158.46870000000001</v>
      </c>
      <c r="N107" s="89">
        <v>169.98679999999999</v>
      </c>
      <c r="O107" s="89">
        <v>139.47130000000001</v>
      </c>
      <c r="P107" s="89">
        <v>164.23269999999999</v>
      </c>
      <c r="Q107" s="89">
        <v>119.7261</v>
      </c>
      <c r="T107" s="54">
        <f t="shared" si="7"/>
        <v>96</v>
      </c>
      <c r="U107" s="75">
        <v>-0.23250000000000001</v>
      </c>
      <c r="V107" s="75">
        <v>5.0700000000000002E-2</v>
      </c>
      <c r="W107" s="75">
        <v>-2.9100000000000001E-2</v>
      </c>
      <c r="X107" s="75">
        <v>4.5900000000000003E-2</v>
      </c>
      <c r="Y107" s="75">
        <v>0.15060000000000001</v>
      </c>
      <c r="Z107" s="75">
        <v>-0.2319</v>
      </c>
      <c r="AA107" s="75">
        <v>-9.0499999999999997E-2</v>
      </c>
      <c r="AB107" s="75">
        <v>0.1401</v>
      </c>
      <c r="AC107" s="75">
        <v>-0.2099</v>
      </c>
      <c r="AD107" s="75">
        <v>-0.40060000000000001</v>
      </c>
      <c r="AE107" s="74"/>
      <c r="AF107" s="54">
        <f t="shared" si="8"/>
        <v>96</v>
      </c>
      <c r="AG107" s="75">
        <v>17.331099999999999</v>
      </c>
      <c r="AH107" s="75">
        <v>18.5702</v>
      </c>
      <c r="AI107" s="75">
        <v>14.552199999999999</v>
      </c>
      <c r="AJ107" s="75">
        <v>7.1852999999999998</v>
      </c>
      <c r="AK107" s="75">
        <v>6.6353</v>
      </c>
      <c r="AL107" s="75">
        <v>8.7042000000000002</v>
      </c>
      <c r="AM107" s="75">
        <v>22.410399999999999</v>
      </c>
      <c r="AN107" s="75">
        <v>13.824999999999999</v>
      </c>
      <c r="AO107" s="75">
        <v>15.3226</v>
      </c>
      <c r="AP107" s="75">
        <v>23.939599999999999</v>
      </c>
      <c r="AQ107" s="5"/>
      <c r="AR107" s="54">
        <f t="shared" si="9"/>
        <v>96</v>
      </c>
      <c r="AS107" s="75">
        <v>1E-4</v>
      </c>
      <c r="AT107" s="75">
        <v>5.5999999999999999E-3</v>
      </c>
      <c r="AU107" s="75">
        <v>9.1999999999999998E-3</v>
      </c>
      <c r="AV107" s="75">
        <v>1.37E-2</v>
      </c>
      <c r="AW107" s="75">
        <v>3.8E-3</v>
      </c>
      <c r="AX107" s="75">
        <v>3.5400000000000001E-2</v>
      </c>
      <c r="AY107" s="75">
        <v>1.04E-2</v>
      </c>
      <c r="AZ107" s="75">
        <v>3.4500000000000003E-2</v>
      </c>
      <c r="BA107" s="75">
        <v>1.2999999999999999E-3</v>
      </c>
      <c r="BB107" s="75">
        <v>3.3300000000000003E-2</v>
      </c>
      <c r="BC107" s="5"/>
      <c r="BD107" s="54">
        <f t="shared" si="10"/>
        <v>96</v>
      </c>
      <c r="BE107" s="75">
        <v>3.4824000000000002</v>
      </c>
      <c r="BF107" s="75">
        <v>3.3784000000000001</v>
      </c>
      <c r="BG107" s="75">
        <v>2.4497</v>
      </c>
      <c r="BH107" s="75">
        <v>2.0680999999999998</v>
      </c>
      <c r="BI107" s="75">
        <v>2.0552999999999999</v>
      </c>
      <c r="BJ107" s="75">
        <v>2.4159000000000002</v>
      </c>
      <c r="BK107" s="75">
        <v>3.2715999999999998</v>
      </c>
      <c r="BL107" s="75">
        <v>2.3582000000000001</v>
      </c>
      <c r="BM107" s="75">
        <v>2.6945999999999999</v>
      </c>
      <c r="BN107" s="75">
        <v>3.4824999999999999</v>
      </c>
      <c r="BP107" s="54">
        <f t="shared" si="11"/>
        <v>96</v>
      </c>
      <c r="BQ107">
        <v>4.5682</v>
      </c>
      <c r="BR107">
        <v>3.7143999999999999</v>
      </c>
      <c r="BS107">
        <v>2.5084</v>
      </c>
      <c r="BT107">
        <v>2.6642000000000001</v>
      </c>
      <c r="BU107">
        <v>2.7121</v>
      </c>
      <c r="BV107">
        <v>2.8212999999999999</v>
      </c>
      <c r="BW107">
        <v>3.1276000000000002</v>
      </c>
      <c r="BX107">
        <v>2.3151999999999999</v>
      </c>
      <c r="BY107">
        <v>2.8738000000000001</v>
      </c>
      <c r="BZ107">
        <v>3.1648999999999998</v>
      </c>
    </row>
    <row r="108" spans="3:78" ht="16" x14ac:dyDescent="0.2">
      <c r="C108" s="24" t="s">
        <v>36</v>
      </c>
      <c r="E108" s="1">
        <f t="shared" si="6"/>
        <v>97</v>
      </c>
      <c r="F108" s="98"/>
      <c r="H108" s="89">
        <v>93.022300000000001</v>
      </c>
      <c r="I108" s="89">
        <v>101.2783</v>
      </c>
      <c r="J108" s="89">
        <v>150.34460000000001</v>
      </c>
      <c r="K108" s="89">
        <v>107.91079999999999</v>
      </c>
      <c r="L108" s="89">
        <v>134.9649</v>
      </c>
      <c r="M108" s="89">
        <v>92.266199999999998</v>
      </c>
      <c r="N108" s="89">
        <v>154.83539999999999</v>
      </c>
      <c r="O108" s="89">
        <v>90.911900000000003</v>
      </c>
      <c r="P108" s="89">
        <v>156.25659999999999</v>
      </c>
      <c r="Q108" s="89">
        <v>123.07510000000001</v>
      </c>
      <c r="T108" s="54">
        <f t="shared" si="7"/>
        <v>97</v>
      </c>
      <c r="U108" s="75">
        <v>-2.1999999999999999E-2</v>
      </c>
      <c r="V108" s="75">
        <v>1E-4</v>
      </c>
      <c r="W108" s="75">
        <v>-3.4099999999999998E-2</v>
      </c>
      <c r="X108" s="75">
        <v>-0.19939999999999999</v>
      </c>
      <c r="Y108" s="75">
        <v>-3.9899999999999998E-2</v>
      </c>
      <c r="Z108" s="75">
        <v>-7.3800000000000004E-2</v>
      </c>
      <c r="AA108" s="75">
        <v>-0.18340000000000001</v>
      </c>
      <c r="AB108" s="75">
        <v>0.16569999999999999</v>
      </c>
      <c r="AC108" s="75">
        <v>-0.34389999999999998</v>
      </c>
      <c r="AD108" s="75">
        <v>0.16889999999999999</v>
      </c>
      <c r="AE108" s="74"/>
      <c r="AF108" s="54">
        <f t="shared" si="8"/>
        <v>97</v>
      </c>
      <c r="AG108" s="75">
        <v>11.1256</v>
      </c>
      <c r="AH108" s="75">
        <v>17.300599999999999</v>
      </c>
      <c r="AI108" s="75">
        <v>6.4785000000000004</v>
      </c>
      <c r="AJ108" s="75">
        <v>9.1708999999999996</v>
      </c>
      <c r="AK108" s="75">
        <v>12.0869</v>
      </c>
      <c r="AL108" s="75">
        <v>10.150600000000001</v>
      </c>
      <c r="AM108" s="75">
        <v>10.4374</v>
      </c>
      <c r="AN108" s="75">
        <v>7.6485000000000003</v>
      </c>
      <c r="AO108" s="75">
        <v>11.3384</v>
      </c>
      <c r="AP108" s="75">
        <v>10.9208</v>
      </c>
      <c r="AQ108" s="5"/>
      <c r="AR108" s="54">
        <f t="shared" si="9"/>
        <v>97</v>
      </c>
      <c r="AS108" s="75">
        <v>5.4999999999999997E-3</v>
      </c>
      <c r="AT108" s="75">
        <v>7.1000000000000004E-3</v>
      </c>
      <c r="AU108" s="75">
        <v>4.4999999999999997E-3</v>
      </c>
      <c r="AV108" s="75">
        <v>9.1999999999999998E-3</v>
      </c>
      <c r="AW108" s="75">
        <v>2.5700000000000001E-2</v>
      </c>
      <c r="AX108" s="75">
        <v>5.1000000000000004E-3</v>
      </c>
      <c r="AY108" s="75">
        <v>2.5000000000000001E-3</v>
      </c>
      <c r="AZ108" s="75">
        <v>7.6E-3</v>
      </c>
      <c r="BA108" s="75">
        <v>7.4999999999999997E-3</v>
      </c>
      <c r="BB108" s="75">
        <v>1.9900000000000001E-2</v>
      </c>
      <c r="BC108" s="5"/>
      <c r="BD108" s="54">
        <f t="shared" si="10"/>
        <v>97</v>
      </c>
      <c r="BE108" s="75">
        <v>3.5432999999999999</v>
      </c>
      <c r="BF108" s="75">
        <v>3.3809</v>
      </c>
      <c r="BG108" s="75">
        <v>2.0952999999999999</v>
      </c>
      <c r="BH108" s="75">
        <v>2.0110999999999999</v>
      </c>
      <c r="BI108" s="75">
        <v>2.1812999999999998</v>
      </c>
      <c r="BJ108" s="75">
        <v>2.2629999999999999</v>
      </c>
      <c r="BK108" s="75">
        <v>2.6789999999999998</v>
      </c>
      <c r="BL108" s="75">
        <v>2.0655999999999999</v>
      </c>
      <c r="BM108" s="75">
        <v>2.4906000000000001</v>
      </c>
      <c r="BN108" s="75">
        <v>2.9531999999999998</v>
      </c>
      <c r="BP108" s="54">
        <f t="shared" si="11"/>
        <v>97</v>
      </c>
      <c r="BQ108">
        <v>4.1159999999999997</v>
      </c>
      <c r="BR108">
        <v>4.2481</v>
      </c>
      <c r="BS108">
        <v>2.8359999999999999</v>
      </c>
      <c r="BT108">
        <v>2.5830000000000002</v>
      </c>
      <c r="BU108">
        <v>2.4668999999999999</v>
      </c>
      <c r="BV108">
        <v>2.7909000000000002</v>
      </c>
      <c r="BW108">
        <v>3.2498</v>
      </c>
      <c r="BX108">
        <v>2.4843000000000002</v>
      </c>
      <c r="BY108">
        <v>2.6549</v>
      </c>
      <c r="BZ108">
        <v>3.508</v>
      </c>
    </row>
    <row r="109" spans="3:78" ht="16" x14ac:dyDescent="0.2">
      <c r="E109" s="1">
        <f t="shared" si="6"/>
        <v>98</v>
      </c>
      <c r="F109" s="98"/>
      <c r="H109" s="89">
        <v>60.4953</v>
      </c>
      <c r="I109" s="89">
        <v>125.8383</v>
      </c>
      <c r="J109" s="89">
        <v>98.198499999999996</v>
      </c>
      <c r="K109" s="89">
        <v>108.712</v>
      </c>
      <c r="L109" s="89">
        <v>110.6198</v>
      </c>
      <c r="M109" s="89">
        <v>157.40639999999999</v>
      </c>
      <c r="N109" s="89">
        <v>117.8751</v>
      </c>
      <c r="O109" s="89">
        <v>112.3599</v>
      </c>
      <c r="P109" s="89">
        <v>161.94900000000001</v>
      </c>
      <c r="Q109" s="89">
        <v>155.5308</v>
      </c>
      <c r="T109" s="54">
        <f t="shared" si="7"/>
        <v>98</v>
      </c>
      <c r="U109" s="75">
        <v>-0.31380000000000002</v>
      </c>
      <c r="V109" s="75">
        <v>-0.13320000000000001</v>
      </c>
      <c r="W109" s="75">
        <v>-0.36020000000000002</v>
      </c>
      <c r="X109" s="75">
        <v>-0.1477</v>
      </c>
      <c r="Y109" s="75">
        <v>6.7500000000000004E-2</v>
      </c>
      <c r="Z109" s="75">
        <v>-0.29249999999999998</v>
      </c>
      <c r="AA109" s="75">
        <v>-0.47820000000000001</v>
      </c>
      <c r="AB109" s="75">
        <v>-4.0000000000000001E-3</v>
      </c>
      <c r="AC109" s="75">
        <v>-0.28570000000000001</v>
      </c>
      <c r="AD109" s="75">
        <v>-0.27189999999999998</v>
      </c>
      <c r="AE109" s="74"/>
      <c r="AF109" s="54">
        <f t="shared" si="8"/>
        <v>98</v>
      </c>
      <c r="AG109" s="75">
        <v>17.248999999999999</v>
      </c>
      <c r="AH109" s="75">
        <v>26.5075</v>
      </c>
      <c r="AI109" s="75">
        <v>8.8957999999999995</v>
      </c>
      <c r="AJ109" s="75">
        <v>6.7778</v>
      </c>
      <c r="AK109" s="75">
        <v>6.4465000000000003</v>
      </c>
      <c r="AL109" s="75">
        <v>9.3492999999999995</v>
      </c>
      <c r="AM109" s="75">
        <v>11.5974</v>
      </c>
      <c r="AN109" s="75">
        <v>9.0076999999999998</v>
      </c>
      <c r="AO109" s="75">
        <v>9.4604999999999997</v>
      </c>
      <c r="AP109" s="75">
        <v>14.331</v>
      </c>
      <c r="AQ109" s="5"/>
      <c r="AR109" s="54">
        <f t="shared" si="9"/>
        <v>98</v>
      </c>
      <c r="AS109" s="75">
        <v>1.44E-2</v>
      </c>
      <c r="AT109" s="75">
        <v>1.6000000000000001E-3</v>
      </c>
      <c r="AU109" s="75">
        <v>1.32E-2</v>
      </c>
      <c r="AV109" s="75">
        <v>7.7000000000000002E-3</v>
      </c>
      <c r="AW109" s="75">
        <v>8.9999999999999998E-4</v>
      </c>
      <c r="AX109" s="75">
        <v>7.6E-3</v>
      </c>
      <c r="AY109" s="75">
        <v>5.8000000000000003E-2</v>
      </c>
      <c r="AZ109" s="75">
        <v>5.0000000000000001E-4</v>
      </c>
      <c r="BA109" s="75">
        <v>1.4500000000000001E-2</v>
      </c>
      <c r="BB109" s="75">
        <v>1.49E-2</v>
      </c>
      <c r="BC109" s="5"/>
      <c r="BD109" s="54">
        <f t="shared" si="10"/>
        <v>98</v>
      </c>
      <c r="BE109" s="75">
        <v>4.1223999999999998</v>
      </c>
      <c r="BF109" s="75">
        <v>3.8119999999999998</v>
      </c>
      <c r="BG109" s="75">
        <v>2.3363999999999998</v>
      </c>
      <c r="BH109" s="75">
        <v>2.1497999999999999</v>
      </c>
      <c r="BI109" s="75">
        <v>2.0661999999999998</v>
      </c>
      <c r="BJ109" s="75">
        <v>2.1871999999999998</v>
      </c>
      <c r="BK109" s="75">
        <v>2.9314</v>
      </c>
      <c r="BL109" s="75">
        <v>2.2147000000000001</v>
      </c>
      <c r="BM109" s="75">
        <v>2.2349999999999999</v>
      </c>
      <c r="BN109" s="75">
        <v>2.8813</v>
      </c>
      <c r="BP109" s="54">
        <f t="shared" si="11"/>
        <v>98</v>
      </c>
      <c r="BQ109">
        <v>4.3525</v>
      </c>
      <c r="BR109">
        <v>4.1989999999999998</v>
      </c>
      <c r="BS109">
        <v>2.5636000000000001</v>
      </c>
      <c r="BT109">
        <v>2.7461000000000002</v>
      </c>
      <c r="BU109">
        <v>2.9687999999999999</v>
      </c>
      <c r="BV109">
        <v>2.7841999999999998</v>
      </c>
      <c r="BW109">
        <v>3.2791000000000001</v>
      </c>
      <c r="BX109">
        <v>2.9897</v>
      </c>
      <c r="BY109">
        <v>2.9213</v>
      </c>
      <c r="BZ109">
        <v>3.2749999999999999</v>
      </c>
    </row>
    <row r="110" spans="3:78" ht="16" x14ac:dyDescent="0.2">
      <c r="C110" s="24" t="s">
        <v>36</v>
      </c>
      <c r="E110" s="1">
        <f t="shared" si="6"/>
        <v>99</v>
      </c>
      <c r="F110" s="98"/>
      <c r="H110" s="89">
        <v>127.15900000000001</v>
      </c>
      <c r="I110" s="89">
        <v>81.530500000000004</v>
      </c>
      <c r="J110" s="89">
        <v>156.98869999999999</v>
      </c>
      <c r="K110" s="89">
        <v>75.637100000000004</v>
      </c>
      <c r="L110" s="89">
        <v>99.534999999999997</v>
      </c>
      <c r="M110" s="89">
        <v>126.0384</v>
      </c>
      <c r="N110" s="89">
        <v>144.01660000000001</v>
      </c>
      <c r="O110" s="89">
        <v>147.52019999999999</v>
      </c>
      <c r="P110" s="89">
        <v>160.4359</v>
      </c>
      <c r="Q110" s="89">
        <v>118.5994</v>
      </c>
      <c r="T110" s="54">
        <f t="shared" si="7"/>
        <v>99</v>
      </c>
      <c r="U110" s="75">
        <v>3.5900000000000001E-2</v>
      </c>
      <c r="V110" s="75">
        <v>-0.2349</v>
      </c>
      <c r="W110" s="75">
        <v>-0.31209999999999999</v>
      </c>
      <c r="X110" s="75">
        <v>-0.21029999999999999</v>
      </c>
      <c r="Y110" s="75">
        <v>-7.9200000000000007E-2</v>
      </c>
      <c r="Z110" s="75">
        <v>5.7200000000000001E-2</v>
      </c>
      <c r="AA110" s="75">
        <v>-2.4799999999999999E-2</v>
      </c>
      <c r="AB110" s="75">
        <v>2.76E-2</v>
      </c>
      <c r="AC110" s="75">
        <v>-0.1772</v>
      </c>
      <c r="AD110" s="75">
        <v>-0.12540000000000001</v>
      </c>
      <c r="AE110" s="74"/>
      <c r="AF110" s="54">
        <f t="shared" si="8"/>
        <v>99</v>
      </c>
      <c r="AG110" s="75">
        <v>12.4887</v>
      </c>
      <c r="AH110" s="75">
        <v>11.4703</v>
      </c>
      <c r="AI110" s="75">
        <v>8.7781000000000002</v>
      </c>
      <c r="AJ110" s="75">
        <v>7.2743000000000002</v>
      </c>
      <c r="AK110" s="75">
        <v>7.9497</v>
      </c>
      <c r="AL110" s="75">
        <v>7.9923000000000002</v>
      </c>
      <c r="AM110" s="75">
        <v>13.475300000000001</v>
      </c>
      <c r="AN110" s="75">
        <v>6.9603000000000002</v>
      </c>
      <c r="AO110" s="75">
        <v>5.8975999999999997</v>
      </c>
      <c r="AP110" s="75">
        <v>9.4527999999999999</v>
      </c>
      <c r="AQ110" s="5"/>
      <c r="AR110" s="54">
        <f t="shared" si="9"/>
        <v>99</v>
      </c>
      <c r="AS110" s="75">
        <v>1.7899999999999999E-2</v>
      </c>
      <c r="AT110" s="75">
        <v>2.3999999999999998E-3</v>
      </c>
      <c r="AU110" s="75">
        <v>2.8E-3</v>
      </c>
      <c r="AV110" s="75">
        <v>1.8E-3</v>
      </c>
      <c r="AW110" s="75">
        <v>6.8999999999999999E-3</v>
      </c>
      <c r="AX110" s="75">
        <v>1.5599999999999999E-2</v>
      </c>
      <c r="AY110" s="75">
        <v>1.38E-2</v>
      </c>
      <c r="AZ110" s="75">
        <v>8.0000000000000004E-4</v>
      </c>
      <c r="BA110" s="75">
        <v>1.49E-2</v>
      </c>
      <c r="BB110" s="75">
        <v>4.9500000000000002E-2</v>
      </c>
      <c r="BC110" s="5"/>
      <c r="BD110" s="54">
        <f t="shared" si="10"/>
        <v>99</v>
      </c>
      <c r="BE110" s="75">
        <v>3.2707000000000002</v>
      </c>
      <c r="BF110" s="75">
        <v>3.1429</v>
      </c>
      <c r="BG110" s="75">
        <v>2.2624</v>
      </c>
      <c r="BH110" s="75">
        <v>1.9658</v>
      </c>
      <c r="BI110" s="75">
        <v>2.0085999999999999</v>
      </c>
      <c r="BJ110" s="75">
        <v>2.2265000000000001</v>
      </c>
      <c r="BK110" s="75">
        <v>2.9851999999999999</v>
      </c>
      <c r="BL110" s="75">
        <v>1.88</v>
      </c>
      <c r="BM110" s="75">
        <v>2.1423000000000001</v>
      </c>
      <c r="BN110" s="75">
        <v>2.8290999999999999</v>
      </c>
      <c r="BP110" s="54">
        <f t="shared" si="11"/>
        <v>99</v>
      </c>
      <c r="BQ110">
        <v>4.0717999999999996</v>
      </c>
      <c r="BR110">
        <v>4.2755000000000001</v>
      </c>
      <c r="BS110">
        <v>2.7761999999999998</v>
      </c>
      <c r="BT110">
        <v>2.7945000000000002</v>
      </c>
      <c r="BU110">
        <v>2.5619000000000001</v>
      </c>
      <c r="BV110">
        <v>2.8631000000000002</v>
      </c>
      <c r="BW110">
        <v>3.3984000000000001</v>
      </c>
      <c r="BX110">
        <v>2.9476</v>
      </c>
      <c r="BY110">
        <v>2.6934999999999998</v>
      </c>
      <c r="BZ110">
        <v>3.6352000000000002</v>
      </c>
    </row>
    <row r="111" spans="3:78" ht="16" x14ac:dyDescent="0.2">
      <c r="E111" s="1">
        <f t="shared" si="6"/>
        <v>100</v>
      </c>
      <c r="F111" s="98"/>
      <c r="H111" s="89">
        <v>63.2744</v>
      </c>
      <c r="I111" s="89">
        <v>80.557199999999995</v>
      </c>
      <c r="J111" s="89">
        <v>147.87950000000001</v>
      </c>
      <c r="K111" s="89">
        <v>120.6211</v>
      </c>
      <c r="L111" s="89">
        <v>122.7692</v>
      </c>
      <c r="M111" s="89">
        <v>164.74770000000001</v>
      </c>
      <c r="N111" s="89">
        <v>151.86940000000001</v>
      </c>
      <c r="O111" s="89">
        <v>100.782</v>
      </c>
      <c r="P111" s="89">
        <v>155.89330000000001</v>
      </c>
      <c r="Q111" s="89">
        <v>157.51679999999999</v>
      </c>
      <c r="T111" s="54">
        <f t="shared" si="7"/>
        <v>100</v>
      </c>
      <c r="U111" s="75">
        <v>-0.21240000000000001</v>
      </c>
      <c r="V111" s="75">
        <v>0.32619999999999999</v>
      </c>
      <c r="W111" s="75">
        <v>-9.0399999999999994E-2</v>
      </c>
      <c r="X111" s="75">
        <v>3.2099999999999997E-2</v>
      </c>
      <c r="Y111" s="75">
        <v>0.1177</v>
      </c>
      <c r="Z111" s="75">
        <v>6.7299999999999999E-2</v>
      </c>
      <c r="AA111" s="75">
        <v>9.1700000000000004E-2</v>
      </c>
      <c r="AB111" s="75">
        <v>-0.1208</v>
      </c>
      <c r="AC111" s="75">
        <v>-0.1739</v>
      </c>
      <c r="AD111" s="75">
        <v>-0.1721</v>
      </c>
      <c r="AE111" s="74"/>
      <c r="AF111" s="54">
        <f t="shared" si="8"/>
        <v>100</v>
      </c>
      <c r="AG111" s="75">
        <v>11.9693</v>
      </c>
      <c r="AH111" s="75">
        <v>15.8992</v>
      </c>
      <c r="AI111" s="75">
        <v>9.9365000000000006</v>
      </c>
      <c r="AJ111" s="75">
        <v>7.5476999999999999</v>
      </c>
      <c r="AK111" s="75">
        <v>8.4710999999999999</v>
      </c>
      <c r="AL111" s="75">
        <v>6.3581000000000003</v>
      </c>
      <c r="AM111" s="75">
        <v>15.3245</v>
      </c>
      <c r="AN111" s="75">
        <v>11.702400000000001</v>
      </c>
      <c r="AO111" s="75">
        <v>11.249599999999999</v>
      </c>
      <c r="AP111" s="75">
        <v>16.256799999999998</v>
      </c>
      <c r="AQ111" s="5"/>
      <c r="AR111" s="54">
        <f t="shared" si="9"/>
        <v>100</v>
      </c>
      <c r="AS111" s="75">
        <v>1.2500000000000001E-2</v>
      </c>
      <c r="AT111" s="75">
        <v>5.4000000000000003E-3</v>
      </c>
      <c r="AU111" s="75">
        <v>1.6199999999999999E-2</v>
      </c>
      <c r="AV111" s="75">
        <v>1.26E-2</v>
      </c>
      <c r="AW111" s="75">
        <v>1.6299999999999999E-2</v>
      </c>
      <c r="AX111" s="75">
        <v>1.7399999999999999E-2</v>
      </c>
      <c r="AY111" s="75">
        <v>1.06E-2</v>
      </c>
      <c r="AZ111" s="75">
        <v>5.9999999999999995E-4</v>
      </c>
      <c r="BA111" s="75">
        <v>1.0200000000000001E-2</v>
      </c>
      <c r="BB111" s="75">
        <v>7.0000000000000001E-3</v>
      </c>
      <c r="BC111" s="5"/>
      <c r="BD111" s="54">
        <f t="shared" si="10"/>
        <v>100</v>
      </c>
      <c r="BE111" s="75">
        <v>3.3087</v>
      </c>
      <c r="BF111" s="75">
        <v>3.3978000000000002</v>
      </c>
      <c r="BG111" s="75">
        <v>2.4704000000000002</v>
      </c>
      <c r="BH111" s="75">
        <v>2.1404999999999998</v>
      </c>
      <c r="BI111" s="75">
        <v>2.0038</v>
      </c>
      <c r="BJ111" s="75">
        <v>2.1526999999999998</v>
      </c>
      <c r="BK111" s="75">
        <v>3.0790999999999999</v>
      </c>
      <c r="BL111" s="75">
        <v>2.2469999999999999</v>
      </c>
      <c r="BM111" s="75">
        <v>2.2412999999999998</v>
      </c>
      <c r="BN111" s="75">
        <v>2.6627999999999998</v>
      </c>
      <c r="BP111" s="54">
        <f t="shared" si="11"/>
        <v>100</v>
      </c>
      <c r="BQ111">
        <v>4.4124999999999996</v>
      </c>
      <c r="BR111">
        <v>4.0989000000000004</v>
      </c>
      <c r="BS111">
        <v>2.82</v>
      </c>
      <c r="BT111">
        <v>2.5518000000000001</v>
      </c>
      <c r="BU111">
        <v>2.4763999999999999</v>
      </c>
      <c r="BV111">
        <v>2.8963999999999999</v>
      </c>
      <c r="BW111">
        <v>3.0710999999999999</v>
      </c>
      <c r="BX111">
        <v>2.4255</v>
      </c>
      <c r="BY111">
        <v>3.0470999999999999</v>
      </c>
      <c r="BZ111">
        <v>3.2296999999999998</v>
      </c>
    </row>
    <row r="112" spans="3:78" ht="16" x14ac:dyDescent="0.2">
      <c r="E112" s="1">
        <f t="shared" si="6"/>
        <v>101</v>
      </c>
      <c r="F112" s="98"/>
      <c r="H112" s="89">
        <v>92.853999999999999</v>
      </c>
      <c r="I112" s="89">
        <v>119.35760000000001</v>
      </c>
      <c r="J112" s="89">
        <v>154.38839999999999</v>
      </c>
      <c r="K112" s="89">
        <v>124.9263</v>
      </c>
      <c r="L112" s="89">
        <v>101.7591</v>
      </c>
      <c r="M112" s="89">
        <v>131.24369999999999</v>
      </c>
      <c r="N112" s="89">
        <v>108.25700000000001</v>
      </c>
      <c r="O112" s="89">
        <v>93.4773</v>
      </c>
      <c r="P112" s="89">
        <v>72.544600000000003</v>
      </c>
      <c r="Q112" s="89">
        <v>108.5879</v>
      </c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4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P112" s="54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</row>
    <row r="113" spans="3:78" ht="16" x14ac:dyDescent="0.2">
      <c r="E113" s="1">
        <f t="shared" si="6"/>
        <v>102</v>
      </c>
      <c r="F113" s="98"/>
      <c r="H113" s="89">
        <v>107.12050000000001</v>
      </c>
      <c r="I113" s="89">
        <v>105.7527</v>
      </c>
      <c r="J113" s="89">
        <v>124.8669</v>
      </c>
      <c r="K113" s="89">
        <v>87.548900000000003</v>
      </c>
      <c r="L113" s="89">
        <v>135.85740000000001</v>
      </c>
      <c r="M113" s="89">
        <v>146.6653</v>
      </c>
      <c r="N113" s="89">
        <v>129.36259999999999</v>
      </c>
      <c r="O113" s="89">
        <v>121.90349999999999</v>
      </c>
      <c r="P113" s="89">
        <v>171.08850000000001</v>
      </c>
      <c r="Q113" s="89">
        <v>109.58159999999999</v>
      </c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4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P113" s="54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</row>
    <row r="114" spans="3:78" ht="16" x14ac:dyDescent="0.2">
      <c r="E114" s="1">
        <f t="shared" si="6"/>
        <v>103</v>
      </c>
      <c r="F114" s="98"/>
      <c r="H114" s="89">
        <v>107.3895</v>
      </c>
      <c r="I114" s="89">
        <v>127.5933</v>
      </c>
      <c r="J114" s="89">
        <v>154.5044</v>
      </c>
      <c r="K114" s="89">
        <v>149.34289999999999</v>
      </c>
      <c r="L114" s="89">
        <v>104.6117</v>
      </c>
      <c r="M114" s="89">
        <v>109.05329999999999</v>
      </c>
      <c r="N114" s="89">
        <v>94.966099999999997</v>
      </c>
      <c r="O114" s="89">
        <v>105.1044</v>
      </c>
      <c r="P114" s="89">
        <v>146.38499999999999</v>
      </c>
      <c r="Q114" s="89">
        <v>115.139</v>
      </c>
      <c r="T114" s="70" t="s">
        <v>42</v>
      </c>
      <c r="U114" s="5"/>
      <c r="V114" s="59"/>
      <c r="W114" s="72"/>
      <c r="X114" s="75"/>
      <c r="Y114" s="75"/>
      <c r="Z114" s="75"/>
      <c r="AA114" s="75"/>
      <c r="AB114" s="75"/>
      <c r="AC114" s="75"/>
      <c r="AD114" s="75"/>
      <c r="AE114" s="74"/>
      <c r="AF114" s="70" t="s">
        <v>42</v>
      </c>
      <c r="AG114" s="5"/>
      <c r="AH114" s="59"/>
      <c r="AI114" s="72"/>
      <c r="AJ114" s="75"/>
      <c r="AK114" s="75"/>
      <c r="AL114" s="75"/>
      <c r="AM114" s="75"/>
      <c r="AN114" s="75"/>
      <c r="AO114" s="75"/>
      <c r="AP114" s="75"/>
      <c r="AQ114" s="5"/>
      <c r="AR114" s="70" t="s">
        <v>42</v>
      </c>
      <c r="AS114" s="5"/>
      <c r="AT114" s="59"/>
      <c r="AU114" s="72"/>
      <c r="AV114" s="75"/>
      <c r="AW114" s="75"/>
      <c r="AX114" s="75"/>
      <c r="AY114" s="75"/>
      <c r="AZ114" s="75"/>
      <c r="BA114" s="75"/>
      <c r="BB114" s="75"/>
      <c r="BC114" s="5"/>
      <c r="BD114" s="70" t="s">
        <v>42</v>
      </c>
      <c r="BE114" s="5"/>
      <c r="BF114" s="59"/>
      <c r="BG114" s="72"/>
      <c r="BH114" s="75"/>
      <c r="BI114" s="75"/>
      <c r="BJ114" s="75"/>
      <c r="BK114" s="75"/>
      <c r="BL114" s="75"/>
      <c r="BM114" s="75"/>
      <c r="BN114" s="75"/>
      <c r="BP114" s="70" t="s">
        <v>42</v>
      </c>
      <c r="BQ114" s="5"/>
      <c r="BR114" s="59"/>
      <c r="BS114" s="72"/>
      <c r="BT114" s="75"/>
      <c r="BU114" s="75"/>
      <c r="BV114" s="75"/>
      <c r="BW114" s="75"/>
      <c r="BX114" s="75"/>
      <c r="BY114" s="75"/>
      <c r="BZ114" s="75"/>
    </row>
    <row r="115" spans="3:78" ht="16" x14ac:dyDescent="0.2">
      <c r="E115" s="1">
        <f t="shared" si="6"/>
        <v>104</v>
      </c>
      <c r="F115" s="98"/>
      <c r="H115" s="89">
        <v>71.449200000000005</v>
      </c>
      <c r="I115" s="89">
        <v>131.9588</v>
      </c>
      <c r="J115" s="89">
        <v>109.4678</v>
      </c>
      <c r="K115" s="89">
        <v>128.15020000000001</v>
      </c>
      <c r="L115" s="89">
        <v>88.781400000000005</v>
      </c>
      <c r="M115" s="89">
        <v>131.44120000000001</v>
      </c>
      <c r="N115" s="89">
        <v>133.5069</v>
      </c>
      <c r="O115" s="89">
        <v>92.488100000000003</v>
      </c>
      <c r="P115" s="89">
        <v>125.36109999999999</v>
      </c>
      <c r="Q115" s="89">
        <v>140.19040000000001</v>
      </c>
      <c r="T115" s="73" t="s">
        <v>85</v>
      </c>
      <c r="U115" s="76">
        <f>MEDIAN(U12:U111)</f>
        <v>-0.12485</v>
      </c>
      <c r="V115" s="76">
        <f t="shared" ref="V115:AD115" si="12">MEDIAN(V12:V111)</f>
        <v>-1.7750000000000002E-2</v>
      </c>
      <c r="W115" s="76">
        <f t="shared" si="12"/>
        <v>-0.21089999999999998</v>
      </c>
      <c r="X115" s="76">
        <f t="shared" si="12"/>
        <v>-5.6649999999999999E-2</v>
      </c>
      <c r="Y115" s="76">
        <f t="shared" si="12"/>
        <v>-3.5150000000000001E-2</v>
      </c>
      <c r="Z115" s="76">
        <f t="shared" si="12"/>
        <v>-0.12045</v>
      </c>
      <c r="AA115" s="76">
        <f t="shared" si="12"/>
        <v>-0.16399999999999998</v>
      </c>
      <c r="AB115" s="76">
        <f t="shared" si="12"/>
        <v>-2.0499999999999997E-3</v>
      </c>
      <c r="AC115" s="76">
        <f t="shared" si="12"/>
        <v>-0.16370000000000001</v>
      </c>
      <c r="AD115" s="76">
        <f t="shared" si="12"/>
        <v>-0.17924999999999999</v>
      </c>
      <c r="AE115" s="74"/>
      <c r="AF115" s="73" t="s">
        <v>85</v>
      </c>
      <c r="AG115" s="76">
        <f>MEDIAN(AG12:AG111)</f>
        <v>16.446550000000002</v>
      </c>
      <c r="AH115" s="76">
        <f t="shared" ref="AH115:AP115" si="13">MEDIAN(AH12:AH111)</f>
        <v>13.4392</v>
      </c>
      <c r="AI115" s="76">
        <f t="shared" si="13"/>
        <v>9.9029500000000006</v>
      </c>
      <c r="AJ115" s="76">
        <f t="shared" si="13"/>
        <v>7.7713999999999999</v>
      </c>
      <c r="AK115" s="76">
        <f t="shared" si="13"/>
        <v>7.46305</v>
      </c>
      <c r="AL115" s="76">
        <f t="shared" si="13"/>
        <v>8.5322499999999994</v>
      </c>
      <c r="AM115" s="76">
        <f t="shared" si="13"/>
        <v>12.243549999999999</v>
      </c>
      <c r="AN115" s="76">
        <f t="shared" si="13"/>
        <v>9.1783000000000001</v>
      </c>
      <c r="AO115" s="76">
        <f t="shared" si="13"/>
        <v>10.250450000000001</v>
      </c>
      <c r="AP115" s="76">
        <f t="shared" si="13"/>
        <v>12.421799999999999</v>
      </c>
      <c r="AQ115" s="5"/>
      <c r="AR115" s="73" t="s">
        <v>85</v>
      </c>
      <c r="AS115" s="76">
        <f>MEDIAN(AS12:AS111)</f>
        <v>1.005E-2</v>
      </c>
      <c r="AT115" s="76">
        <f t="shared" ref="AT115:BB115" si="14">MEDIAN(AT12:AT111)</f>
        <v>7.7999999999999996E-3</v>
      </c>
      <c r="AU115" s="76">
        <f t="shared" si="14"/>
        <v>4.9499999999999995E-3</v>
      </c>
      <c r="AV115" s="76">
        <f t="shared" si="14"/>
        <v>8.0000000000000002E-3</v>
      </c>
      <c r="AW115" s="76">
        <f t="shared" si="14"/>
        <v>5.9500000000000004E-3</v>
      </c>
      <c r="AX115" s="76">
        <f t="shared" si="14"/>
        <v>7.4000000000000003E-3</v>
      </c>
      <c r="AY115" s="76">
        <f t="shared" si="14"/>
        <v>7.0499999999999998E-3</v>
      </c>
      <c r="AZ115" s="76">
        <f t="shared" si="14"/>
        <v>4.7499999999999999E-3</v>
      </c>
      <c r="BA115" s="76">
        <f t="shared" si="14"/>
        <v>7.45E-3</v>
      </c>
      <c r="BB115" s="76">
        <f t="shared" si="14"/>
        <v>6.0999999999999995E-3</v>
      </c>
      <c r="BC115" s="5"/>
      <c r="BD115" s="73" t="s">
        <v>85</v>
      </c>
      <c r="BE115" s="76">
        <f>MEDIAN(BE12:BE111)</f>
        <v>3.5855999999999999</v>
      </c>
      <c r="BF115" s="76">
        <f t="shared" ref="BF115:BN115" si="15">MEDIAN(BF12:BF111)</f>
        <v>3.3784000000000001</v>
      </c>
      <c r="BG115" s="76">
        <f t="shared" si="15"/>
        <v>2.3218999999999999</v>
      </c>
      <c r="BH115" s="76">
        <f t="shared" si="15"/>
        <v>2.1038000000000001</v>
      </c>
      <c r="BI115" s="76">
        <f t="shared" si="15"/>
        <v>2.0621</v>
      </c>
      <c r="BJ115" s="76">
        <f t="shared" si="15"/>
        <v>2.2679999999999998</v>
      </c>
      <c r="BK115" s="76">
        <f t="shared" si="15"/>
        <v>2.9889999999999999</v>
      </c>
      <c r="BL115" s="76">
        <f t="shared" si="15"/>
        <v>2.2111000000000001</v>
      </c>
      <c r="BM115" s="76">
        <f t="shared" si="15"/>
        <v>2.4258499999999996</v>
      </c>
      <c r="BN115" s="76">
        <f t="shared" si="15"/>
        <v>2.9619</v>
      </c>
      <c r="BP115" s="73" t="s">
        <v>85</v>
      </c>
      <c r="BQ115" s="76">
        <f>MEDIAN(BQ12:BQ111)</f>
        <v>4.2059999999999995</v>
      </c>
      <c r="BR115" s="76">
        <f t="shared" ref="BR115:BZ115" si="16">MEDIAN(BR12:BR111)</f>
        <v>4.1002999999999998</v>
      </c>
      <c r="BS115" s="76">
        <f t="shared" si="16"/>
        <v>2.6993499999999999</v>
      </c>
      <c r="BT115" s="76">
        <f t="shared" si="16"/>
        <v>2.6644000000000001</v>
      </c>
      <c r="BU115" s="76">
        <f t="shared" si="16"/>
        <v>2.54895</v>
      </c>
      <c r="BV115" s="76">
        <f t="shared" si="16"/>
        <v>2.7914500000000002</v>
      </c>
      <c r="BW115" s="76">
        <f t="shared" si="16"/>
        <v>3.2655500000000002</v>
      </c>
      <c r="BX115" s="76">
        <f t="shared" si="16"/>
        <v>2.6520999999999999</v>
      </c>
      <c r="BY115" s="76">
        <f t="shared" si="16"/>
        <v>2.7483499999999998</v>
      </c>
      <c r="BZ115" s="76">
        <f t="shared" si="16"/>
        <v>3.4141500000000002</v>
      </c>
    </row>
    <row r="116" spans="3:78" ht="16" x14ac:dyDescent="0.2">
      <c r="E116" s="1">
        <f t="shared" si="6"/>
        <v>105</v>
      </c>
      <c r="F116" s="98"/>
      <c r="H116" s="89">
        <v>117.7679</v>
      </c>
      <c r="I116" s="89">
        <v>70.164100000000005</v>
      </c>
      <c r="J116" s="89">
        <v>142.61770000000001</v>
      </c>
      <c r="K116" s="89">
        <v>120.8104</v>
      </c>
      <c r="L116" s="89">
        <v>117.60339999999999</v>
      </c>
      <c r="M116" s="89">
        <v>116.0308</v>
      </c>
      <c r="N116" s="89">
        <v>163.2003</v>
      </c>
      <c r="O116" s="89">
        <v>112.0979</v>
      </c>
      <c r="P116" s="89">
        <v>140.34639999999999</v>
      </c>
      <c r="Q116" s="89">
        <v>111.3943</v>
      </c>
      <c r="T116" s="73" t="s">
        <v>44</v>
      </c>
      <c r="U116" s="76">
        <f>MAX(U12:U111)</f>
        <v>0.53180000000000005</v>
      </c>
      <c r="V116" s="76">
        <f t="shared" ref="V116:AD116" si="17">MAX(V12:V111)</f>
        <v>0.74819999999999998</v>
      </c>
      <c r="W116" s="76">
        <f t="shared" si="17"/>
        <v>0.2271</v>
      </c>
      <c r="X116" s="76">
        <f t="shared" si="17"/>
        <v>0.4078</v>
      </c>
      <c r="Y116" s="76">
        <f t="shared" si="17"/>
        <v>0.31359999999999999</v>
      </c>
      <c r="Z116" s="76">
        <f t="shared" si="17"/>
        <v>0.19850000000000001</v>
      </c>
      <c r="AA116" s="76">
        <f t="shared" si="17"/>
        <v>0.26939999999999997</v>
      </c>
      <c r="AB116" s="76">
        <f t="shared" si="17"/>
        <v>0.32329999999999998</v>
      </c>
      <c r="AC116" s="76">
        <f t="shared" si="17"/>
        <v>0.24060000000000001</v>
      </c>
      <c r="AD116" s="76">
        <f t="shared" si="17"/>
        <v>0.39439999999999997</v>
      </c>
      <c r="AE116" s="74"/>
      <c r="AF116" s="73" t="s">
        <v>44</v>
      </c>
      <c r="AG116" s="76">
        <f>MAX(AG12:AG111)</f>
        <v>39.465800000000002</v>
      </c>
      <c r="AH116" s="76">
        <f t="shared" ref="AH116:AP116" si="18">MAX(AH12:AH111)</f>
        <v>35.619500000000002</v>
      </c>
      <c r="AI116" s="76">
        <f t="shared" si="18"/>
        <v>23.536000000000001</v>
      </c>
      <c r="AJ116" s="76">
        <f t="shared" si="18"/>
        <v>14.1494</v>
      </c>
      <c r="AK116" s="76">
        <f t="shared" si="18"/>
        <v>13.0486</v>
      </c>
      <c r="AL116" s="76">
        <f t="shared" si="18"/>
        <v>15.595000000000001</v>
      </c>
      <c r="AM116" s="76">
        <f t="shared" si="18"/>
        <v>23.869800000000001</v>
      </c>
      <c r="AN116" s="76">
        <f t="shared" si="18"/>
        <v>19.336600000000001</v>
      </c>
      <c r="AO116" s="76">
        <f t="shared" si="18"/>
        <v>21.5839</v>
      </c>
      <c r="AP116" s="76">
        <f t="shared" si="18"/>
        <v>23.939599999999999</v>
      </c>
      <c r="AQ116" s="5"/>
      <c r="AR116" s="73" t="s">
        <v>44</v>
      </c>
      <c r="AS116" s="76">
        <f>MAX(AS12:AS111)</f>
        <v>7.8100000000000003E-2</v>
      </c>
      <c r="AT116" s="76">
        <f t="shared" ref="AT116:BB116" si="19">MAX(AT12:AT111)</f>
        <v>6.9900000000000004E-2</v>
      </c>
      <c r="AU116" s="76">
        <f t="shared" si="19"/>
        <v>4.8099999999999997E-2</v>
      </c>
      <c r="AV116" s="76">
        <f t="shared" si="19"/>
        <v>7.0900000000000005E-2</v>
      </c>
      <c r="AW116" s="76">
        <f t="shared" si="19"/>
        <v>3.5999999999999997E-2</v>
      </c>
      <c r="AX116" s="76">
        <f t="shared" si="19"/>
        <v>3.5700000000000003E-2</v>
      </c>
      <c r="AY116" s="76">
        <f t="shared" si="19"/>
        <v>5.8000000000000003E-2</v>
      </c>
      <c r="AZ116" s="76">
        <f t="shared" si="19"/>
        <v>8.4599999999999995E-2</v>
      </c>
      <c r="BA116" s="76">
        <f t="shared" si="19"/>
        <v>4.5999999999999999E-2</v>
      </c>
      <c r="BB116" s="76">
        <f t="shared" si="19"/>
        <v>5.4199999999999998E-2</v>
      </c>
      <c r="BC116" s="5"/>
      <c r="BD116" s="73" t="s">
        <v>44</v>
      </c>
      <c r="BE116" s="76">
        <f>MAX(BE12:BE111)</f>
        <v>4.3551000000000002</v>
      </c>
      <c r="BF116" s="76">
        <f t="shared" ref="BF116:BN116" si="20">MAX(BF12:BF111)</f>
        <v>3.9540000000000002</v>
      </c>
      <c r="BG116" s="76">
        <f t="shared" si="20"/>
        <v>2.7355999999999998</v>
      </c>
      <c r="BH116" s="76">
        <f t="shared" si="20"/>
        <v>2.363</v>
      </c>
      <c r="BI116" s="76">
        <f t="shared" si="20"/>
        <v>2.2463000000000002</v>
      </c>
      <c r="BJ116" s="76">
        <f t="shared" si="20"/>
        <v>2.5219</v>
      </c>
      <c r="BK116" s="76">
        <f t="shared" si="20"/>
        <v>3.2894999999999999</v>
      </c>
      <c r="BL116" s="76">
        <f t="shared" si="20"/>
        <v>2.7359</v>
      </c>
      <c r="BM116" s="76">
        <f t="shared" si="20"/>
        <v>2.8929999999999998</v>
      </c>
      <c r="BN116" s="76">
        <f t="shared" si="20"/>
        <v>3.4824999999999999</v>
      </c>
      <c r="BP116" s="73" t="s">
        <v>44</v>
      </c>
      <c r="BQ116" s="76">
        <f>MAX(BQ12:BQ111)</f>
        <v>4.9057000000000004</v>
      </c>
      <c r="BR116" s="76">
        <f t="shared" ref="BR116:BZ116" si="21">MAX(BR12:BR111)</f>
        <v>4.7862999999999998</v>
      </c>
      <c r="BS116" s="76">
        <f t="shared" si="21"/>
        <v>3.1738</v>
      </c>
      <c r="BT116" s="76">
        <f t="shared" si="21"/>
        <v>2.9647999999999999</v>
      </c>
      <c r="BU116" s="76">
        <f t="shared" si="21"/>
        <v>2.9687999999999999</v>
      </c>
      <c r="BV116" s="76">
        <f t="shared" si="21"/>
        <v>3.2778</v>
      </c>
      <c r="BW116" s="76">
        <f t="shared" si="21"/>
        <v>3.8258000000000001</v>
      </c>
      <c r="BX116" s="76">
        <f t="shared" si="21"/>
        <v>3.2101999999999999</v>
      </c>
      <c r="BY116" s="76">
        <f t="shared" si="21"/>
        <v>3.2326999999999999</v>
      </c>
      <c r="BZ116" s="76">
        <f t="shared" si="21"/>
        <v>3.9378000000000002</v>
      </c>
    </row>
    <row r="117" spans="3:78" ht="16" x14ac:dyDescent="0.2">
      <c r="E117" s="1">
        <f t="shared" si="6"/>
        <v>106</v>
      </c>
      <c r="F117" s="98" t="s">
        <v>16</v>
      </c>
      <c r="H117" s="89">
        <v>133.65020000000001</v>
      </c>
      <c r="I117" s="89">
        <v>56.736499999999999</v>
      </c>
      <c r="J117" s="89">
        <v>172.59440000000001</v>
      </c>
      <c r="K117" s="89">
        <v>106.74039999999999</v>
      </c>
      <c r="L117" s="89">
        <v>139.14169999999999</v>
      </c>
      <c r="M117" s="89">
        <v>108.47799999999999</v>
      </c>
      <c r="N117" s="89">
        <v>162.25200000000001</v>
      </c>
      <c r="O117" s="89">
        <v>125.2854</v>
      </c>
      <c r="P117" s="89">
        <v>138.3922</v>
      </c>
      <c r="Q117" s="89">
        <v>152.643</v>
      </c>
      <c r="T117" s="73" t="s">
        <v>45</v>
      </c>
      <c r="U117" s="76">
        <f>MIN(U12:U111)</f>
        <v>-0.59299999999999997</v>
      </c>
      <c r="V117" s="76">
        <f t="shared" ref="V117:AD117" si="22">MIN(V12:V111)</f>
        <v>-0.57620000000000005</v>
      </c>
      <c r="W117" s="76">
        <f t="shared" si="22"/>
        <v>-0.66080000000000005</v>
      </c>
      <c r="X117" s="76">
        <f t="shared" si="22"/>
        <v>-0.46250000000000002</v>
      </c>
      <c r="Y117" s="76">
        <f t="shared" si="22"/>
        <v>-0.43440000000000001</v>
      </c>
      <c r="Z117" s="76">
        <f t="shared" si="22"/>
        <v>-0.43869999999999998</v>
      </c>
      <c r="AA117" s="76">
        <f t="shared" si="22"/>
        <v>-0.72960000000000003</v>
      </c>
      <c r="AB117" s="76">
        <f t="shared" si="22"/>
        <v>-0.43330000000000002</v>
      </c>
      <c r="AC117" s="76">
        <f t="shared" si="22"/>
        <v>-0.65339999999999998</v>
      </c>
      <c r="AD117" s="76">
        <f t="shared" si="22"/>
        <v>-0.61980000000000002</v>
      </c>
      <c r="AE117" s="74"/>
      <c r="AF117" s="73" t="s">
        <v>45</v>
      </c>
      <c r="AG117" s="76">
        <f>MIN(AG12:AG111)</f>
        <v>9.6274999999999995</v>
      </c>
      <c r="AH117" s="76">
        <f t="shared" ref="AH117:AP117" si="23">MIN(AH12:AH111)</f>
        <v>4.2081999999999997</v>
      </c>
      <c r="AI117" s="76">
        <f t="shared" si="23"/>
        <v>6.23</v>
      </c>
      <c r="AJ117" s="76">
        <f t="shared" si="23"/>
        <v>5.7756999999999996</v>
      </c>
      <c r="AK117" s="76">
        <f t="shared" si="23"/>
        <v>5.1856999999999998</v>
      </c>
      <c r="AL117" s="76">
        <f t="shared" si="23"/>
        <v>6.0225999999999997</v>
      </c>
      <c r="AM117" s="76">
        <f t="shared" si="23"/>
        <v>3.56</v>
      </c>
      <c r="AN117" s="76">
        <f t="shared" si="23"/>
        <v>5.8503999999999996</v>
      </c>
      <c r="AO117" s="76">
        <f t="shared" si="23"/>
        <v>5.8975999999999997</v>
      </c>
      <c r="AP117" s="76">
        <f t="shared" si="23"/>
        <v>8.2845999999999993</v>
      </c>
      <c r="AQ117" s="5"/>
      <c r="AR117" s="73" t="s">
        <v>45</v>
      </c>
      <c r="AS117" s="76">
        <f>MIN(AS12:AS111)</f>
        <v>0</v>
      </c>
      <c r="AT117" s="76">
        <f t="shared" ref="AT117:BB117" si="24">MIN(AT12:AT111)</f>
        <v>1E-4</v>
      </c>
      <c r="AU117" s="76">
        <f t="shared" si="24"/>
        <v>1E-4</v>
      </c>
      <c r="AV117" s="76">
        <f t="shared" si="24"/>
        <v>0</v>
      </c>
      <c r="AW117" s="76">
        <f t="shared" si="24"/>
        <v>1E-4</v>
      </c>
      <c r="AX117" s="76">
        <f t="shared" si="24"/>
        <v>2.9999999999999997E-4</v>
      </c>
      <c r="AY117" s="76">
        <f t="shared" si="24"/>
        <v>0</v>
      </c>
      <c r="AZ117" s="76">
        <f t="shared" si="24"/>
        <v>0</v>
      </c>
      <c r="BA117" s="76">
        <f t="shared" si="24"/>
        <v>1E-4</v>
      </c>
      <c r="BB117" s="76">
        <f t="shared" si="24"/>
        <v>1E-4</v>
      </c>
      <c r="BC117" s="5"/>
      <c r="BD117" s="73" t="s">
        <v>45</v>
      </c>
      <c r="BE117" s="76">
        <f>MIN(BE12:BE111)</f>
        <v>3.1025</v>
      </c>
      <c r="BF117" s="76">
        <f t="shared" ref="BF117:BN117" si="25">MIN(BF12:BF111)</f>
        <v>2.9165000000000001</v>
      </c>
      <c r="BG117" s="76">
        <f t="shared" si="25"/>
        <v>2.0691000000000002</v>
      </c>
      <c r="BH117" s="76">
        <f t="shared" si="25"/>
        <v>1.8529</v>
      </c>
      <c r="BI117" s="76">
        <f t="shared" si="25"/>
        <v>1.8265</v>
      </c>
      <c r="BJ117" s="76">
        <f t="shared" si="25"/>
        <v>2.0409999999999999</v>
      </c>
      <c r="BK117" s="76">
        <f t="shared" si="25"/>
        <v>2.6118000000000001</v>
      </c>
      <c r="BL117" s="76">
        <f t="shared" si="25"/>
        <v>1.88</v>
      </c>
      <c r="BM117" s="76">
        <f t="shared" si="25"/>
        <v>0.31900000000000001</v>
      </c>
      <c r="BN117" s="76">
        <f t="shared" si="25"/>
        <v>2.6360999999999999</v>
      </c>
      <c r="BP117" s="73" t="s">
        <v>45</v>
      </c>
      <c r="BQ117" s="76">
        <f>MIN(BQ12:BQ111)</f>
        <v>3.5038999999999998</v>
      </c>
      <c r="BR117" s="76">
        <f t="shared" ref="BR117:BZ117" si="26">MIN(BR12:BR111)</f>
        <v>3.4239999999999999</v>
      </c>
      <c r="BS117" s="76">
        <f t="shared" si="26"/>
        <v>2.0992000000000002</v>
      </c>
      <c r="BT117" s="76">
        <f t="shared" si="26"/>
        <v>2.2023999999999999</v>
      </c>
      <c r="BU117" s="76">
        <f t="shared" si="26"/>
        <v>2.0998999999999999</v>
      </c>
      <c r="BV117" s="76">
        <f t="shared" si="26"/>
        <v>2.3087</v>
      </c>
      <c r="BW117" s="76">
        <f t="shared" si="26"/>
        <v>2.8483999999999998</v>
      </c>
      <c r="BX117" s="76">
        <f t="shared" si="26"/>
        <v>2.2698999999999998</v>
      </c>
      <c r="BY117" s="76">
        <f t="shared" si="26"/>
        <v>2.2801999999999998</v>
      </c>
      <c r="BZ117" s="76">
        <f t="shared" si="26"/>
        <v>2.9323000000000001</v>
      </c>
    </row>
    <row r="118" spans="3:78" ht="16" x14ac:dyDescent="0.2">
      <c r="C118" s="24" t="s">
        <v>36</v>
      </c>
      <c r="E118" s="1">
        <f t="shared" si="6"/>
        <v>107</v>
      </c>
      <c r="F118" s="98"/>
      <c r="H118" s="89">
        <v>108.7717</v>
      </c>
      <c r="I118" s="89">
        <v>75.4178</v>
      </c>
      <c r="J118" s="89">
        <v>161.98220000000001</v>
      </c>
      <c r="K118" s="89">
        <v>160.51169999999999</v>
      </c>
      <c r="L118" s="89">
        <v>100.02079999999999</v>
      </c>
      <c r="M118" s="89">
        <v>134.03870000000001</v>
      </c>
      <c r="N118" s="89">
        <v>118.2893</v>
      </c>
      <c r="O118" s="89">
        <v>67.959900000000005</v>
      </c>
      <c r="P118" s="89">
        <v>138.77979999999999</v>
      </c>
      <c r="Q118" s="89">
        <v>102.31059999999999</v>
      </c>
      <c r="T118" s="71" t="s">
        <v>46</v>
      </c>
      <c r="U118" s="76">
        <f>_xlfn.STDEV.S(U12:U111)</f>
        <v>0.23038434599555149</v>
      </c>
      <c r="V118" s="76">
        <f t="shared" ref="V118:AD118" si="27">_xlfn.STDEV.S(V12:V111)</f>
        <v>0.24001034693815537</v>
      </c>
      <c r="W118" s="76">
        <f t="shared" si="27"/>
        <v>0.17001557764338576</v>
      </c>
      <c r="X118" s="76">
        <f t="shared" si="27"/>
        <v>0.15795146454374884</v>
      </c>
      <c r="Y118" s="76">
        <f t="shared" si="27"/>
        <v>0.14549464085031313</v>
      </c>
      <c r="Z118" s="76">
        <f t="shared" si="27"/>
        <v>0.14234827639606068</v>
      </c>
      <c r="AA118" s="76">
        <f t="shared" si="27"/>
        <v>0.18424412780412566</v>
      </c>
      <c r="AB118" s="76">
        <f t="shared" si="27"/>
        <v>0.15213936551860613</v>
      </c>
      <c r="AC118" s="76">
        <f t="shared" si="27"/>
        <v>0.16844009665639648</v>
      </c>
      <c r="AD118" s="76">
        <f t="shared" si="27"/>
        <v>0.19258318470287852</v>
      </c>
      <c r="AE118" s="74"/>
      <c r="AF118" s="71" t="s">
        <v>46</v>
      </c>
      <c r="AG118" s="76">
        <f>_xlfn.STDEV.S(AG12:AG111)</f>
        <v>5.3527663718529919</v>
      </c>
      <c r="AH118" s="76">
        <f t="shared" ref="AH118:AP118" si="28">_xlfn.STDEV.S(AH12:AH111)</f>
        <v>5.8766179987736233</v>
      </c>
      <c r="AI118" s="76">
        <f t="shared" si="28"/>
        <v>2.6353471972713045</v>
      </c>
      <c r="AJ118" s="76">
        <f t="shared" si="28"/>
        <v>1.6656881622772277</v>
      </c>
      <c r="AK118" s="76">
        <f t="shared" si="28"/>
        <v>1.3336994156147373</v>
      </c>
      <c r="AL118" s="76">
        <f t="shared" si="28"/>
        <v>1.6833952790675424</v>
      </c>
      <c r="AM118" s="76">
        <f t="shared" si="28"/>
        <v>3.0914954823962999</v>
      </c>
      <c r="AN118" s="76">
        <f t="shared" si="28"/>
        <v>2.6207069195067523</v>
      </c>
      <c r="AO118" s="76">
        <f t="shared" si="28"/>
        <v>3.0149956303259833</v>
      </c>
      <c r="AP118" s="76">
        <f t="shared" si="28"/>
        <v>3.1756761396075479</v>
      </c>
      <c r="AQ118" s="5"/>
      <c r="AR118" s="71" t="s">
        <v>46</v>
      </c>
      <c r="AS118" s="76">
        <f>_xlfn.STDEV.S(AS12:AS111)</f>
        <v>1.5031576998795145E-2</v>
      </c>
      <c r="AT118" s="76">
        <f t="shared" ref="AT118:BB118" si="29">_xlfn.STDEV.S(AT12:AT111)</f>
        <v>1.5950833422385392E-2</v>
      </c>
      <c r="AU118" s="76">
        <f t="shared" si="29"/>
        <v>1.0572585618791021E-2</v>
      </c>
      <c r="AV118" s="76">
        <f t="shared" si="29"/>
        <v>1.1637913312214794E-2</v>
      </c>
      <c r="AW118" s="76">
        <f t="shared" si="29"/>
        <v>7.3936371088233555E-3</v>
      </c>
      <c r="AX118" s="76">
        <f t="shared" si="29"/>
        <v>8.2908660341341651E-3</v>
      </c>
      <c r="AY118" s="76">
        <f t="shared" si="29"/>
        <v>1.0069071356376318E-2</v>
      </c>
      <c r="AZ118" s="76">
        <f t="shared" si="29"/>
        <v>1.1453583577539244E-2</v>
      </c>
      <c r="BA118" s="76">
        <f t="shared" si="29"/>
        <v>8.3391772842276116E-3</v>
      </c>
      <c r="BB118" s="76">
        <f t="shared" si="29"/>
        <v>1.175633467754747E-2</v>
      </c>
      <c r="BC118" s="5"/>
      <c r="BD118" s="71" t="s">
        <v>46</v>
      </c>
      <c r="BE118" s="76">
        <f>_xlfn.STDEV.S(BE12:BE111)</f>
        <v>0.22206167211713745</v>
      </c>
      <c r="BF118" s="76">
        <f t="shared" ref="BF118:BN118" si="30">_xlfn.STDEV.S(BF12:BF111)</f>
        <v>0.19627613789964973</v>
      </c>
      <c r="BG118" s="76">
        <f t="shared" si="30"/>
        <v>0.15023453643194107</v>
      </c>
      <c r="BH118" s="76">
        <f t="shared" si="30"/>
        <v>0.10568376075422985</v>
      </c>
      <c r="BI118" s="76">
        <f t="shared" si="30"/>
        <v>9.9199849257770423E-2</v>
      </c>
      <c r="BJ118" s="76">
        <f t="shared" si="30"/>
        <v>0.10667347591515849</v>
      </c>
      <c r="BK118" s="76">
        <f t="shared" si="30"/>
        <v>0.17174680025327307</v>
      </c>
      <c r="BL118" s="76">
        <f t="shared" si="30"/>
        <v>0.1292621619343283</v>
      </c>
      <c r="BM118" s="76">
        <f t="shared" si="30"/>
        <v>0.26307023219411296</v>
      </c>
      <c r="BN118" s="76">
        <f t="shared" si="30"/>
        <v>0.18692898845888681</v>
      </c>
      <c r="BP118" s="71" t="s">
        <v>46</v>
      </c>
      <c r="BQ118" s="76">
        <f>_xlfn.STDEV.S(BQ12:BQ111)</f>
        <v>0.31385547577144041</v>
      </c>
      <c r="BR118" s="76">
        <f t="shared" ref="BR118:BZ118" si="31">_xlfn.STDEV.S(BR12:BR111)</f>
        <v>0.26748656475275967</v>
      </c>
      <c r="BS118" s="76">
        <f t="shared" si="31"/>
        <v>0.21883192691740358</v>
      </c>
      <c r="BT118" s="76">
        <f t="shared" si="31"/>
        <v>0.16729610782361107</v>
      </c>
      <c r="BU118" s="76">
        <f t="shared" si="31"/>
        <v>0.15172110504528241</v>
      </c>
      <c r="BV118" s="76">
        <f t="shared" si="31"/>
        <v>0.19773996027586072</v>
      </c>
      <c r="BW118" s="76">
        <f t="shared" si="31"/>
        <v>0.21033208755333899</v>
      </c>
      <c r="BX118" s="76">
        <f t="shared" si="31"/>
        <v>0.19381693107599546</v>
      </c>
      <c r="BY118" s="76">
        <f t="shared" si="31"/>
        <v>0.21421837531648008</v>
      </c>
      <c r="BZ118" s="76">
        <f t="shared" si="31"/>
        <v>0.21419738513338532</v>
      </c>
    </row>
    <row r="119" spans="3:78" ht="16" x14ac:dyDescent="0.2">
      <c r="E119" s="1">
        <f t="shared" si="6"/>
        <v>108</v>
      </c>
      <c r="F119" s="98"/>
      <c r="H119" s="89">
        <v>95.969499999999996</v>
      </c>
      <c r="I119" s="89">
        <v>119.2317</v>
      </c>
      <c r="J119" s="89">
        <v>127.551</v>
      </c>
      <c r="K119" s="89">
        <v>126.3409</v>
      </c>
      <c r="L119" s="89">
        <v>131.27680000000001</v>
      </c>
      <c r="M119" s="89">
        <v>86.485799999999998</v>
      </c>
      <c r="N119" s="89">
        <v>65.903899999999993</v>
      </c>
      <c r="O119" s="89">
        <v>95.926400000000001</v>
      </c>
      <c r="P119" s="89">
        <v>130.9973</v>
      </c>
      <c r="Q119" s="89">
        <v>161.97569999999999</v>
      </c>
      <c r="V119" s="32"/>
      <c r="X119" s="49"/>
      <c r="Y119" s="49"/>
      <c r="Z119" s="49"/>
      <c r="AA119" s="49"/>
      <c r="AB119" s="49"/>
      <c r="AC119" s="49"/>
      <c r="AD119" s="49"/>
      <c r="AE119" s="47"/>
      <c r="BP119" s="54"/>
    </row>
    <row r="120" spans="3:78" x14ac:dyDescent="0.2">
      <c r="E120" s="1">
        <f t="shared" si="6"/>
        <v>109</v>
      </c>
      <c r="F120" s="98"/>
      <c r="H120" s="89">
        <v>106.43389999999999</v>
      </c>
      <c r="I120" s="89">
        <v>93.855699999999999</v>
      </c>
      <c r="J120" s="89">
        <v>163.7236</v>
      </c>
      <c r="K120" s="89">
        <v>122.3302</v>
      </c>
      <c r="L120" s="89">
        <v>125.55500000000001</v>
      </c>
      <c r="M120" s="89">
        <v>92.846800000000002</v>
      </c>
      <c r="N120" s="89">
        <v>151.77420000000001</v>
      </c>
      <c r="O120" s="89">
        <v>87.985600000000005</v>
      </c>
      <c r="P120" s="89">
        <v>163.49600000000001</v>
      </c>
      <c r="Q120" s="89">
        <v>162.2663</v>
      </c>
      <c r="T120" s="77" t="s">
        <v>43</v>
      </c>
      <c r="U120" s="78">
        <f>AVERAGE(U12:U111)</f>
        <v>-0.10416700000000002</v>
      </c>
      <c r="V120" s="78">
        <f t="shared" ref="V120:BN120" si="32">AVERAGE(V12:V111)</f>
        <v>-3.9677000000000018E-2</v>
      </c>
      <c r="W120" s="78">
        <f t="shared" si="32"/>
        <v>-0.22086499999999998</v>
      </c>
      <c r="X120" s="78">
        <f t="shared" si="32"/>
        <v>-4.2889999999999998E-2</v>
      </c>
      <c r="Y120" s="78">
        <f t="shared" si="32"/>
        <v>-4.2967000000000005E-2</v>
      </c>
      <c r="Z120" s="78">
        <f t="shared" si="32"/>
        <v>-0.10950499999999998</v>
      </c>
      <c r="AA120" s="78">
        <f t="shared" si="32"/>
        <v>-0.16193400000000005</v>
      </c>
      <c r="AB120" s="78">
        <f t="shared" si="32"/>
        <v>-1.717500000000001E-2</v>
      </c>
      <c r="AC120" s="78">
        <f t="shared" si="32"/>
        <v>-0.15814999999999993</v>
      </c>
      <c r="AD120" s="78">
        <f t="shared" si="32"/>
        <v>-0.16628000000000001</v>
      </c>
      <c r="AE120" s="78"/>
      <c r="AF120" s="77" t="s">
        <v>43</v>
      </c>
      <c r="AG120" s="78">
        <f t="shared" si="32"/>
        <v>17.187374000000005</v>
      </c>
      <c r="AH120" s="78">
        <f t="shared" si="32"/>
        <v>15.353885</v>
      </c>
      <c r="AI120" s="78">
        <f t="shared" si="32"/>
        <v>10.196244</v>
      </c>
      <c r="AJ120" s="78">
        <f t="shared" si="32"/>
        <v>8.1522830000000006</v>
      </c>
      <c r="AK120" s="78">
        <f t="shared" si="32"/>
        <v>7.6488490000000011</v>
      </c>
      <c r="AL120" s="78">
        <f t="shared" si="32"/>
        <v>8.884662999999998</v>
      </c>
      <c r="AM120" s="78">
        <f t="shared" si="32"/>
        <v>12.76505</v>
      </c>
      <c r="AN120" s="78">
        <f t="shared" si="32"/>
        <v>9.8087729999999969</v>
      </c>
      <c r="AO120" s="78">
        <f t="shared" si="32"/>
        <v>11.106368000000002</v>
      </c>
      <c r="AP120" s="78">
        <f t="shared" si="32"/>
        <v>12.907442000000001</v>
      </c>
      <c r="AQ120" s="78"/>
      <c r="AR120" s="77" t="s">
        <v>43</v>
      </c>
      <c r="AS120" s="78">
        <f t="shared" si="32"/>
        <v>1.4876E-2</v>
      </c>
      <c r="AT120" s="78">
        <f t="shared" si="32"/>
        <v>1.4298000000000007E-2</v>
      </c>
      <c r="AU120" s="78">
        <f t="shared" si="32"/>
        <v>9.6229999999999996E-3</v>
      </c>
      <c r="AV120" s="78">
        <f t="shared" si="32"/>
        <v>1.1327999999999998E-2</v>
      </c>
      <c r="AW120" s="78">
        <f t="shared" si="32"/>
        <v>8.2329999999999973E-3</v>
      </c>
      <c r="AX120" s="78">
        <f t="shared" si="32"/>
        <v>9.6350000000000012E-3</v>
      </c>
      <c r="AY120" s="78">
        <f t="shared" si="32"/>
        <v>1.0191999999999994E-2</v>
      </c>
      <c r="AZ120" s="78">
        <f t="shared" si="32"/>
        <v>8.8129999999999997E-3</v>
      </c>
      <c r="BA120" s="78">
        <f t="shared" si="32"/>
        <v>9.129E-3</v>
      </c>
      <c r="BB120" s="78">
        <f t="shared" si="32"/>
        <v>1.0796999999999994E-2</v>
      </c>
      <c r="BC120" s="78"/>
      <c r="BD120" s="77" t="s">
        <v>43</v>
      </c>
      <c r="BE120" s="78">
        <f t="shared" si="32"/>
        <v>3.5935010101010088</v>
      </c>
      <c r="BF120" s="78">
        <f t="shared" si="32"/>
        <v>3.395046464646466</v>
      </c>
      <c r="BG120" s="78">
        <f t="shared" si="32"/>
        <v>2.3418090909090918</v>
      </c>
      <c r="BH120" s="78">
        <f t="shared" si="32"/>
        <v>2.0942838383838382</v>
      </c>
      <c r="BI120" s="78">
        <f t="shared" si="32"/>
        <v>2.0622636363636366</v>
      </c>
      <c r="BJ120" s="78">
        <f t="shared" si="32"/>
        <v>2.2696121212121216</v>
      </c>
      <c r="BK120" s="78">
        <f t="shared" si="32"/>
        <v>2.9775686868686866</v>
      </c>
      <c r="BL120" s="78">
        <f t="shared" si="32"/>
        <v>2.2157111111111107</v>
      </c>
      <c r="BM120" s="78">
        <f t="shared" si="32"/>
        <v>2.3989019999999996</v>
      </c>
      <c r="BN120" s="78">
        <f t="shared" si="32"/>
        <v>2.9733709999999989</v>
      </c>
      <c r="BP120" s="77" t="s">
        <v>43</v>
      </c>
      <c r="BQ120" s="78">
        <f t="shared" ref="BQ120:BZ120" si="33">AVERAGE(BQ12:BQ111)</f>
        <v>4.1973849999999997</v>
      </c>
      <c r="BR120" s="78">
        <f t="shared" si="33"/>
        <v>4.0989500000000012</v>
      </c>
      <c r="BS120" s="78">
        <f t="shared" si="33"/>
        <v>2.7018220000000004</v>
      </c>
      <c r="BT120" s="78">
        <f t="shared" si="33"/>
        <v>2.6593720000000012</v>
      </c>
      <c r="BU120" s="78">
        <f t="shared" si="33"/>
        <v>2.5555110000000001</v>
      </c>
      <c r="BV120" s="78">
        <f t="shared" si="33"/>
        <v>2.7953229999999998</v>
      </c>
      <c r="BW120" s="78">
        <f t="shared" si="33"/>
        <v>3.2870959999999996</v>
      </c>
      <c r="BX120" s="78">
        <f t="shared" si="33"/>
        <v>2.6654160000000018</v>
      </c>
      <c r="BY120" s="78">
        <f t="shared" si="33"/>
        <v>2.7502200000000006</v>
      </c>
      <c r="BZ120" s="78">
        <f t="shared" si="33"/>
        <v>3.4436399999999994</v>
      </c>
    </row>
    <row r="121" spans="3:78" ht="16" x14ac:dyDescent="0.2">
      <c r="E121" s="1">
        <f t="shared" si="6"/>
        <v>110</v>
      </c>
      <c r="F121" s="98"/>
      <c r="H121" s="89">
        <v>98.653499999999994</v>
      </c>
      <c r="I121" s="89">
        <v>90.350200000000001</v>
      </c>
      <c r="J121" s="89">
        <v>156.483</v>
      </c>
      <c r="K121" s="89">
        <v>115.5617</v>
      </c>
      <c r="L121" s="89">
        <v>120.6211</v>
      </c>
      <c r="M121" s="89">
        <v>141.346</v>
      </c>
      <c r="N121" s="89">
        <v>158.92959999999999</v>
      </c>
      <c r="O121" s="89">
        <v>109.6433</v>
      </c>
      <c r="P121" s="89">
        <v>124.664</v>
      </c>
      <c r="Q121" s="89">
        <v>120.6118</v>
      </c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7"/>
    </row>
    <row r="122" spans="3:78" ht="16" x14ac:dyDescent="0.2">
      <c r="E122" s="1">
        <f t="shared" si="6"/>
        <v>111</v>
      </c>
      <c r="F122" s="98"/>
      <c r="H122" s="89">
        <v>66.401600000000002</v>
      </c>
      <c r="I122" s="89">
        <v>113.6032</v>
      </c>
      <c r="J122" s="89">
        <v>145.12090000000001</v>
      </c>
      <c r="K122" s="89">
        <v>107.194</v>
      </c>
      <c r="L122" s="89">
        <v>136.53530000000001</v>
      </c>
      <c r="M122" s="89">
        <v>98.578000000000003</v>
      </c>
      <c r="N122" s="89">
        <v>133.18940000000001</v>
      </c>
      <c r="O122" s="89">
        <v>63.004399999999997</v>
      </c>
      <c r="P122" s="89">
        <v>112.48350000000001</v>
      </c>
      <c r="Q122" s="89">
        <v>114.70059999999999</v>
      </c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7"/>
    </row>
    <row r="123" spans="3:78" ht="16" x14ac:dyDescent="0.2">
      <c r="E123" s="1">
        <f t="shared" si="6"/>
        <v>112</v>
      </c>
      <c r="F123" s="98"/>
      <c r="H123" s="89">
        <v>120.6621</v>
      </c>
      <c r="I123" s="89">
        <v>118.4044</v>
      </c>
      <c r="J123" s="89">
        <v>169.23740000000001</v>
      </c>
      <c r="K123" s="89">
        <v>135.56379999999999</v>
      </c>
      <c r="L123" s="89">
        <v>99.790800000000004</v>
      </c>
      <c r="M123" s="89">
        <v>111.2899</v>
      </c>
      <c r="N123" s="89">
        <v>128.87299999999999</v>
      </c>
      <c r="O123" s="89">
        <v>111.4299</v>
      </c>
      <c r="P123" s="89">
        <v>111.82040000000001</v>
      </c>
      <c r="Q123" s="89">
        <v>142.41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7"/>
      <c r="AI123" s="13" t="s">
        <v>141</v>
      </c>
      <c r="AJ123" s="13"/>
      <c r="AK123" s="85">
        <f>AVERAGE(AG120:AP120)</f>
        <v>11.401093100000001</v>
      </c>
      <c r="AL123" s="13"/>
      <c r="AM123" s="13"/>
      <c r="AN123" s="13"/>
      <c r="AO123" s="13"/>
      <c r="AP123" s="13"/>
      <c r="AQ123" s="13"/>
      <c r="AR123" s="86"/>
      <c r="AS123" s="13"/>
      <c r="AT123" s="13"/>
      <c r="AU123" s="13"/>
      <c r="AV123" s="13"/>
      <c r="AW123" s="85">
        <f>AVERAGE(AS120:BB120)</f>
        <v>1.0692399999999999E-2</v>
      </c>
    </row>
    <row r="124" spans="3:78" ht="16" x14ac:dyDescent="0.2">
      <c r="C124" s="24" t="s">
        <v>36</v>
      </c>
      <c r="E124" s="1">
        <f t="shared" si="6"/>
        <v>113</v>
      </c>
      <c r="F124" s="98"/>
      <c r="H124" s="89">
        <v>118.953</v>
      </c>
      <c r="I124" s="89">
        <v>88.275599999999997</v>
      </c>
      <c r="J124" s="89">
        <v>169.4546</v>
      </c>
      <c r="K124" s="89">
        <v>152.4727</v>
      </c>
      <c r="L124" s="89">
        <v>81.108800000000002</v>
      </c>
      <c r="M124" s="89">
        <v>88.495900000000006</v>
      </c>
      <c r="N124" s="89">
        <v>74.0107</v>
      </c>
      <c r="O124" s="89">
        <v>104.952</v>
      </c>
      <c r="P124" s="89">
        <v>121.30840000000001</v>
      </c>
      <c r="Q124" s="89">
        <v>75.2059</v>
      </c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7"/>
    </row>
    <row r="125" spans="3:78" ht="16" x14ac:dyDescent="0.2">
      <c r="C125" s="24" t="s">
        <v>36</v>
      </c>
      <c r="E125" s="1">
        <f t="shared" si="6"/>
        <v>114</v>
      </c>
      <c r="F125" s="98"/>
      <c r="H125" s="89">
        <v>69.794300000000007</v>
      </c>
      <c r="I125" s="89">
        <v>74.118200000000002</v>
      </c>
      <c r="J125" s="89">
        <v>148.1628</v>
      </c>
      <c r="K125" s="89">
        <v>101.5108</v>
      </c>
      <c r="L125" s="89">
        <v>94.376400000000004</v>
      </c>
      <c r="M125" s="89">
        <v>132.7903</v>
      </c>
      <c r="N125" s="89">
        <v>169.29429999999999</v>
      </c>
      <c r="O125" s="89">
        <v>105.63039999999999</v>
      </c>
      <c r="P125" s="89">
        <v>174.53469999999999</v>
      </c>
      <c r="Q125" s="89">
        <v>125.142</v>
      </c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7"/>
    </row>
    <row r="126" spans="3:78" ht="16" x14ac:dyDescent="0.2">
      <c r="C126" s="24" t="s">
        <v>36</v>
      </c>
      <c r="E126" s="1">
        <f t="shared" si="6"/>
        <v>115</v>
      </c>
      <c r="F126" s="98"/>
      <c r="H126" s="89">
        <v>108.3476</v>
      </c>
      <c r="I126" s="89">
        <v>99.816199999999995</v>
      </c>
      <c r="J126" s="89">
        <v>151.85929999999999</v>
      </c>
      <c r="K126" s="89">
        <v>165.4897</v>
      </c>
      <c r="L126" s="89">
        <v>104.2597</v>
      </c>
      <c r="M126" s="89">
        <v>168.5635</v>
      </c>
      <c r="N126" s="89">
        <v>125.0701</v>
      </c>
      <c r="O126" s="89">
        <v>92.742900000000006</v>
      </c>
      <c r="P126" s="89">
        <v>170.87090000000001</v>
      </c>
      <c r="Q126" s="89">
        <v>144.6223</v>
      </c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7"/>
    </row>
    <row r="127" spans="3:78" ht="16" x14ac:dyDescent="0.2">
      <c r="E127" s="1">
        <f t="shared" si="6"/>
        <v>116</v>
      </c>
      <c r="F127" s="98"/>
      <c r="H127" s="89">
        <v>99.8078</v>
      </c>
      <c r="I127" s="89">
        <v>133.9469</v>
      </c>
      <c r="J127" s="89">
        <v>151.3296</v>
      </c>
      <c r="K127" s="89">
        <v>89.267099999999999</v>
      </c>
      <c r="L127" s="89">
        <v>127.36069999999999</v>
      </c>
      <c r="M127" s="89">
        <v>102.4083</v>
      </c>
      <c r="N127" s="89">
        <v>146.86600000000001</v>
      </c>
      <c r="O127" s="89">
        <v>49.819299999999998</v>
      </c>
      <c r="P127" s="89">
        <v>132.92150000000001</v>
      </c>
      <c r="Q127" s="89">
        <v>161.88390000000001</v>
      </c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7"/>
    </row>
    <row r="128" spans="3:78" ht="16" x14ac:dyDescent="0.2">
      <c r="C128" s="24" t="s">
        <v>36</v>
      </c>
      <c r="D128" s="24" t="s">
        <v>36</v>
      </c>
      <c r="E128" s="1">
        <f t="shared" si="6"/>
        <v>117</v>
      </c>
      <c r="F128" s="98"/>
      <c r="H128" s="89">
        <v>94.003</v>
      </c>
      <c r="I128" s="89">
        <v>121.6915</v>
      </c>
      <c r="J128" s="89">
        <v>161.82050000000001</v>
      </c>
      <c r="K128" s="89">
        <v>84.594200000000001</v>
      </c>
      <c r="L128" s="89">
        <v>135.67740000000001</v>
      </c>
      <c r="M128" s="89">
        <v>106.0707</v>
      </c>
      <c r="N128" s="89">
        <v>118.22799999999999</v>
      </c>
      <c r="O128" s="89">
        <v>70.885000000000005</v>
      </c>
      <c r="P128" s="89">
        <v>146.40479999999999</v>
      </c>
      <c r="Q128" s="89">
        <v>139.28550000000001</v>
      </c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7"/>
    </row>
    <row r="129" spans="2:31" ht="16" x14ac:dyDescent="0.2">
      <c r="E129" s="1">
        <f t="shared" si="6"/>
        <v>118</v>
      </c>
      <c r="F129" s="98"/>
      <c r="H129" s="89">
        <v>123.01009999999999</v>
      </c>
      <c r="I129" s="89">
        <v>99.924099999999996</v>
      </c>
      <c r="J129" s="89">
        <v>171.50530000000001</v>
      </c>
      <c r="K129" s="89">
        <v>144.06190000000001</v>
      </c>
      <c r="L129" s="89">
        <v>136.91239999999999</v>
      </c>
      <c r="M129" s="89">
        <v>98.672799999999995</v>
      </c>
      <c r="N129" s="89">
        <v>112.5611</v>
      </c>
      <c r="O129" s="89">
        <v>139.8974</v>
      </c>
      <c r="P129" s="89">
        <v>96.389399999999995</v>
      </c>
      <c r="Q129" s="89">
        <v>166.76320000000001</v>
      </c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7"/>
    </row>
    <row r="130" spans="2:31" ht="16" x14ac:dyDescent="0.2">
      <c r="E130" s="1">
        <f t="shared" si="6"/>
        <v>119</v>
      </c>
      <c r="F130" s="98"/>
      <c r="H130" s="89">
        <v>107.0668</v>
      </c>
      <c r="I130" s="89">
        <v>55.608199999999997</v>
      </c>
      <c r="J130" s="89">
        <v>155.07820000000001</v>
      </c>
      <c r="K130" s="89">
        <v>82.858500000000006</v>
      </c>
      <c r="L130" s="89">
        <v>75.812700000000007</v>
      </c>
      <c r="M130" s="89">
        <v>148.2466</v>
      </c>
      <c r="N130" s="89">
        <v>123.25920000000001</v>
      </c>
      <c r="O130" s="89">
        <v>137.69640000000001</v>
      </c>
      <c r="P130" s="89">
        <v>133.5488</v>
      </c>
      <c r="Q130" s="89">
        <v>153.1318</v>
      </c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7"/>
    </row>
    <row r="131" spans="2:31" ht="16" x14ac:dyDescent="0.2">
      <c r="E131" s="1">
        <f t="shared" si="6"/>
        <v>120</v>
      </c>
      <c r="F131" s="1" t="s">
        <v>17</v>
      </c>
      <c r="H131" s="89">
        <v>135.13239999999999</v>
      </c>
      <c r="I131" s="89">
        <v>154.96129999999999</v>
      </c>
      <c r="J131" s="89">
        <v>112.9297</v>
      </c>
      <c r="K131" s="89">
        <v>93.781999999999996</v>
      </c>
      <c r="L131" s="89">
        <v>142.4777</v>
      </c>
      <c r="M131" s="89">
        <v>148.4375</v>
      </c>
      <c r="N131" s="89">
        <v>88.863</v>
      </c>
      <c r="O131" s="89">
        <v>56.695500000000003</v>
      </c>
      <c r="P131" s="89">
        <v>157.96250000000001</v>
      </c>
      <c r="Q131" s="89">
        <v>113.72</v>
      </c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7"/>
    </row>
    <row r="132" spans="2:31" ht="16" x14ac:dyDescent="0.2">
      <c r="D132" s="24" t="s">
        <v>36</v>
      </c>
      <c r="E132" s="1">
        <f t="shared" si="6"/>
        <v>121</v>
      </c>
      <c r="F132" s="98" t="s">
        <v>18</v>
      </c>
      <c r="H132" s="89">
        <v>123.932</v>
      </c>
      <c r="I132" s="89">
        <v>77.305499999999995</v>
      </c>
      <c r="J132" s="89">
        <v>161.11750000000001</v>
      </c>
      <c r="K132" s="89">
        <v>81.353499999999997</v>
      </c>
      <c r="L132" s="89">
        <v>42.988799999999998</v>
      </c>
      <c r="M132" s="89">
        <v>70.876599999999996</v>
      </c>
      <c r="N132" s="89">
        <v>144.62729999999999</v>
      </c>
      <c r="O132" s="89">
        <v>54.073399999999999</v>
      </c>
      <c r="P132" s="89">
        <v>46.803199999999997</v>
      </c>
      <c r="Q132" s="89">
        <v>173.4195</v>
      </c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7"/>
    </row>
    <row r="133" spans="2:31" ht="16" x14ac:dyDescent="0.2">
      <c r="E133" s="1">
        <f t="shared" si="6"/>
        <v>122</v>
      </c>
      <c r="F133" s="98"/>
      <c r="H133" s="89">
        <v>114.04470000000001</v>
      </c>
      <c r="I133" s="89">
        <v>89.691400000000002</v>
      </c>
      <c r="J133" s="89">
        <v>167.3655</v>
      </c>
      <c r="K133" s="89">
        <v>131.80369999999999</v>
      </c>
      <c r="L133" s="89">
        <v>53.703499999999998</v>
      </c>
      <c r="M133" s="89">
        <v>147.63470000000001</v>
      </c>
      <c r="N133" s="89">
        <v>111.11660000000001</v>
      </c>
      <c r="O133" s="89">
        <v>97.968100000000007</v>
      </c>
      <c r="P133" s="89">
        <v>158.06700000000001</v>
      </c>
      <c r="Q133" s="89">
        <v>158.6447</v>
      </c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7"/>
    </row>
    <row r="134" spans="2:31" ht="16" x14ac:dyDescent="0.2">
      <c r="B134" s="24" t="s">
        <v>36</v>
      </c>
      <c r="E134" s="1">
        <f t="shared" si="6"/>
        <v>123</v>
      </c>
      <c r="F134" s="98"/>
      <c r="H134" s="89">
        <v>94.274699999999996</v>
      </c>
      <c r="I134" s="89">
        <v>89.734800000000007</v>
      </c>
      <c r="J134" s="89">
        <v>162.05369999999999</v>
      </c>
      <c r="K134" s="89">
        <v>145.47749999999999</v>
      </c>
      <c r="L134" s="89">
        <v>104.9678</v>
      </c>
      <c r="M134" s="89">
        <v>150.74529999999999</v>
      </c>
      <c r="N134" s="89">
        <v>45.186199999999999</v>
      </c>
      <c r="O134" s="89">
        <v>47.190399999999997</v>
      </c>
      <c r="P134" s="89">
        <v>152.18770000000001</v>
      </c>
      <c r="Q134" s="89">
        <v>132.43770000000001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7"/>
    </row>
    <row r="135" spans="2:31" ht="16" x14ac:dyDescent="0.2">
      <c r="D135" s="24" t="s">
        <v>36</v>
      </c>
      <c r="E135" s="1">
        <f t="shared" si="6"/>
        <v>124</v>
      </c>
      <c r="F135" s="98"/>
      <c r="H135" s="89">
        <v>116.0582</v>
      </c>
      <c r="I135" s="89">
        <v>44.247999999999998</v>
      </c>
      <c r="J135" s="89">
        <v>163.047</v>
      </c>
      <c r="K135" s="89">
        <v>57.319800000000001</v>
      </c>
      <c r="L135" s="89">
        <v>52.155000000000001</v>
      </c>
      <c r="M135" s="89">
        <v>134.07130000000001</v>
      </c>
      <c r="N135" s="89">
        <v>172.79669999999999</v>
      </c>
      <c r="O135" s="89">
        <v>143.7337</v>
      </c>
      <c r="P135" s="89">
        <v>160.57060000000001</v>
      </c>
      <c r="Q135" s="89">
        <v>141.89269999999999</v>
      </c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7"/>
    </row>
    <row r="136" spans="2:31" ht="16" x14ac:dyDescent="0.2">
      <c r="E136" s="1">
        <f t="shared" si="6"/>
        <v>125</v>
      </c>
      <c r="F136" s="98"/>
      <c r="H136" s="89">
        <v>120.837</v>
      </c>
      <c r="I136" s="89">
        <v>74.674199999999999</v>
      </c>
      <c r="J136" s="89">
        <v>110.72750000000001</v>
      </c>
      <c r="K136" s="89">
        <v>88.398200000000003</v>
      </c>
      <c r="L136" s="89">
        <v>123.0534</v>
      </c>
      <c r="M136" s="89">
        <v>156.2552</v>
      </c>
      <c r="N136" s="89">
        <v>158.0112</v>
      </c>
      <c r="O136" s="89">
        <v>61.855600000000003</v>
      </c>
      <c r="P136" s="89">
        <v>163.11439999999999</v>
      </c>
      <c r="Q136" s="89">
        <v>138.15620000000001</v>
      </c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7"/>
    </row>
    <row r="137" spans="2:31" ht="16" x14ac:dyDescent="0.2">
      <c r="C137" s="24" t="s">
        <v>36</v>
      </c>
      <c r="E137" s="1">
        <f t="shared" si="6"/>
        <v>126</v>
      </c>
      <c r="F137" s="98"/>
      <c r="H137" s="89">
        <v>87.762699999999995</v>
      </c>
      <c r="I137" s="89">
        <v>116.857</v>
      </c>
      <c r="J137" s="89">
        <v>154.3631</v>
      </c>
      <c r="K137" s="89">
        <v>87.956999999999994</v>
      </c>
      <c r="L137" s="89">
        <v>113.9849</v>
      </c>
      <c r="M137" s="89">
        <v>145.24209999999999</v>
      </c>
      <c r="N137" s="89">
        <v>70.980999999999995</v>
      </c>
      <c r="O137" s="89">
        <v>68.121700000000004</v>
      </c>
      <c r="P137" s="89">
        <v>170.93049999999999</v>
      </c>
      <c r="Q137" s="89">
        <v>69.819599999999994</v>
      </c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7"/>
    </row>
    <row r="138" spans="2:31" ht="16" x14ac:dyDescent="0.2">
      <c r="E138" s="1">
        <f t="shared" si="6"/>
        <v>127</v>
      </c>
      <c r="F138" s="98" t="s">
        <v>19</v>
      </c>
      <c r="H138" s="89">
        <v>92.167400000000001</v>
      </c>
      <c r="I138" s="89">
        <v>126.80289999999999</v>
      </c>
      <c r="J138" s="89">
        <v>145.7576</v>
      </c>
      <c r="K138" s="89">
        <v>151.19980000000001</v>
      </c>
      <c r="L138" s="89">
        <v>96.188699999999997</v>
      </c>
      <c r="M138" s="89">
        <v>133.60769999999999</v>
      </c>
      <c r="N138" s="89">
        <v>59.183999999999997</v>
      </c>
      <c r="O138" s="89">
        <v>56.463799999999999</v>
      </c>
      <c r="P138" s="89">
        <v>167.07230000000001</v>
      </c>
      <c r="Q138" s="89">
        <v>115.3374</v>
      </c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7"/>
    </row>
    <row r="139" spans="2:31" ht="16" x14ac:dyDescent="0.2">
      <c r="E139" s="1">
        <f t="shared" si="6"/>
        <v>128</v>
      </c>
      <c r="F139" s="98"/>
      <c r="H139" s="89">
        <v>65.648200000000003</v>
      </c>
      <c r="I139" s="89">
        <v>125.4239</v>
      </c>
      <c r="J139" s="89">
        <v>168.33869999999999</v>
      </c>
      <c r="K139" s="89">
        <v>78.432500000000005</v>
      </c>
      <c r="L139" s="89">
        <v>141.9502</v>
      </c>
      <c r="M139" s="89">
        <v>115.61790000000001</v>
      </c>
      <c r="N139" s="89">
        <v>61.776400000000002</v>
      </c>
      <c r="O139" s="89">
        <v>72.121600000000001</v>
      </c>
      <c r="P139" s="89">
        <v>157.4607</v>
      </c>
      <c r="Q139" s="89">
        <v>86.049300000000002</v>
      </c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7"/>
    </row>
    <row r="140" spans="2:31" ht="16" x14ac:dyDescent="0.2">
      <c r="E140" s="1">
        <f t="shared" si="6"/>
        <v>129</v>
      </c>
      <c r="F140" s="98"/>
      <c r="H140" s="89">
        <v>113.5168</v>
      </c>
      <c r="I140" s="89">
        <v>91.909499999999994</v>
      </c>
      <c r="J140" s="89">
        <v>172.45359999999999</v>
      </c>
      <c r="K140" s="89">
        <v>141.82560000000001</v>
      </c>
      <c r="L140" s="89">
        <v>122.702</v>
      </c>
      <c r="M140" s="89">
        <v>148.1626</v>
      </c>
      <c r="N140" s="89">
        <v>64.542299999999997</v>
      </c>
      <c r="O140" s="89">
        <v>65.325199999999995</v>
      </c>
      <c r="P140" s="89">
        <v>131.52330000000001</v>
      </c>
      <c r="Q140" s="89">
        <v>108.80759999999999</v>
      </c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7"/>
    </row>
    <row r="141" spans="2:31" ht="16" x14ac:dyDescent="0.2">
      <c r="E141" s="1">
        <f t="shared" si="6"/>
        <v>130</v>
      </c>
      <c r="F141" s="98"/>
      <c r="H141" s="89">
        <v>89.388000000000005</v>
      </c>
      <c r="I141" s="89">
        <v>103.8699</v>
      </c>
      <c r="J141" s="89">
        <v>170.5257</v>
      </c>
      <c r="K141" s="89">
        <v>101.5094</v>
      </c>
      <c r="L141" s="89">
        <v>114.2466</v>
      </c>
      <c r="M141" s="89">
        <v>111.68770000000001</v>
      </c>
      <c r="N141" s="89">
        <v>90.887100000000004</v>
      </c>
      <c r="O141" s="89">
        <v>100.44750000000001</v>
      </c>
      <c r="P141" s="89">
        <v>171.7843</v>
      </c>
      <c r="Q141" s="89">
        <v>171.2107</v>
      </c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7"/>
    </row>
    <row r="142" spans="2:31" ht="16" x14ac:dyDescent="0.2">
      <c r="E142" s="1">
        <f t="shared" ref="E142:E205" si="34">E141+1</f>
        <v>131</v>
      </c>
      <c r="F142" s="98"/>
      <c r="H142" s="89">
        <v>119.21</v>
      </c>
      <c r="I142" s="89">
        <v>58.752899999999997</v>
      </c>
      <c r="J142" s="89">
        <v>167.95009999999999</v>
      </c>
      <c r="K142" s="89">
        <v>90.361599999999996</v>
      </c>
      <c r="L142" s="89">
        <v>68.267200000000003</v>
      </c>
      <c r="M142" s="89">
        <v>173.21</v>
      </c>
      <c r="N142" s="89">
        <v>142.3312</v>
      </c>
      <c r="O142" s="89">
        <v>136.36510000000001</v>
      </c>
      <c r="P142" s="89">
        <v>168.38740000000001</v>
      </c>
      <c r="Q142" s="89">
        <v>106.3325</v>
      </c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7"/>
    </row>
    <row r="143" spans="2:31" ht="16" x14ac:dyDescent="0.2">
      <c r="E143" s="1">
        <f t="shared" si="34"/>
        <v>132</v>
      </c>
      <c r="F143" s="98"/>
      <c r="H143" s="89">
        <v>76.620199999999997</v>
      </c>
      <c r="I143" s="89">
        <v>85.472800000000007</v>
      </c>
      <c r="J143" s="89">
        <v>129.2337</v>
      </c>
      <c r="K143" s="89">
        <v>131.40700000000001</v>
      </c>
      <c r="L143" s="89">
        <v>141.119</v>
      </c>
      <c r="M143" s="89">
        <v>111.64879999999999</v>
      </c>
      <c r="N143" s="89">
        <v>86.225099999999998</v>
      </c>
      <c r="O143" s="89">
        <v>109.63760000000001</v>
      </c>
      <c r="P143" s="89">
        <v>128.20820000000001</v>
      </c>
      <c r="Q143" s="89">
        <v>150.18729999999999</v>
      </c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7"/>
    </row>
    <row r="144" spans="2:31" ht="16" x14ac:dyDescent="0.2">
      <c r="C144" s="24" t="s">
        <v>36</v>
      </c>
      <c r="D144" s="13"/>
      <c r="E144" s="1">
        <f t="shared" si="34"/>
        <v>133</v>
      </c>
      <c r="F144" s="98"/>
      <c r="H144" s="89">
        <v>129.56379999999999</v>
      </c>
      <c r="I144" s="89">
        <v>38.415700000000001</v>
      </c>
      <c r="J144" s="89">
        <v>103.43899999999999</v>
      </c>
      <c r="K144" s="89">
        <v>89.559200000000004</v>
      </c>
      <c r="L144" s="89">
        <v>128.90880000000001</v>
      </c>
      <c r="M144" s="89">
        <v>120.52809999999999</v>
      </c>
      <c r="N144" s="89">
        <v>148.2388</v>
      </c>
      <c r="O144" s="89">
        <v>99.240799999999993</v>
      </c>
      <c r="P144" s="89">
        <v>121.3978</v>
      </c>
      <c r="Q144" s="89">
        <v>167.00960000000001</v>
      </c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7"/>
    </row>
    <row r="145" spans="2:31" ht="16" x14ac:dyDescent="0.2">
      <c r="B145" s="13"/>
      <c r="E145" s="1">
        <f t="shared" si="34"/>
        <v>134</v>
      </c>
      <c r="F145" s="98" t="s">
        <v>21</v>
      </c>
      <c r="H145" s="89">
        <v>79.609399999999994</v>
      </c>
      <c r="I145" s="89">
        <v>70.508700000000005</v>
      </c>
      <c r="J145" s="89">
        <v>162.23580000000001</v>
      </c>
      <c r="K145" s="89">
        <v>149.28139999999999</v>
      </c>
      <c r="L145" s="89">
        <v>107.83159999999999</v>
      </c>
      <c r="M145" s="89">
        <v>83.54</v>
      </c>
      <c r="N145" s="89">
        <v>151.43819999999999</v>
      </c>
      <c r="O145" s="89">
        <v>81.562600000000003</v>
      </c>
      <c r="P145" s="89">
        <v>80.134200000000007</v>
      </c>
      <c r="Q145" s="89">
        <v>133.6884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7"/>
    </row>
    <row r="146" spans="2:31" ht="16" x14ac:dyDescent="0.2">
      <c r="E146" s="1">
        <f t="shared" si="34"/>
        <v>135</v>
      </c>
      <c r="F146" s="98"/>
      <c r="H146" s="89">
        <v>45.688499999999998</v>
      </c>
      <c r="I146" s="89">
        <v>142.93260000000001</v>
      </c>
      <c r="J146" s="89">
        <v>157.11359999999999</v>
      </c>
      <c r="K146" s="89">
        <v>91.1267</v>
      </c>
      <c r="L146" s="89">
        <v>126.24979999999999</v>
      </c>
      <c r="M146" s="90" t="s">
        <v>12</v>
      </c>
      <c r="N146" s="90" t="s">
        <v>12</v>
      </c>
      <c r="O146" s="89">
        <v>80.199299999999994</v>
      </c>
      <c r="P146" s="89">
        <v>152.7089</v>
      </c>
      <c r="Q146" s="89">
        <v>143.345</v>
      </c>
      <c r="U146" s="49"/>
      <c r="V146" s="49"/>
      <c r="W146" s="49"/>
      <c r="X146" s="49"/>
      <c r="Y146" s="49"/>
      <c r="AB146" s="49"/>
      <c r="AC146" s="49"/>
      <c r="AD146" s="49"/>
      <c r="AE146" s="47"/>
    </row>
    <row r="147" spans="2:31" ht="16" x14ac:dyDescent="0.2">
      <c r="B147" s="24" t="s">
        <v>36</v>
      </c>
      <c r="E147" s="1">
        <f t="shared" si="34"/>
        <v>136</v>
      </c>
      <c r="F147" s="98"/>
      <c r="H147" s="89">
        <v>112.53360000000001</v>
      </c>
      <c r="I147" s="89">
        <v>91.985699999999994</v>
      </c>
      <c r="J147" s="89">
        <v>159.25</v>
      </c>
      <c r="K147" s="89">
        <v>111.40349999999999</v>
      </c>
      <c r="L147" s="89">
        <v>112.4958</v>
      </c>
      <c r="M147" s="89">
        <v>108.5745</v>
      </c>
      <c r="N147" s="89">
        <v>82.826300000000003</v>
      </c>
      <c r="O147" s="89">
        <v>121.26090000000001</v>
      </c>
      <c r="P147" s="89">
        <v>58.514800000000001</v>
      </c>
      <c r="Q147" s="89">
        <v>148.4889</v>
      </c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7"/>
    </row>
    <row r="148" spans="2:31" ht="16" x14ac:dyDescent="0.2">
      <c r="E148" s="1">
        <f t="shared" si="34"/>
        <v>137</v>
      </c>
      <c r="F148" s="98"/>
      <c r="H148" s="89">
        <v>122.4627</v>
      </c>
      <c r="I148" s="89">
        <v>63.8932</v>
      </c>
      <c r="J148" s="89">
        <v>146.10560000000001</v>
      </c>
      <c r="K148" s="89">
        <v>116.2576</v>
      </c>
      <c r="L148" s="89">
        <v>115.6101</v>
      </c>
      <c r="M148" s="89">
        <v>96.369100000000003</v>
      </c>
      <c r="N148" s="89">
        <v>113.1452</v>
      </c>
      <c r="O148" s="89">
        <v>131.6857</v>
      </c>
      <c r="P148" s="89">
        <v>137.4051</v>
      </c>
      <c r="Q148" s="89">
        <v>132.7492</v>
      </c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7"/>
    </row>
    <row r="149" spans="2:31" ht="16" x14ac:dyDescent="0.2">
      <c r="E149" s="1">
        <f t="shared" si="34"/>
        <v>138</v>
      </c>
      <c r="F149" s="98"/>
      <c r="H149" s="89">
        <v>99.920199999999994</v>
      </c>
      <c r="I149" s="89">
        <v>99.1631</v>
      </c>
      <c r="J149" s="89">
        <v>168.1216</v>
      </c>
      <c r="K149" s="89">
        <v>116.2375</v>
      </c>
      <c r="L149" s="89">
        <v>149.50559999999999</v>
      </c>
      <c r="M149" s="89">
        <v>145.79140000000001</v>
      </c>
      <c r="N149" s="89">
        <v>125.8152</v>
      </c>
      <c r="O149" s="89">
        <v>72.210099999999997</v>
      </c>
      <c r="P149" s="89">
        <v>135.0958</v>
      </c>
      <c r="Q149" s="89">
        <v>113.9059</v>
      </c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7"/>
    </row>
    <row r="150" spans="2:31" ht="16" x14ac:dyDescent="0.2">
      <c r="E150" s="1">
        <f t="shared" si="34"/>
        <v>139</v>
      </c>
      <c r="F150" s="98"/>
      <c r="H150" s="89">
        <v>104.59990000000001</v>
      </c>
      <c r="I150" s="89">
        <v>64.053100000000001</v>
      </c>
      <c r="J150" s="89">
        <v>163.33750000000001</v>
      </c>
      <c r="K150" s="89">
        <v>126.2334</v>
      </c>
      <c r="L150" s="89">
        <v>126.11320000000001</v>
      </c>
      <c r="M150" s="89">
        <v>128.0866</v>
      </c>
      <c r="N150" s="89">
        <v>73.681700000000006</v>
      </c>
      <c r="O150" s="89">
        <v>108.37869999999999</v>
      </c>
      <c r="P150" s="89">
        <v>154.87289999999999</v>
      </c>
      <c r="Q150" s="89">
        <v>128.83770000000001</v>
      </c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7"/>
    </row>
    <row r="151" spans="2:31" ht="16" x14ac:dyDescent="0.2">
      <c r="E151" s="1">
        <f t="shared" si="34"/>
        <v>140</v>
      </c>
      <c r="F151" s="98"/>
      <c r="H151" s="89">
        <v>155.8287</v>
      </c>
      <c r="I151" s="89">
        <v>42.269599999999997</v>
      </c>
      <c r="J151" s="89">
        <v>91.273899999999998</v>
      </c>
      <c r="K151" s="89">
        <v>73.2089</v>
      </c>
      <c r="L151" s="89">
        <v>123.48650000000001</v>
      </c>
      <c r="M151" s="89">
        <v>157.82210000000001</v>
      </c>
      <c r="N151" s="89">
        <v>103.2831</v>
      </c>
      <c r="O151" s="89">
        <v>39.528799999999997</v>
      </c>
      <c r="P151" s="89">
        <v>154.01</v>
      </c>
      <c r="Q151" s="89">
        <v>133.7748</v>
      </c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7"/>
    </row>
    <row r="152" spans="2:31" ht="16" x14ac:dyDescent="0.2">
      <c r="E152" s="1">
        <f t="shared" si="34"/>
        <v>141</v>
      </c>
      <c r="F152" s="98"/>
      <c r="H152" s="89">
        <v>85.013499999999993</v>
      </c>
      <c r="I152" s="89">
        <v>121.4256</v>
      </c>
      <c r="J152" s="89">
        <v>164.19880000000001</v>
      </c>
      <c r="K152" s="89">
        <v>148.0985</v>
      </c>
      <c r="L152" s="89">
        <v>115.14530000000001</v>
      </c>
      <c r="M152" s="89">
        <v>159.50489999999999</v>
      </c>
      <c r="N152" s="89">
        <v>147.7466</v>
      </c>
      <c r="O152" s="89">
        <v>102.7076</v>
      </c>
      <c r="P152" s="89">
        <v>121.208</v>
      </c>
      <c r="Q152" s="89">
        <v>114.5393</v>
      </c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7"/>
    </row>
    <row r="153" spans="2:31" ht="16" x14ac:dyDescent="0.2">
      <c r="C153" s="24" t="s">
        <v>36</v>
      </c>
      <c r="E153" s="1">
        <f t="shared" si="34"/>
        <v>142</v>
      </c>
      <c r="F153" s="98"/>
      <c r="H153" s="89">
        <v>108.4842</v>
      </c>
      <c r="I153" s="89">
        <v>91.913600000000002</v>
      </c>
      <c r="J153" s="89">
        <v>169.49619999999999</v>
      </c>
      <c r="K153" s="89">
        <v>144.1611</v>
      </c>
      <c r="L153" s="89">
        <v>121.943</v>
      </c>
      <c r="M153" s="89">
        <v>161.97890000000001</v>
      </c>
      <c r="N153" s="89">
        <v>151.86279999999999</v>
      </c>
      <c r="O153" s="89">
        <v>94.601299999999995</v>
      </c>
      <c r="P153" s="89">
        <v>164.13380000000001</v>
      </c>
      <c r="Q153" s="89">
        <v>147.42930000000001</v>
      </c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7"/>
    </row>
    <row r="154" spans="2:31" ht="16" x14ac:dyDescent="0.2">
      <c r="C154" s="24" t="s">
        <v>36</v>
      </c>
      <c r="E154" s="1">
        <f t="shared" si="34"/>
        <v>143</v>
      </c>
      <c r="F154" s="98"/>
      <c r="H154" s="89">
        <v>66.449200000000005</v>
      </c>
      <c r="I154" s="89">
        <v>131.184</v>
      </c>
      <c r="J154" s="89">
        <v>119.3103</v>
      </c>
      <c r="K154" s="89">
        <v>158.6814</v>
      </c>
      <c r="L154" s="89">
        <v>75.259799999999998</v>
      </c>
      <c r="M154" s="89">
        <v>157.89259999999999</v>
      </c>
      <c r="N154" s="89">
        <v>85.293999999999997</v>
      </c>
      <c r="O154" s="89">
        <v>59.310899999999997</v>
      </c>
      <c r="P154" s="89">
        <v>167.25829999999999</v>
      </c>
      <c r="Q154" s="89">
        <v>146.56139999999999</v>
      </c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7"/>
    </row>
    <row r="155" spans="2:31" ht="16" x14ac:dyDescent="0.2">
      <c r="E155" s="1">
        <f t="shared" si="34"/>
        <v>144</v>
      </c>
      <c r="F155" s="98"/>
      <c r="H155" s="89">
        <v>84.780199999999994</v>
      </c>
      <c r="I155" s="89">
        <v>111.3458</v>
      </c>
      <c r="J155" s="89">
        <v>161.38509999999999</v>
      </c>
      <c r="K155" s="89">
        <v>111.642</v>
      </c>
      <c r="L155" s="89">
        <v>132.1131</v>
      </c>
      <c r="M155" s="89">
        <v>113.01309999999999</v>
      </c>
      <c r="N155" s="89">
        <v>147.51509999999999</v>
      </c>
      <c r="O155" s="89">
        <v>59.819699999999997</v>
      </c>
      <c r="P155" s="89">
        <v>165.02369999999999</v>
      </c>
      <c r="Q155" s="89">
        <v>138.71940000000001</v>
      </c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7"/>
    </row>
    <row r="156" spans="2:31" ht="16" x14ac:dyDescent="0.2">
      <c r="E156" s="1">
        <f t="shared" si="34"/>
        <v>145</v>
      </c>
      <c r="F156" s="98" t="s">
        <v>7</v>
      </c>
      <c r="H156" s="89">
        <v>149.73150000000001</v>
      </c>
      <c r="I156" s="89">
        <v>64.984999999999999</v>
      </c>
      <c r="J156" s="89">
        <v>171.24019999999999</v>
      </c>
      <c r="K156" s="89">
        <v>91.203500000000005</v>
      </c>
      <c r="L156" s="89">
        <v>80.3399</v>
      </c>
      <c r="M156" s="89">
        <v>166.4076</v>
      </c>
      <c r="N156" s="89">
        <v>122.786</v>
      </c>
      <c r="O156" s="89">
        <v>116.68510000000001</v>
      </c>
      <c r="P156" s="89">
        <v>162.25829999999999</v>
      </c>
      <c r="Q156" s="89">
        <v>156.75460000000001</v>
      </c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7"/>
    </row>
    <row r="157" spans="2:31" ht="16" x14ac:dyDescent="0.2">
      <c r="C157" s="24" t="s">
        <v>36</v>
      </c>
      <c r="E157" s="1">
        <f t="shared" si="34"/>
        <v>146</v>
      </c>
      <c r="F157" s="98"/>
      <c r="H157" s="89">
        <v>101.6362</v>
      </c>
      <c r="I157" s="89">
        <v>109.7482</v>
      </c>
      <c r="J157" s="89">
        <v>165.73429999999999</v>
      </c>
      <c r="K157" s="89">
        <v>154.80539999999999</v>
      </c>
      <c r="L157" s="89">
        <v>136.0087</v>
      </c>
      <c r="M157" s="89">
        <v>131.7911</v>
      </c>
      <c r="N157" s="89">
        <v>106.0125</v>
      </c>
      <c r="O157" s="89">
        <v>102.477</v>
      </c>
      <c r="P157" s="89">
        <v>115.7056</v>
      </c>
      <c r="Q157" s="89">
        <v>118.3865</v>
      </c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7"/>
    </row>
    <row r="158" spans="2:31" ht="16" x14ac:dyDescent="0.2">
      <c r="E158" s="1">
        <f t="shared" si="34"/>
        <v>147</v>
      </c>
      <c r="F158" s="98"/>
      <c r="H158" s="89">
        <v>63.819400000000002</v>
      </c>
      <c r="I158" s="89">
        <v>103.0278</v>
      </c>
      <c r="J158" s="89">
        <v>162.38149999999999</v>
      </c>
      <c r="K158" s="89">
        <v>102.00149999999999</v>
      </c>
      <c r="L158" s="89">
        <v>136.21709999999999</v>
      </c>
      <c r="M158" s="89">
        <v>100.34869999999999</v>
      </c>
      <c r="N158" s="89">
        <v>151.56200000000001</v>
      </c>
      <c r="O158" s="89">
        <v>84.413200000000003</v>
      </c>
      <c r="P158" s="89">
        <v>140.21700000000001</v>
      </c>
      <c r="Q158" s="89">
        <v>157.9956</v>
      </c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7"/>
    </row>
    <row r="159" spans="2:31" ht="16" x14ac:dyDescent="0.2">
      <c r="E159" s="1">
        <f t="shared" si="34"/>
        <v>148</v>
      </c>
      <c r="F159" s="98"/>
      <c r="H159" s="89">
        <v>87.104399999999998</v>
      </c>
      <c r="I159" s="89">
        <v>77.785600000000002</v>
      </c>
      <c r="J159" s="89">
        <v>153.7963</v>
      </c>
      <c r="K159" s="89">
        <v>141.2225</v>
      </c>
      <c r="L159" s="89">
        <v>126.98520000000001</v>
      </c>
      <c r="M159" s="89">
        <v>157.3237</v>
      </c>
      <c r="N159" s="89">
        <v>102.3511</v>
      </c>
      <c r="O159" s="89">
        <v>46.454300000000003</v>
      </c>
      <c r="P159" s="89">
        <v>170.85720000000001</v>
      </c>
      <c r="Q159" s="89">
        <v>142.5412</v>
      </c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7"/>
    </row>
    <row r="160" spans="2:31" ht="16" x14ac:dyDescent="0.2">
      <c r="D160" s="24" t="s">
        <v>36</v>
      </c>
      <c r="E160" s="1">
        <f t="shared" si="34"/>
        <v>149</v>
      </c>
      <c r="F160" s="98"/>
      <c r="H160" s="89">
        <v>49.298099999999998</v>
      </c>
      <c r="I160" s="89">
        <v>152.44499999999999</v>
      </c>
      <c r="J160" s="89">
        <v>68.276600000000002</v>
      </c>
      <c r="K160" s="89">
        <v>105.33369999999999</v>
      </c>
      <c r="L160" s="89">
        <v>102.988</v>
      </c>
      <c r="M160" s="89">
        <v>146.27180000000001</v>
      </c>
      <c r="N160" s="89">
        <v>108.3507</v>
      </c>
      <c r="O160" s="89">
        <v>111.33199999999999</v>
      </c>
      <c r="P160" s="89">
        <v>157.7045</v>
      </c>
      <c r="Q160" s="89">
        <v>128.14240000000001</v>
      </c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7"/>
    </row>
    <row r="161" spans="2:31" ht="16" x14ac:dyDescent="0.2">
      <c r="C161" s="24" t="s">
        <v>36</v>
      </c>
      <c r="E161" s="1">
        <f t="shared" si="34"/>
        <v>150</v>
      </c>
      <c r="F161" s="98"/>
      <c r="H161" s="89">
        <v>77.863699999999994</v>
      </c>
      <c r="I161" s="89">
        <v>96.473399999999998</v>
      </c>
      <c r="J161" s="89">
        <v>126.3813</v>
      </c>
      <c r="K161" s="89">
        <v>119.1336</v>
      </c>
      <c r="L161" s="89">
        <v>173.30369999999999</v>
      </c>
      <c r="M161" s="89">
        <v>120.2189</v>
      </c>
      <c r="N161" s="89">
        <v>135.37260000000001</v>
      </c>
      <c r="O161" s="89">
        <v>51.709000000000003</v>
      </c>
      <c r="P161" s="89">
        <v>168.60120000000001</v>
      </c>
      <c r="Q161" s="89">
        <v>162.30009999999999</v>
      </c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7"/>
    </row>
    <row r="162" spans="2:31" ht="16" x14ac:dyDescent="0.2">
      <c r="E162" s="1">
        <f t="shared" si="34"/>
        <v>151</v>
      </c>
      <c r="F162" s="98"/>
      <c r="H162" s="89">
        <v>127.1699</v>
      </c>
      <c r="I162" s="89">
        <v>76.948300000000003</v>
      </c>
      <c r="J162" s="89">
        <v>176.2319</v>
      </c>
      <c r="K162" s="89">
        <v>161.03620000000001</v>
      </c>
      <c r="L162" s="89">
        <v>78.395600000000002</v>
      </c>
      <c r="M162" s="89">
        <v>157.7079</v>
      </c>
      <c r="N162" s="89">
        <v>142.03790000000001</v>
      </c>
      <c r="O162" s="89">
        <v>65.996799999999993</v>
      </c>
      <c r="P162" s="89">
        <v>133.75960000000001</v>
      </c>
      <c r="Q162" s="89">
        <v>109.9027</v>
      </c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7"/>
    </row>
    <row r="163" spans="2:31" ht="16" x14ac:dyDescent="0.2">
      <c r="E163" s="1">
        <f t="shared" si="34"/>
        <v>152</v>
      </c>
      <c r="F163" s="98"/>
      <c r="H163" s="89">
        <v>86.230400000000003</v>
      </c>
      <c r="I163" s="89">
        <v>121.6429</v>
      </c>
      <c r="J163" s="89">
        <v>95.053200000000004</v>
      </c>
      <c r="K163" s="89">
        <v>78.297799999999995</v>
      </c>
      <c r="L163" s="89">
        <v>88.876000000000005</v>
      </c>
      <c r="M163" s="89">
        <v>138.87119999999999</v>
      </c>
      <c r="N163" s="89">
        <v>91.061499999999995</v>
      </c>
      <c r="O163" s="89">
        <v>118.6147</v>
      </c>
      <c r="P163" s="89">
        <v>152.09739999999999</v>
      </c>
      <c r="Q163" s="89">
        <v>159.66159999999999</v>
      </c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7"/>
    </row>
    <row r="164" spans="2:31" ht="16" x14ac:dyDescent="0.2">
      <c r="E164" s="1">
        <f t="shared" si="34"/>
        <v>153</v>
      </c>
      <c r="F164" s="98"/>
      <c r="H164" s="89">
        <v>71.298199999999994</v>
      </c>
      <c r="I164" s="89">
        <v>124.1862</v>
      </c>
      <c r="J164" s="89">
        <v>169.02629999999999</v>
      </c>
      <c r="K164" s="89">
        <v>96.320999999999998</v>
      </c>
      <c r="L164" s="89">
        <v>146.22130000000001</v>
      </c>
      <c r="M164" s="89">
        <v>94.638800000000003</v>
      </c>
      <c r="N164" s="89">
        <v>172.3758</v>
      </c>
      <c r="O164" s="89">
        <v>71.705299999999994</v>
      </c>
      <c r="P164" s="89">
        <v>157.21190000000001</v>
      </c>
      <c r="Q164" s="89">
        <v>129.48050000000001</v>
      </c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7"/>
    </row>
    <row r="165" spans="2:31" ht="16" x14ac:dyDescent="0.2">
      <c r="E165" s="1">
        <f t="shared" si="34"/>
        <v>154</v>
      </c>
      <c r="F165" s="98"/>
      <c r="H165" s="89">
        <v>113.26519999999999</v>
      </c>
      <c r="I165" s="89">
        <v>76.305099999999996</v>
      </c>
      <c r="J165" s="89">
        <v>168.31469999999999</v>
      </c>
      <c r="K165" s="89">
        <v>133.67439999999999</v>
      </c>
      <c r="L165" s="89">
        <v>112.0371</v>
      </c>
      <c r="M165" s="89">
        <v>138.94</v>
      </c>
      <c r="N165" s="89">
        <v>109.5068</v>
      </c>
      <c r="O165" s="89">
        <v>102.8062</v>
      </c>
      <c r="P165" s="89">
        <v>166.4494</v>
      </c>
      <c r="Q165" s="89">
        <v>146.2483</v>
      </c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7"/>
    </row>
    <row r="166" spans="2:31" ht="16" x14ac:dyDescent="0.2">
      <c r="E166" s="1">
        <f t="shared" si="34"/>
        <v>155</v>
      </c>
      <c r="F166" s="98"/>
      <c r="H166" s="89">
        <v>106.78740000000001</v>
      </c>
      <c r="I166" s="89">
        <v>84.115799999999993</v>
      </c>
      <c r="J166" s="89">
        <v>158.89330000000001</v>
      </c>
      <c r="K166" s="89">
        <v>87.071899999999999</v>
      </c>
      <c r="L166" s="89">
        <v>91.140299999999996</v>
      </c>
      <c r="M166" s="89">
        <v>135.59719999999999</v>
      </c>
      <c r="N166" s="89">
        <v>167.4179</v>
      </c>
      <c r="O166" s="89">
        <v>124.6387</v>
      </c>
      <c r="P166" s="89">
        <v>123.3056</v>
      </c>
      <c r="Q166" s="89">
        <v>92.551000000000002</v>
      </c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7"/>
    </row>
    <row r="167" spans="2:31" ht="16" x14ac:dyDescent="0.2">
      <c r="E167" s="1">
        <f t="shared" si="34"/>
        <v>156</v>
      </c>
      <c r="F167" s="98"/>
      <c r="H167" s="89">
        <v>75.948899999999995</v>
      </c>
      <c r="I167" s="89">
        <v>119.7854</v>
      </c>
      <c r="J167" s="89">
        <v>163.6318</v>
      </c>
      <c r="K167" s="89">
        <v>102.41849999999999</v>
      </c>
      <c r="L167" s="89">
        <v>140.679</v>
      </c>
      <c r="M167" s="89">
        <v>97.639899999999997</v>
      </c>
      <c r="N167" s="89">
        <v>57.92</v>
      </c>
      <c r="O167" s="89">
        <v>94.626199999999997</v>
      </c>
      <c r="P167" s="89">
        <v>143.36250000000001</v>
      </c>
      <c r="Q167" s="89">
        <v>129.72880000000001</v>
      </c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7"/>
    </row>
    <row r="168" spans="2:31" ht="16" x14ac:dyDescent="0.2">
      <c r="E168" s="1">
        <f t="shared" si="34"/>
        <v>157</v>
      </c>
      <c r="F168" s="98"/>
      <c r="H168" s="89">
        <v>78.243200000000002</v>
      </c>
      <c r="I168" s="89">
        <v>101.4218</v>
      </c>
      <c r="J168" s="89">
        <v>158.2251</v>
      </c>
      <c r="K168" s="89">
        <v>126.89190000000001</v>
      </c>
      <c r="L168" s="89">
        <v>115.5189</v>
      </c>
      <c r="M168" s="89">
        <v>95.450400000000002</v>
      </c>
      <c r="N168" s="89">
        <v>84.031499999999994</v>
      </c>
      <c r="O168" s="89">
        <v>130.95769999999999</v>
      </c>
      <c r="P168" s="89">
        <v>87.741900000000001</v>
      </c>
      <c r="Q168" s="89">
        <v>130.60929999999999</v>
      </c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7"/>
    </row>
    <row r="169" spans="2:31" ht="16" x14ac:dyDescent="0.2">
      <c r="B169" s="24" t="s">
        <v>36</v>
      </c>
      <c r="C169" s="24" t="s">
        <v>36</v>
      </c>
      <c r="D169" s="24" t="s">
        <v>36</v>
      </c>
      <c r="E169" s="1">
        <f t="shared" si="34"/>
        <v>158</v>
      </c>
      <c r="F169" s="98"/>
      <c r="H169" s="89">
        <v>98.856300000000005</v>
      </c>
      <c r="I169" s="89">
        <v>56.171900000000001</v>
      </c>
      <c r="J169" s="89">
        <v>143.68260000000001</v>
      </c>
      <c r="K169" s="89">
        <v>30.799299999999999</v>
      </c>
      <c r="L169" s="89">
        <v>67.378600000000006</v>
      </c>
      <c r="M169" s="89">
        <v>132.50389999999999</v>
      </c>
      <c r="N169" s="89">
        <v>139.07740000000001</v>
      </c>
      <c r="O169" s="89">
        <v>130.81729999999999</v>
      </c>
      <c r="P169" s="89">
        <v>107.3737</v>
      </c>
      <c r="Q169" s="89">
        <v>108.9868</v>
      </c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7"/>
    </row>
    <row r="170" spans="2:31" ht="16" x14ac:dyDescent="0.2">
      <c r="E170" s="1">
        <f t="shared" si="34"/>
        <v>159</v>
      </c>
      <c r="F170" s="98"/>
      <c r="H170" s="89">
        <v>116.4449</v>
      </c>
      <c r="I170" s="89">
        <v>110.378</v>
      </c>
      <c r="J170" s="89">
        <v>168.9777</v>
      </c>
      <c r="K170" s="89">
        <v>139.5325</v>
      </c>
      <c r="L170" s="89">
        <v>120.0997</v>
      </c>
      <c r="M170" s="89">
        <v>156.6986</v>
      </c>
      <c r="N170" s="89">
        <v>115.3558</v>
      </c>
      <c r="O170" s="89">
        <v>44.0732</v>
      </c>
      <c r="P170" s="89">
        <v>143.56129999999999</v>
      </c>
      <c r="Q170" s="89">
        <v>108.1413</v>
      </c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7"/>
    </row>
    <row r="171" spans="2:31" ht="16" x14ac:dyDescent="0.2">
      <c r="E171" s="1">
        <f t="shared" si="34"/>
        <v>160</v>
      </c>
      <c r="F171" s="98"/>
      <c r="H171" s="89">
        <v>102.65430000000001</v>
      </c>
      <c r="I171" s="89">
        <v>85.722399999999993</v>
      </c>
      <c r="J171" s="89">
        <v>148.8844</v>
      </c>
      <c r="K171" s="89">
        <v>137.34280000000001</v>
      </c>
      <c r="L171" s="89">
        <v>145.14109999999999</v>
      </c>
      <c r="M171" s="89">
        <v>127.5248</v>
      </c>
      <c r="N171" s="89">
        <v>111.0544</v>
      </c>
      <c r="O171" s="89">
        <v>78.723200000000006</v>
      </c>
      <c r="P171" s="89">
        <v>155.91040000000001</v>
      </c>
      <c r="Q171" s="89">
        <v>114.7437</v>
      </c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7"/>
    </row>
    <row r="172" spans="2:31" ht="16" x14ac:dyDescent="0.2">
      <c r="E172" s="1">
        <f t="shared" si="34"/>
        <v>161</v>
      </c>
      <c r="F172" s="98"/>
      <c r="H172" s="89">
        <v>96.978200000000001</v>
      </c>
      <c r="I172" s="89">
        <v>119.6219</v>
      </c>
      <c r="J172" s="89">
        <v>164.55179999999999</v>
      </c>
      <c r="K172" s="89">
        <v>158.34540000000001</v>
      </c>
      <c r="L172" s="89">
        <v>99.175299999999993</v>
      </c>
      <c r="M172" s="89">
        <v>150.8039</v>
      </c>
      <c r="N172" s="89">
        <v>134.0427</v>
      </c>
      <c r="O172" s="89">
        <v>90.234800000000007</v>
      </c>
      <c r="P172" s="89">
        <v>147.72489999999999</v>
      </c>
      <c r="Q172" s="89">
        <v>122.8062</v>
      </c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7"/>
    </row>
    <row r="173" spans="2:31" ht="16" x14ac:dyDescent="0.2">
      <c r="C173" s="24" t="s">
        <v>36</v>
      </c>
      <c r="E173" s="1">
        <f t="shared" si="34"/>
        <v>162</v>
      </c>
      <c r="F173" s="98"/>
      <c r="H173" s="89">
        <v>65.701300000000003</v>
      </c>
      <c r="I173" s="89">
        <v>134.31440000000001</v>
      </c>
      <c r="J173" s="89">
        <v>142.6551</v>
      </c>
      <c r="K173" s="89">
        <v>96.539199999999994</v>
      </c>
      <c r="L173" s="89">
        <v>122.9417</v>
      </c>
      <c r="M173" s="89">
        <v>129.4479</v>
      </c>
      <c r="N173" s="89">
        <v>113.4962</v>
      </c>
      <c r="O173" s="89">
        <v>100.4624</v>
      </c>
      <c r="P173" s="89">
        <v>103.0899</v>
      </c>
      <c r="Q173" s="89">
        <v>118.306</v>
      </c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7"/>
    </row>
    <row r="174" spans="2:31" ht="16" x14ac:dyDescent="0.2">
      <c r="E174" s="1">
        <f t="shared" si="34"/>
        <v>163</v>
      </c>
      <c r="F174" s="98"/>
      <c r="H174" s="89">
        <v>94.793400000000005</v>
      </c>
      <c r="I174" s="89">
        <v>52.723500000000001</v>
      </c>
      <c r="J174" s="89">
        <v>164.7079</v>
      </c>
      <c r="K174" s="89">
        <v>61.203800000000001</v>
      </c>
      <c r="L174" s="89">
        <v>55.361899999999999</v>
      </c>
      <c r="M174" s="89">
        <v>175.9607</v>
      </c>
      <c r="N174" s="89">
        <v>155.7647</v>
      </c>
      <c r="O174" s="89">
        <v>101.6348</v>
      </c>
      <c r="P174" s="89">
        <v>62.768599999999999</v>
      </c>
      <c r="Q174" s="89">
        <v>128.14169999999999</v>
      </c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7"/>
    </row>
    <row r="175" spans="2:31" ht="16" x14ac:dyDescent="0.2">
      <c r="E175" s="1">
        <f t="shared" si="34"/>
        <v>164</v>
      </c>
      <c r="F175" s="98"/>
      <c r="H175" s="89">
        <v>130.69319999999999</v>
      </c>
      <c r="I175" s="89">
        <v>93.879499999999993</v>
      </c>
      <c r="J175" s="89">
        <v>159.27369999999999</v>
      </c>
      <c r="K175" s="89">
        <v>122.62569999999999</v>
      </c>
      <c r="L175" s="89">
        <v>65.059299999999993</v>
      </c>
      <c r="M175" s="89">
        <v>161.54060000000001</v>
      </c>
      <c r="N175" s="89">
        <v>152.14099999999999</v>
      </c>
      <c r="O175" s="89">
        <v>108.2923</v>
      </c>
      <c r="P175" s="89">
        <v>76.218699999999998</v>
      </c>
      <c r="Q175" s="89">
        <v>139.85579999999999</v>
      </c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7"/>
    </row>
    <row r="176" spans="2:31" ht="16" x14ac:dyDescent="0.2">
      <c r="E176" s="1">
        <f t="shared" si="34"/>
        <v>165</v>
      </c>
      <c r="F176" s="98"/>
      <c r="H176" s="89">
        <v>136.4221</v>
      </c>
      <c r="I176" s="89">
        <v>71.542500000000004</v>
      </c>
      <c r="J176" s="89">
        <v>142.45079999999999</v>
      </c>
      <c r="K176" s="89">
        <v>112.2436</v>
      </c>
      <c r="L176" s="89">
        <v>115.7188</v>
      </c>
      <c r="M176" s="89">
        <v>179.74010000000001</v>
      </c>
      <c r="N176" s="89">
        <v>156.93680000000001</v>
      </c>
      <c r="O176" s="89">
        <v>102.4365</v>
      </c>
      <c r="P176" s="89">
        <v>143.75530000000001</v>
      </c>
      <c r="Q176" s="89">
        <v>117.8587</v>
      </c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7"/>
    </row>
    <row r="177" spans="2:31" ht="16" x14ac:dyDescent="0.2">
      <c r="E177" s="1">
        <f t="shared" si="34"/>
        <v>166</v>
      </c>
      <c r="F177" s="98" t="s">
        <v>22</v>
      </c>
      <c r="H177" s="89">
        <v>64.430599999999998</v>
      </c>
      <c r="I177" s="89">
        <v>148.303</v>
      </c>
      <c r="J177" s="89">
        <v>128.36340000000001</v>
      </c>
      <c r="K177" s="89">
        <v>87.300299999999993</v>
      </c>
      <c r="L177" s="89">
        <v>44.810499999999998</v>
      </c>
      <c r="M177" s="89">
        <v>154.86070000000001</v>
      </c>
      <c r="N177" s="89">
        <v>158.03960000000001</v>
      </c>
      <c r="O177" s="89">
        <v>127.58929999999999</v>
      </c>
      <c r="P177" s="90" t="s">
        <v>12</v>
      </c>
      <c r="Q177" s="90" t="s">
        <v>12</v>
      </c>
      <c r="U177" s="49"/>
      <c r="V177" s="49"/>
      <c r="W177" s="49"/>
      <c r="X177" s="49"/>
      <c r="Y177" s="49"/>
      <c r="Z177" s="49"/>
      <c r="AA177" s="49"/>
      <c r="AB177" s="49"/>
      <c r="AE177" s="47"/>
    </row>
    <row r="178" spans="2:31" ht="16" x14ac:dyDescent="0.2">
      <c r="D178" s="24" t="s">
        <v>36</v>
      </c>
      <c r="E178" s="1">
        <f t="shared" si="34"/>
        <v>167</v>
      </c>
      <c r="F178" s="98"/>
      <c r="H178" s="89">
        <v>78.1267</v>
      </c>
      <c r="I178" s="89">
        <v>116.00069999999999</v>
      </c>
      <c r="J178" s="89">
        <v>159.94999999999999</v>
      </c>
      <c r="K178" s="89">
        <v>90.066800000000001</v>
      </c>
      <c r="L178" s="89">
        <v>112.08280000000001</v>
      </c>
      <c r="M178" s="89">
        <v>113.5583</v>
      </c>
      <c r="N178" s="89">
        <v>144.2824</v>
      </c>
      <c r="O178" s="89">
        <v>130.45099999999999</v>
      </c>
      <c r="P178" s="89">
        <v>75.611400000000003</v>
      </c>
      <c r="Q178" s="89">
        <v>118.99250000000001</v>
      </c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7"/>
    </row>
    <row r="179" spans="2:31" ht="16" x14ac:dyDescent="0.2">
      <c r="E179" s="1">
        <f t="shared" si="34"/>
        <v>168</v>
      </c>
      <c r="F179" s="98"/>
      <c r="H179" s="89">
        <v>79.693299999999994</v>
      </c>
      <c r="I179" s="89">
        <v>111.0856</v>
      </c>
      <c r="J179" s="89">
        <v>127.517</v>
      </c>
      <c r="K179" s="89">
        <v>113.8783</v>
      </c>
      <c r="L179" s="89">
        <v>84.584999999999994</v>
      </c>
      <c r="M179" s="89">
        <v>160.7072</v>
      </c>
      <c r="N179" s="89">
        <v>147.6917</v>
      </c>
      <c r="O179" s="89">
        <v>106.67189999999999</v>
      </c>
      <c r="P179" s="89">
        <v>168.16739999999999</v>
      </c>
      <c r="Q179" s="89">
        <v>138.8732</v>
      </c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7"/>
    </row>
    <row r="180" spans="2:31" ht="16" x14ac:dyDescent="0.2">
      <c r="C180" s="24" t="s">
        <v>36</v>
      </c>
      <c r="E180" s="1">
        <f t="shared" si="34"/>
        <v>169</v>
      </c>
      <c r="F180" s="98"/>
      <c r="H180" s="89">
        <v>112.0787</v>
      </c>
      <c r="I180" s="89">
        <v>97.406800000000004</v>
      </c>
      <c r="J180" s="89">
        <v>172.39769999999999</v>
      </c>
      <c r="K180" s="89">
        <v>151.6591</v>
      </c>
      <c r="L180" s="89">
        <v>78.8078</v>
      </c>
      <c r="M180" s="89">
        <v>115.0127</v>
      </c>
      <c r="N180" s="89">
        <v>161.25620000000001</v>
      </c>
      <c r="O180" s="89">
        <v>76.613399999999999</v>
      </c>
      <c r="P180" s="89">
        <v>156.98439999999999</v>
      </c>
      <c r="Q180" s="89">
        <v>158.77289999999999</v>
      </c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7"/>
    </row>
    <row r="181" spans="2:31" ht="16" x14ac:dyDescent="0.2">
      <c r="E181" s="1">
        <f t="shared" si="34"/>
        <v>170</v>
      </c>
      <c r="F181" s="98"/>
      <c r="H181" s="89">
        <v>101.1241</v>
      </c>
      <c r="I181" s="89">
        <v>86.901600000000002</v>
      </c>
      <c r="J181" s="89">
        <v>164.20840000000001</v>
      </c>
      <c r="K181" s="89">
        <v>118.5333</v>
      </c>
      <c r="L181" s="89">
        <v>89.138300000000001</v>
      </c>
      <c r="M181" s="89">
        <v>165.72059999999999</v>
      </c>
      <c r="N181" s="89">
        <v>157.7756</v>
      </c>
      <c r="O181" s="89">
        <v>118.0051</v>
      </c>
      <c r="P181" s="89">
        <v>158.21379999999999</v>
      </c>
      <c r="Q181" s="89">
        <v>168.7388</v>
      </c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7"/>
    </row>
    <row r="182" spans="2:31" ht="16" x14ac:dyDescent="0.2">
      <c r="E182" s="1">
        <f t="shared" si="34"/>
        <v>171</v>
      </c>
      <c r="F182" s="98"/>
      <c r="H182" s="89">
        <v>114.5294</v>
      </c>
      <c r="I182" s="89">
        <v>142.54730000000001</v>
      </c>
      <c r="J182" s="89">
        <v>167.5412</v>
      </c>
      <c r="K182" s="89">
        <v>131.13679999999999</v>
      </c>
      <c r="L182" s="89">
        <v>107.1328</v>
      </c>
      <c r="M182" s="89">
        <v>112.07989999999999</v>
      </c>
      <c r="N182" s="89">
        <v>94.170500000000004</v>
      </c>
      <c r="O182" s="89">
        <v>66.239099999999993</v>
      </c>
      <c r="P182" s="89">
        <v>107.346</v>
      </c>
      <c r="Q182" s="89">
        <v>111.3038</v>
      </c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7"/>
    </row>
    <row r="183" spans="2:31" ht="16" x14ac:dyDescent="0.2">
      <c r="E183" s="1">
        <f t="shared" si="34"/>
        <v>172</v>
      </c>
      <c r="F183" s="98"/>
      <c r="H183" s="89">
        <v>45.824599999999997</v>
      </c>
      <c r="I183" s="89">
        <v>152.6711</v>
      </c>
      <c r="J183" s="89">
        <v>124.5929</v>
      </c>
      <c r="K183" s="89">
        <v>96.465100000000007</v>
      </c>
      <c r="L183" s="89">
        <v>136.1352</v>
      </c>
      <c r="M183" s="89">
        <v>150.2439</v>
      </c>
      <c r="N183" s="89">
        <v>159.37029999999999</v>
      </c>
      <c r="O183" s="89">
        <v>76.364099999999993</v>
      </c>
      <c r="P183" s="89">
        <v>132.6694</v>
      </c>
      <c r="Q183" s="89">
        <v>119.0732</v>
      </c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7"/>
    </row>
    <row r="184" spans="2:31" ht="16" x14ac:dyDescent="0.2">
      <c r="B184" s="24" t="s">
        <v>36</v>
      </c>
      <c r="E184" s="1">
        <f t="shared" si="34"/>
        <v>173</v>
      </c>
      <c r="F184" s="98"/>
      <c r="H184" s="89">
        <v>99.244699999999995</v>
      </c>
      <c r="I184" s="89">
        <v>89.856399999999994</v>
      </c>
      <c r="J184" s="89">
        <v>137.09559999999999</v>
      </c>
      <c r="K184" s="89">
        <v>92.033199999999994</v>
      </c>
      <c r="L184" s="89">
        <v>142.35149999999999</v>
      </c>
      <c r="M184" s="89">
        <v>158.4956</v>
      </c>
      <c r="N184" s="89">
        <v>136.358</v>
      </c>
      <c r="O184" s="89">
        <v>98.772999999999996</v>
      </c>
      <c r="P184" s="89">
        <v>146.80240000000001</v>
      </c>
      <c r="Q184" s="89">
        <v>146.9092</v>
      </c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7"/>
    </row>
    <row r="185" spans="2:31" ht="16" x14ac:dyDescent="0.2">
      <c r="E185" s="1">
        <f t="shared" si="34"/>
        <v>174</v>
      </c>
      <c r="F185" s="98"/>
      <c r="H185" s="89">
        <v>99.445800000000006</v>
      </c>
      <c r="I185" s="89">
        <v>116.7606</v>
      </c>
      <c r="J185" s="89">
        <v>171.86170000000001</v>
      </c>
      <c r="K185" s="89">
        <v>114.764</v>
      </c>
      <c r="L185" s="89">
        <v>139.0067</v>
      </c>
      <c r="M185" s="89">
        <v>172.76939999999999</v>
      </c>
      <c r="N185" s="89">
        <v>125.6036</v>
      </c>
      <c r="O185" s="89">
        <v>97.299499999999995</v>
      </c>
      <c r="P185" s="89">
        <v>116.93300000000001</v>
      </c>
      <c r="Q185" s="89">
        <v>137.57749999999999</v>
      </c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7"/>
    </row>
    <row r="186" spans="2:31" ht="16" x14ac:dyDescent="0.2">
      <c r="E186" s="1">
        <f t="shared" si="34"/>
        <v>175</v>
      </c>
      <c r="F186" s="98"/>
      <c r="H186" s="89">
        <v>127.3554</v>
      </c>
      <c r="I186" s="89">
        <v>44.100299999999997</v>
      </c>
      <c r="J186" s="89">
        <v>165.2201</v>
      </c>
      <c r="K186" s="89">
        <v>60.0184</v>
      </c>
      <c r="L186" s="89">
        <v>77.334699999999998</v>
      </c>
      <c r="M186" s="89">
        <v>159.91040000000001</v>
      </c>
      <c r="N186" s="89">
        <v>124.63500000000001</v>
      </c>
      <c r="O186" s="89">
        <v>139.93430000000001</v>
      </c>
      <c r="P186" s="89">
        <v>104.9181</v>
      </c>
      <c r="Q186" s="89">
        <v>143.83920000000001</v>
      </c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7"/>
    </row>
    <row r="187" spans="2:31" ht="16" x14ac:dyDescent="0.2">
      <c r="C187" s="24" t="s">
        <v>36</v>
      </c>
      <c r="E187" s="1">
        <f t="shared" si="34"/>
        <v>176</v>
      </c>
      <c r="F187" s="98" t="s">
        <v>23</v>
      </c>
      <c r="H187" s="89">
        <v>112.6673</v>
      </c>
      <c r="I187" s="89">
        <v>86.251099999999994</v>
      </c>
      <c r="J187" s="89">
        <v>163.57660000000001</v>
      </c>
      <c r="K187" s="89">
        <v>96.767700000000005</v>
      </c>
      <c r="L187" s="89">
        <v>79.611000000000004</v>
      </c>
      <c r="M187" s="89">
        <v>131.1482</v>
      </c>
      <c r="N187" s="89">
        <v>105.25409999999999</v>
      </c>
      <c r="O187" s="89">
        <v>145.77029999999999</v>
      </c>
      <c r="P187" s="89">
        <v>156.26830000000001</v>
      </c>
      <c r="Q187" s="89">
        <v>138.43289999999999</v>
      </c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7"/>
    </row>
    <row r="188" spans="2:31" ht="16" x14ac:dyDescent="0.2">
      <c r="E188" s="1">
        <f t="shared" si="34"/>
        <v>177</v>
      </c>
      <c r="F188" s="98"/>
      <c r="H188" s="89">
        <v>107.05970000000001</v>
      </c>
      <c r="I188" s="89">
        <v>111.28579999999999</v>
      </c>
      <c r="J188" s="89">
        <v>175.9169</v>
      </c>
      <c r="K188" s="89">
        <v>105.6195</v>
      </c>
      <c r="L188" s="89">
        <v>123.0082</v>
      </c>
      <c r="M188" s="89">
        <v>120.9624</v>
      </c>
      <c r="N188" s="89">
        <v>158.8083</v>
      </c>
      <c r="O188" s="89">
        <v>132.1129</v>
      </c>
      <c r="P188" s="89">
        <v>96.385599999999997</v>
      </c>
      <c r="Q188" s="89">
        <v>106.8289</v>
      </c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7"/>
    </row>
    <row r="189" spans="2:31" ht="16" x14ac:dyDescent="0.2">
      <c r="C189" s="24" t="s">
        <v>36</v>
      </c>
      <c r="E189" s="1">
        <f t="shared" si="34"/>
        <v>178</v>
      </c>
      <c r="F189" s="98"/>
      <c r="H189" s="89">
        <v>107.25</v>
      </c>
      <c r="I189" s="89">
        <v>54.913400000000003</v>
      </c>
      <c r="J189" s="89">
        <v>144.02680000000001</v>
      </c>
      <c r="K189" s="89">
        <v>90.759</v>
      </c>
      <c r="L189" s="89">
        <v>125.3867</v>
      </c>
      <c r="M189" s="89">
        <v>157.5067</v>
      </c>
      <c r="N189" s="89">
        <v>75.971900000000005</v>
      </c>
      <c r="O189" s="89">
        <v>51.6006</v>
      </c>
      <c r="P189" s="89">
        <v>165.29480000000001</v>
      </c>
      <c r="Q189" s="89">
        <v>119.14400000000001</v>
      </c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7"/>
    </row>
    <row r="190" spans="2:31" ht="16" x14ac:dyDescent="0.2">
      <c r="E190" s="1">
        <f t="shared" si="34"/>
        <v>179</v>
      </c>
      <c r="F190" s="98"/>
      <c r="H190" s="89">
        <v>122.96339999999999</v>
      </c>
      <c r="I190" s="89">
        <v>99.952299999999994</v>
      </c>
      <c r="J190" s="89">
        <v>153.02510000000001</v>
      </c>
      <c r="K190" s="89">
        <v>124.0715</v>
      </c>
      <c r="L190" s="89">
        <v>104.67019999999999</v>
      </c>
      <c r="M190" s="89">
        <v>147.6866</v>
      </c>
      <c r="N190" s="89">
        <v>170.5377</v>
      </c>
      <c r="O190" s="89">
        <v>91.191299999999998</v>
      </c>
      <c r="P190" s="89">
        <v>152.59889999999999</v>
      </c>
      <c r="Q190" s="89">
        <v>71.545699999999997</v>
      </c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7"/>
    </row>
    <row r="191" spans="2:31" ht="16" x14ac:dyDescent="0.2">
      <c r="E191" s="1">
        <f t="shared" si="34"/>
        <v>180</v>
      </c>
      <c r="F191" s="98"/>
      <c r="H191" s="89">
        <v>52.653700000000001</v>
      </c>
      <c r="I191" s="89">
        <v>142.25890000000001</v>
      </c>
      <c r="J191" s="89">
        <v>147.4699</v>
      </c>
      <c r="K191" s="89">
        <v>135.61109999999999</v>
      </c>
      <c r="L191" s="89">
        <v>87.677400000000006</v>
      </c>
      <c r="M191" s="89">
        <v>171.9288</v>
      </c>
      <c r="N191" s="89">
        <v>143.3004</v>
      </c>
      <c r="O191" s="89">
        <v>69.044799999999995</v>
      </c>
      <c r="P191" s="89">
        <v>164.91650000000001</v>
      </c>
      <c r="Q191" s="89">
        <v>109.4509</v>
      </c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7"/>
    </row>
    <row r="192" spans="2:31" ht="16" x14ac:dyDescent="0.2">
      <c r="E192" s="1">
        <f t="shared" si="34"/>
        <v>181</v>
      </c>
      <c r="F192" s="98" t="s">
        <v>24</v>
      </c>
      <c r="H192" s="89">
        <v>75.619200000000006</v>
      </c>
      <c r="I192" s="89">
        <v>109.92749999999999</v>
      </c>
      <c r="J192" s="89">
        <v>158.6395</v>
      </c>
      <c r="K192" s="89">
        <v>124.9796</v>
      </c>
      <c r="L192" s="89">
        <v>104.3712</v>
      </c>
      <c r="M192" s="89">
        <v>112.16759999999999</v>
      </c>
      <c r="N192" s="89">
        <v>61.300400000000003</v>
      </c>
      <c r="O192" s="89">
        <v>34.602600000000002</v>
      </c>
      <c r="P192" s="89">
        <v>117.864</v>
      </c>
      <c r="Q192" s="89">
        <v>146.26900000000001</v>
      </c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7"/>
    </row>
    <row r="193" spans="2:31" ht="16" x14ac:dyDescent="0.2">
      <c r="E193" s="1">
        <f t="shared" si="34"/>
        <v>182</v>
      </c>
      <c r="F193" s="98"/>
      <c r="H193" s="89">
        <v>141.33410000000001</v>
      </c>
      <c r="I193" s="89">
        <v>67.319999999999993</v>
      </c>
      <c r="J193" s="89">
        <v>159.9349</v>
      </c>
      <c r="K193" s="89">
        <v>96.909000000000006</v>
      </c>
      <c r="L193" s="89">
        <v>91.970100000000002</v>
      </c>
      <c r="M193" s="89">
        <v>148.0264</v>
      </c>
      <c r="N193" s="89">
        <v>102.8124</v>
      </c>
      <c r="O193" s="89">
        <v>129.7261</v>
      </c>
      <c r="P193" s="89">
        <v>171.6901</v>
      </c>
      <c r="Q193" s="89">
        <v>98.565899999999999</v>
      </c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7"/>
    </row>
    <row r="194" spans="2:31" ht="16" x14ac:dyDescent="0.2">
      <c r="C194" s="24" t="s">
        <v>36</v>
      </c>
      <c r="E194" s="1">
        <f t="shared" si="34"/>
        <v>183</v>
      </c>
      <c r="F194" s="98"/>
      <c r="H194" s="89">
        <v>108.9451</v>
      </c>
      <c r="I194" s="89">
        <v>140.7165</v>
      </c>
      <c r="J194" s="89">
        <v>164.96520000000001</v>
      </c>
      <c r="K194" s="89">
        <v>147.2482</v>
      </c>
      <c r="L194" s="89">
        <v>144.27789999999999</v>
      </c>
      <c r="M194" s="89">
        <v>91.330299999999994</v>
      </c>
      <c r="N194" s="89">
        <v>163.41589999999999</v>
      </c>
      <c r="O194" s="89">
        <v>71.238900000000001</v>
      </c>
      <c r="P194" s="89">
        <v>134.59899999999999</v>
      </c>
      <c r="Q194" s="89">
        <v>151.6122</v>
      </c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7"/>
    </row>
    <row r="195" spans="2:31" ht="16" x14ac:dyDescent="0.2">
      <c r="C195" s="24" t="s">
        <v>36</v>
      </c>
      <c r="E195" s="1">
        <f t="shared" si="34"/>
        <v>184</v>
      </c>
      <c r="F195" s="98"/>
      <c r="H195" s="89">
        <v>116.7405</v>
      </c>
      <c r="I195" s="89">
        <v>87.713200000000001</v>
      </c>
      <c r="J195" s="89">
        <v>137.15209999999999</v>
      </c>
      <c r="K195" s="89">
        <v>70.661299999999997</v>
      </c>
      <c r="L195" s="89">
        <v>106.1018</v>
      </c>
      <c r="M195" s="89">
        <v>139.95609999999999</v>
      </c>
      <c r="N195" s="89">
        <v>145.83340000000001</v>
      </c>
      <c r="O195" s="89">
        <v>140.68119999999999</v>
      </c>
      <c r="P195" s="89">
        <v>139.4237</v>
      </c>
      <c r="Q195" s="89">
        <v>54.873699999999999</v>
      </c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7"/>
    </row>
    <row r="196" spans="2:31" ht="16" x14ac:dyDescent="0.2">
      <c r="E196" s="1">
        <f t="shared" si="34"/>
        <v>185</v>
      </c>
      <c r="F196" s="98"/>
      <c r="H196" s="89">
        <v>116.9436</v>
      </c>
      <c r="I196" s="89">
        <v>43.572600000000001</v>
      </c>
      <c r="J196" s="89">
        <v>128.45689999999999</v>
      </c>
      <c r="K196" s="89">
        <v>96.933599999999998</v>
      </c>
      <c r="L196" s="89">
        <v>141.21270000000001</v>
      </c>
      <c r="M196" s="89">
        <v>144.00970000000001</v>
      </c>
      <c r="N196" s="89">
        <v>143.19</v>
      </c>
      <c r="O196" s="89">
        <v>41.278500000000001</v>
      </c>
      <c r="P196" s="89">
        <v>158.11170000000001</v>
      </c>
      <c r="Q196" s="89">
        <v>167.5736</v>
      </c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7"/>
    </row>
    <row r="197" spans="2:31" ht="16" x14ac:dyDescent="0.2">
      <c r="C197" s="24" t="s">
        <v>36</v>
      </c>
      <c r="E197" s="1">
        <f t="shared" si="34"/>
        <v>186</v>
      </c>
      <c r="F197" s="98"/>
      <c r="H197" s="89">
        <v>30.592600000000001</v>
      </c>
      <c r="I197" s="89">
        <v>136.2313</v>
      </c>
      <c r="J197" s="89">
        <v>168.46639999999999</v>
      </c>
      <c r="K197" s="89">
        <v>83.748000000000005</v>
      </c>
      <c r="L197" s="89">
        <v>133.31379999999999</v>
      </c>
      <c r="M197" s="89">
        <v>165.56739999999999</v>
      </c>
      <c r="N197" s="89">
        <v>116.75449999999999</v>
      </c>
      <c r="O197" s="89">
        <v>108.5885</v>
      </c>
      <c r="P197" s="89">
        <v>117.2937</v>
      </c>
      <c r="Q197" s="89">
        <v>158.9348</v>
      </c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7"/>
    </row>
    <row r="198" spans="2:31" ht="16" x14ac:dyDescent="0.2">
      <c r="C198" s="24" t="s">
        <v>36</v>
      </c>
      <c r="E198" s="1">
        <f t="shared" si="34"/>
        <v>187</v>
      </c>
      <c r="F198" s="98"/>
      <c r="H198" s="89">
        <v>95.493499999999997</v>
      </c>
      <c r="I198" s="89">
        <v>107.982</v>
      </c>
      <c r="J198" s="89">
        <v>171.0309</v>
      </c>
      <c r="K198" s="89">
        <v>106.56270000000001</v>
      </c>
      <c r="L198" s="89">
        <v>44.778599999999997</v>
      </c>
      <c r="M198" s="89">
        <v>124.59220000000001</v>
      </c>
      <c r="N198" s="89">
        <v>144.87139999999999</v>
      </c>
      <c r="O198" s="89">
        <v>137.25569999999999</v>
      </c>
      <c r="P198" s="89">
        <v>94.383700000000005</v>
      </c>
      <c r="Q198" s="89">
        <v>128.10480000000001</v>
      </c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7"/>
    </row>
    <row r="199" spans="2:31" ht="16" x14ac:dyDescent="0.2">
      <c r="E199" s="1">
        <f t="shared" si="34"/>
        <v>188</v>
      </c>
      <c r="F199" s="98"/>
      <c r="H199" s="89">
        <v>89.248800000000003</v>
      </c>
      <c r="I199" s="89">
        <v>53.881599999999999</v>
      </c>
      <c r="J199" s="89">
        <v>151.30160000000001</v>
      </c>
      <c r="K199" s="89">
        <v>96.207999999999998</v>
      </c>
      <c r="L199" s="89">
        <v>125.93899999999999</v>
      </c>
      <c r="M199" s="89">
        <v>159.11949999999999</v>
      </c>
      <c r="N199" s="89">
        <v>146.95240000000001</v>
      </c>
      <c r="O199" s="89">
        <v>105.0622</v>
      </c>
      <c r="P199" s="89">
        <v>169.33840000000001</v>
      </c>
      <c r="Q199" s="89">
        <v>125.1991</v>
      </c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7"/>
    </row>
    <row r="200" spans="2:31" ht="16" x14ac:dyDescent="0.2">
      <c r="C200" s="24" t="s">
        <v>36</v>
      </c>
      <c r="E200" s="1">
        <f t="shared" si="34"/>
        <v>189</v>
      </c>
      <c r="F200" s="98"/>
      <c r="H200" s="89">
        <v>127.0325</v>
      </c>
      <c r="I200" s="89">
        <v>115.1221</v>
      </c>
      <c r="J200" s="89">
        <v>133.99289999999999</v>
      </c>
      <c r="K200" s="89">
        <v>118.30240000000001</v>
      </c>
      <c r="L200" s="89">
        <v>119.4333</v>
      </c>
      <c r="M200" s="89">
        <v>150.78290000000001</v>
      </c>
      <c r="N200" s="89">
        <v>157.85640000000001</v>
      </c>
      <c r="O200" s="89">
        <v>74.799700000000001</v>
      </c>
      <c r="P200" s="89">
        <v>165.97219999999999</v>
      </c>
      <c r="Q200" s="89">
        <v>142.6508</v>
      </c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7"/>
    </row>
    <row r="201" spans="2:31" ht="16" x14ac:dyDescent="0.2">
      <c r="E201" s="1">
        <f t="shared" si="34"/>
        <v>190</v>
      </c>
      <c r="F201" s="98"/>
      <c r="H201" s="89">
        <v>143.51089999999999</v>
      </c>
      <c r="I201" s="89">
        <v>77.575500000000005</v>
      </c>
      <c r="J201" s="89">
        <v>169.48650000000001</v>
      </c>
      <c r="K201" s="89">
        <v>144.90889999999999</v>
      </c>
      <c r="L201" s="89">
        <v>108.00920000000001</v>
      </c>
      <c r="M201" s="89">
        <v>110.9905</v>
      </c>
      <c r="N201" s="89">
        <v>90.485500000000002</v>
      </c>
      <c r="O201" s="89">
        <v>92.363900000000001</v>
      </c>
      <c r="P201" s="89">
        <v>144.1284</v>
      </c>
      <c r="Q201" s="89">
        <v>156.7612</v>
      </c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7"/>
    </row>
    <row r="202" spans="2:31" ht="16" x14ac:dyDescent="0.2">
      <c r="E202" s="1">
        <f t="shared" si="34"/>
        <v>191</v>
      </c>
      <c r="F202" s="98"/>
      <c r="H202" s="89">
        <v>122.01309999999999</v>
      </c>
      <c r="I202" s="89">
        <v>103.5509</v>
      </c>
      <c r="J202" s="89">
        <v>146.89349999999999</v>
      </c>
      <c r="K202" s="89">
        <v>117.60680000000001</v>
      </c>
      <c r="L202" s="89">
        <v>140.77359999999999</v>
      </c>
      <c r="M202" s="89">
        <v>168.4503</v>
      </c>
      <c r="N202" s="89">
        <v>122.84059999999999</v>
      </c>
      <c r="O202" s="89">
        <v>70.242699999999999</v>
      </c>
      <c r="P202" s="89">
        <v>136.0154</v>
      </c>
      <c r="Q202" s="89">
        <v>138.85919999999999</v>
      </c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7"/>
    </row>
    <row r="203" spans="2:31" ht="16" x14ac:dyDescent="0.2">
      <c r="E203" s="1">
        <f t="shared" si="34"/>
        <v>192</v>
      </c>
      <c r="F203" s="98"/>
      <c r="H203" s="89">
        <v>90.3446</v>
      </c>
      <c r="I203" s="89">
        <v>111.5774</v>
      </c>
      <c r="J203" s="89">
        <v>158.20259999999999</v>
      </c>
      <c r="K203" s="89">
        <v>97.716899999999995</v>
      </c>
      <c r="L203" s="89">
        <v>135.13730000000001</v>
      </c>
      <c r="M203" s="89">
        <v>166.64070000000001</v>
      </c>
      <c r="N203" s="89">
        <v>93.229699999999994</v>
      </c>
      <c r="O203" s="89">
        <v>109.8807</v>
      </c>
      <c r="P203" s="89">
        <v>127.89279999999999</v>
      </c>
      <c r="Q203" s="89">
        <v>140.86279999999999</v>
      </c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7"/>
    </row>
    <row r="204" spans="2:31" ht="16" x14ac:dyDescent="0.2">
      <c r="B204" s="24" t="s">
        <v>36</v>
      </c>
      <c r="E204" s="1">
        <f t="shared" si="34"/>
        <v>193</v>
      </c>
      <c r="F204" s="98"/>
      <c r="H204" s="89">
        <v>108.6121</v>
      </c>
      <c r="I204" s="89">
        <v>85.592600000000004</v>
      </c>
      <c r="J204" s="89">
        <v>109.1409</v>
      </c>
      <c r="K204" s="89">
        <v>170.58269999999999</v>
      </c>
      <c r="L204" s="89">
        <v>51.938600000000001</v>
      </c>
      <c r="M204" s="89">
        <v>153.54329999999999</v>
      </c>
      <c r="N204" s="89">
        <v>145.52979999999999</v>
      </c>
      <c r="O204" s="89">
        <v>77.944199999999995</v>
      </c>
      <c r="P204" s="89">
        <v>152.1285</v>
      </c>
      <c r="Q204" s="89">
        <v>87.004000000000005</v>
      </c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7"/>
    </row>
    <row r="205" spans="2:31" ht="16" x14ac:dyDescent="0.2">
      <c r="E205" s="1">
        <f t="shared" si="34"/>
        <v>194</v>
      </c>
      <c r="F205" s="98"/>
      <c r="H205" s="89">
        <v>110.548</v>
      </c>
      <c r="I205" s="89">
        <v>77.207099999999997</v>
      </c>
      <c r="J205" s="89">
        <v>154.84870000000001</v>
      </c>
      <c r="K205" s="89">
        <v>141.3991</v>
      </c>
      <c r="L205" s="89">
        <v>115.7901</v>
      </c>
      <c r="M205" s="89">
        <v>139.4923</v>
      </c>
      <c r="N205" s="89">
        <v>110.0228</v>
      </c>
      <c r="O205" s="89">
        <v>106.12090000000001</v>
      </c>
      <c r="P205" s="89">
        <v>159.47499999999999</v>
      </c>
      <c r="Q205" s="89">
        <v>101.0416</v>
      </c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7"/>
    </row>
    <row r="206" spans="2:31" ht="16" x14ac:dyDescent="0.2">
      <c r="E206" s="1">
        <f t="shared" ref="E206:E269" si="35">E205+1</f>
        <v>195</v>
      </c>
      <c r="F206" s="98"/>
      <c r="H206" s="89">
        <v>114.68819999999999</v>
      </c>
      <c r="I206" s="89">
        <v>114.4152</v>
      </c>
      <c r="J206" s="89">
        <v>164.88390000000001</v>
      </c>
      <c r="K206" s="89">
        <v>150.83179999999999</v>
      </c>
      <c r="L206" s="89">
        <v>147.77860000000001</v>
      </c>
      <c r="M206" s="89">
        <v>103.72150000000001</v>
      </c>
      <c r="N206" s="89">
        <v>149.1705</v>
      </c>
      <c r="O206" s="89">
        <v>111.13509999999999</v>
      </c>
      <c r="P206" s="89">
        <v>175.32509999999999</v>
      </c>
      <c r="Q206" s="89">
        <v>125.2957</v>
      </c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7"/>
    </row>
    <row r="207" spans="2:31" ht="16" x14ac:dyDescent="0.2">
      <c r="E207" s="1">
        <f t="shared" si="35"/>
        <v>196</v>
      </c>
      <c r="F207" s="98"/>
      <c r="H207" s="89">
        <v>96.879300000000001</v>
      </c>
      <c r="I207" s="89">
        <v>90.594200000000001</v>
      </c>
      <c r="J207" s="89">
        <v>123.0795</v>
      </c>
      <c r="K207" s="89">
        <v>143.24789999999999</v>
      </c>
      <c r="L207" s="89">
        <v>119.69159999999999</v>
      </c>
      <c r="M207" s="89">
        <v>118.08240000000001</v>
      </c>
      <c r="N207" s="89">
        <v>155.1874</v>
      </c>
      <c r="O207" s="89">
        <v>114.94799999999999</v>
      </c>
      <c r="P207" s="89">
        <v>157.4341</v>
      </c>
      <c r="Q207" s="89">
        <v>154.5513</v>
      </c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7"/>
    </row>
    <row r="208" spans="2:31" ht="16" x14ac:dyDescent="0.2">
      <c r="E208" s="1">
        <f t="shared" si="35"/>
        <v>197</v>
      </c>
      <c r="F208" s="98"/>
      <c r="H208" s="89">
        <v>104.0732</v>
      </c>
      <c r="I208" s="89">
        <v>98.631699999999995</v>
      </c>
      <c r="J208" s="89">
        <v>174.43340000000001</v>
      </c>
      <c r="K208" s="89">
        <v>103.48909999999999</v>
      </c>
      <c r="L208" s="89">
        <v>144.18389999999999</v>
      </c>
      <c r="M208" s="89">
        <v>173.17080000000001</v>
      </c>
      <c r="N208" s="89">
        <v>100.4774</v>
      </c>
      <c r="O208" s="89">
        <v>101.37609999999999</v>
      </c>
      <c r="P208" s="89">
        <v>149.15360000000001</v>
      </c>
      <c r="Q208" s="89">
        <v>143.3818</v>
      </c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7"/>
    </row>
    <row r="209" spans="3:31" ht="16" x14ac:dyDescent="0.2">
      <c r="E209" s="1">
        <f t="shared" si="35"/>
        <v>198</v>
      </c>
      <c r="F209" s="1" t="s">
        <v>25</v>
      </c>
      <c r="H209" s="89">
        <v>117.37569999999999</v>
      </c>
      <c r="I209" s="89">
        <v>127.37779999999999</v>
      </c>
      <c r="J209" s="89">
        <v>163.09059999999999</v>
      </c>
      <c r="K209" s="89">
        <v>132.22620000000001</v>
      </c>
      <c r="L209" s="89">
        <v>111.4243</v>
      </c>
      <c r="M209" s="89">
        <v>126.3918</v>
      </c>
      <c r="N209" s="89">
        <v>112.07510000000001</v>
      </c>
      <c r="O209" s="89">
        <v>86.982299999999995</v>
      </c>
      <c r="P209" s="89">
        <v>152.94820000000001</v>
      </c>
      <c r="Q209" s="89">
        <v>76.868200000000002</v>
      </c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7"/>
    </row>
    <row r="210" spans="3:31" ht="16" x14ac:dyDescent="0.2">
      <c r="E210" s="1">
        <f t="shared" si="35"/>
        <v>199</v>
      </c>
      <c r="F210" s="98" t="s">
        <v>26</v>
      </c>
      <c r="H210" s="89">
        <v>84.9773</v>
      </c>
      <c r="I210" s="89">
        <v>113.7269</v>
      </c>
      <c r="J210" s="89">
        <v>154.30969999999999</v>
      </c>
      <c r="K210" s="89">
        <v>153.18770000000001</v>
      </c>
      <c r="L210" s="89">
        <v>88.872699999999995</v>
      </c>
      <c r="M210" s="89">
        <v>159.90889999999999</v>
      </c>
      <c r="N210" s="89">
        <v>97.550299999999993</v>
      </c>
      <c r="O210" s="89">
        <v>129.8415</v>
      </c>
      <c r="P210" s="89">
        <v>114.0457</v>
      </c>
      <c r="Q210" s="89">
        <v>146.93719999999999</v>
      </c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7"/>
    </row>
    <row r="211" spans="3:31" ht="16" x14ac:dyDescent="0.2">
      <c r="E211" s="1">
        <f t="shared" si="35"/>
        <v>200</v>
      </c>
      <c r="F211" s="98"/>
      <c r="H211" s="89">
        <v>148.8124</v>
      </c>
      <c r="I211" s="89">
        <v>58.729599999999998</v>
      </c>
      <c r="J211" s="89">
        <v>163.5061</v>
      </c>
      <c r="K211" s="89">
        <v>130.7627</v>
      </c>
      <c r="L211" s="89">
        <v>120.9097</v>
      </c>
      <c r="M211" s="89">
        <v>163.65</v>
      </c>
      <c r="N211" s="89">
        <v>154.1575</v>
      </c>
      <c r="O211" s="89">
        <v>122.9361</v>
      </c>
      <c r="P211" s="89">
        <v>169.62700000000001</v>
      </c>
      <c r="Q211" s="89">
        <v>122.1507</v>
      </c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7"/>
    </row>
    <row r="212" spans="3:31" ht="16" x14ac:dyDescent="0.2">
      <c r="E212" s="1">
        <f t="shared" si="35"/>
        <v>201</v>
      </c>
      <c r="F212" s="98"/>
      <c r="H212" s="89">
        <v>108.35550000000001</v>
      </c>
      <c r="I212" s="89">
        <v>107.26990000000001</v>
      </c>
      <c r="J212" s="89">
        <v>174.3937</v>
      </c>
      <c r="K212" s="89">
        <v>149.994</v>
      </c>
      <c r="L212" s="89">
        <v>131.14060000000001</v>
      </c>
      <c r="M212" s="89">
        <v>156.34970000000001</v>
      </c>
      <c r="N212" s="89">
        <v>164.94229999999999</v>
      </c>
      <c r="O212" s="89">
        <v>122.00279999999999</v>
      </c>
      <c r="P212" s="89">
        <v>156.71809999999999</v>
      </c>
      <c r="Q212" s="89">
        <v>150.01249999999999</v>
      </c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7"/>
    </row>
    <row r="213" spans="3:31" ht="16" x14ac:dyDescent="0.2">
      <c r="D213"/>
      <c r="E213" s="1">
        <f t="shared" si="35"/>
        <v>202</v>
      </c>
      <c r="F213" s="98"/>
      <c r="H213" s="89">
        <v>114.7123</v>
      </c>
      <c r="I213" s="89">
        <v>84.500299999999996</v>
      </c>
      <c r="J213" s="89">
        <v>152.42400000000001</v>
      </c>
      <c r="K213" s="89">
        <v>118.8218</v>
      </c>
      <c r="L213" s="89">
        <v>126.959</v>
      </c>
      <c r="M213" s="89">
        <v>144.8887</v>
      </c>
      <c r="N213" s="89">
        <v>132.19499999999999</v>
      </c>
      <c r="O213" s="89">
        <v>90.291399999999996</v>
      </c>
      <c r="P213" s="89">
        <v>167.50380000000001</v>
      </c>
      <c r="Q213" s="89">
        <v>102.5085</v>
      </c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7"/>
    </row>
    <row r="214" spans="3:31" ht="16" x14ac:dyDescent="0.2">
      <c r="D214" s="24" t="s">
        <v>36</v>
      </c>
      <c r="E214" s="1">
        <f t="shared" si="35"/>
        <v>203</v>
      </c>
      <c r="F214" s="98"/>
      <c r="H214" s="89">
        <v>112.6011</v>
      </c>
      <c r="I214" s="89">
        <v>101.7273</v>
      </c>
      <c r="J214" s="89">
        <v>144.73920000000001</v>
      </c>
      <c r="K214" s="89">
        <v>171.38050000000001</v>
      </c>
      <c r="L214" s="89">
        <v>167.7688</v>
      </c>
      <c r="M214" s="89">
        <v>60.4572</v>
      </c>
      <c r="N214" s="89">
        <v>122.8824</v>
      </c>
      <c r="O214" s="89">
        <v>76.819699999999997</v>
      </c>
      <c r="P214" s="89">
        <v>136.97810000000001</v>
      </c>
      <c r="Q214" s="89">
        <v>133.52869999999999</v>
      </c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7"/>
    </row>
    <row r="215" spans="3:31" ht="16" x14ac:dyDescent="0.2">
      <c r="E215" s="1">
        <f t="shared" si="35"/>
        <v>204</v>
      </c>
      <c r="F215" s="98"/>
      <c r="H215" s="89">
        <v>109.7795</v>
      </c>
      <c r="I215" s="89">
        <v>62.079599999999999</v>
      </c>
      <c r="J215" s="89">
        <v>173.5685</v>
      </c>
      <c r="K215" s="89">
        <v>118.8336</v>
      </c>
      <c r="L215" s="89">
        <v>103.6434</v>
      </c>
      <c r="M215" s="89">
        <v>137.2251</v>
      </c>
      <c r="N215" s="89">
        <v>96.856800000000007</v>
      </c>
      <c r="O215" s="89">
        <v>107.6803</v>
      </c>
      <c r="P215" s="89">
        <v>150.94900000000001</v>
      </c>
      <c r="Q215" s="89">
        <v>113.68170000000001</v>
      </c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7"/>
    </row>
    <row r="216" spans="3:31" ht="16" x14ac:dyDescent="0.2">
      <c r="E216" s="1">
        <f t="shared" si="35"/>
        <v>205</v>
      </c>
      <c r="F216" s="98"/>
      <c r="H216" s="89">
        <v>107.5544</v>
      </c>
      <c r="I216" s="89">
        <v>80.219099999999997</v>
      </c>
      <c r="J216" s="89">
        <v>131.99459999999999</v>
      </c>
      <c r="K216" s="89">
        <v>122.9057</v>
      </c>
      <c r="L216" s="89">
        <v>126.9943</v>
      </c>
      <c r="M216" s="89">
        <v>156.48840000000001</v>
      </c>
      <c r="N216" s="89">
        <v>97.132300000000001</v>
      </c>
      <c r="O216" s="89">
        <v>130.685</v>
      </c>
      <c r="P216" s="89">
        <v>116.6935</v>
      </c>
      <c r="Q216" s="89">
        <v>131.0455</v>
      </c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7"/>
    </row>
    <row r="217" spans="3:31" ht="16" x14ac:dyDescent="0.2">
      <c r="C217" s="24" t="s">
        <v>36</v>
      </c>
      <c r="E217" s="1">
        <f t="shared" si="35"/>
        <v>206</v>
      </c>
      <c r="F217" s="98"/>
      <c r="H217" s="89">
        <v>88.083299999999994</v>
      </c>
      <c r="I217" s="89">
        <v>88.028000000000006</v>
      </c>
      <c r="J217" s="89">
        <v>163.70949999999999</v>
      </c>
      <c r="K217" s="89">
        <v>110.6456</v>
      </c>
      <c r="L217" s="89">
        <v>90.387699999999995</v>
      </c>
      <c r="M217" s="89">
        <v>148.99340000000001</v>
      </c>
      <c r="N217" s="89">
        <v>157.66319999999999</v>
      </c>
      <c r="O217" s="89">
        <v>128.46369999999999</v>
      </c>
      <c r="P217" s="89">
        <v>168.96719999999999</v>
      </c>
      <c r="Q217" s="89">
        <v>131.24700000000001</v>
      </c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7"/>
    </row>
    <row r="218" spans="3:31" ht="16" x14ac:dyDescent="0.2">
      <c r="E218" s="1">
        <f t="shared" si="35"/>
        <v>207</v>
      </c>
      <c r="F218" s="98"/>
      <c r="H218" s="89">
        <v>123.0065</v>
      </c>
      <c r="I218" s="89">
        <v>109.1276</v>
      </c>
      <c r="J218" s="89">
        <v>173.71809999999999</v>
      </c>
      <c r="K218" s="89">
        <v>145.0891</v>
      </c>
      <c r="L218" s="89">
        <v>109.20610000000001</v>
      </c>
      <c r="M218" s="89">
        <v>102.8325</v>
      </c>
      <c r="N218" s="89">
        <v>172.9803</v>
      </c>
      <c r="O218" s="89">
        <v>116.48</v>
      </c>
      <c r="P218" s="89">
        <v>135.7775</v>
      </c>
      <c r="Q218" s="89">
        <v>100.705</v>
      </c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7"/>
    </row>
    <row r="219" spans="3:31" ht="16" x14ac:dyDescent="0.2">
      <c r="C219" s="24" t="s">
        <v>36</v>
      </c>
      <c r="E219" s="1">
        <f t="shared" si="35"/>
        <v>208</v>
      </c>
      <c r="F219" s="98"/>
      <c r="H219" s="89">
        <v>118.9405</v>
      </c>
      <c r="I219" s="89">
        <v>73.036199999999994</v>
      </c>
      <c r="J219" s="89">
        <v>155.60599999999999</v>
      </c>
      <c r="K219" s="89">
        <v>130.90639999999999</v>
      </c>
      <c r="L219" s="89">
        <v>117.16200000000001</v>
      </c>
      <c r="M219" s="89">
        <v>140.4393</v>
      </c>
      <c r="N219" s="89">
        <v>125.8134</v>
      </c>
      <c r="O219" s="89">
        <v>86.043800000000005</v>
      </c>
      <c r="P219" s="89">
        <v>149.6551</v>
      </c>
      <c r="Q219" s="89">
        <v>89.684600000000003</v>
      </c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7"/>
    </row>
    <row r="220" spans="3:31" ht="16" x14ac:dyDescent="0.2">
      <c r="E220" s="1">
        <f t="shared" si="35"/>
        <v>209</v>
      </c>
      <c r="F220" s="98"/>
      <c r="H220" s="89">
        <v>91.269599999999997</v>
      </c>
      <c r="I220" s="89">
        <v>81.864099999999993</v>
      </c>
      <c r="J220" s="89">
        <v>155.738</v>
      </c>
      <c r="K220" s="89">
        <v>124.3289</v>
      </c>
      <c r="L220" s="89">
        <v>79.827100000000002</v>
      </c>
      <c r="M220" s="89">
        <v>161.00640000000001</v>
      </c>
      <c r="N220" s="89">
        <v>139.67939999999999</v>
      </c>
      <c r="O220" s="89">
        <v>135.41059999999999</v>
      </c>
      <c r="P220" s="89">
        <v>166.95859999999999</v>
      </c>
      <c r="Q220" s="89">
        <v>126.3305</v>
      </c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7"/>
    </row>
    <row r="221" spans="3:31" ht="16" x14ac:dyDescent="0.2">
      <c r="C221" s="24" t="s">
        <v>36</v>
      </c>
      <c r="E221" s="1">
        <f t="shared" si="35"/>
        <v>210</v>
      </c>
      <c r="F221" s="98"/>
      <c r="H221" s="89">
        <v>98.748500000000007</v>
      </c>
      <c r="I221" s="89">
        <v>97.378799999999998</v>
      </c>
      <c r="J221" s="89">
        <v>151.595</v>
      </c>
      <c r="K221" s="89">
        <v>157.86109999999999</v>
      </c>
      <c r="L221" s="89">
        <v>132.50550000000001</v>
      </c>
      <c r="M221" s="89">
        <v>116.5412</v>
      </c>
      <c r="N221" s="89">
        <v>92.778099999999995</v>
      </c>
      <c r="O221" s="89">
        <v>76.137</v>
      </c>
      <c r="P221" s="89">
        <v>153.68620000000001</v>
      </c>
      <c r="Q221" s="89">
        <v>102.05370000000001</v>
      </c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7"/>
    </row>
    <row r="222" spans="3:31" ht="16" x14ac:dyDescent="0.2">
      <c r="E222" s="1">
        <f t="shared" si="35"/>
        <v>211</v>
      </c>
      <c r="F222" s="98"/>
      <c r="H222" s="89">
        <v>121.2364</v>
      </c>
      <c r="I222" s="89">
        <v>64.011499999999998</v>
      </c>
      <c r="J222" s="89">
        <v>126.9438</v>
      </c>
      <c r="K222" s="89">
        <v>148.94030000000001</v>
      </c>
      <c r="L222" s="89">
        <v>81.185900000000004</v>
      </c>
      <c r="M222" s="89">
        <v>148.43170000000001</v>
      </c>
      <c r="N222" s="89">
        <v>171.3503</v>
      </c>
      <c r="O222" s="89">
        <v>107.434</v>
      </c>
      <c r="P222" s="89">
        <v>129.56190000000001</v>
      </c>
      <c r="Q222" s="89">
        <v>133.4948</v>
      </c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7"/>
    </row>
    <row r="223" spans="3:31" ht="16" x14ac:dyDescent="0.2">
      <c r="E223" s="1">
        <f t="shared" si="35"/>
        <v>212</v>
      </c>
      <c r="F223" s="98"/>
      <c r="H223" s="89">
        <v>105.8348</v>
      </c>
      <c r="I223" s="89">
        <v>76.5762</v>
      </c>
      <c r="J223" s="89">
        <v>173.97239999999999</v>
      </c>
      <c r="K223" s="89">
        <v>122.3035</v>
      </c>
      <c r="L223" s="89">
        <v>130.3211</v>
      </c>
      <c r="M223" s="89">
        <v>126.9987</v>
      </c>
      <c r="N223" s="89">
        <v>146.8776</v>
      </c>
      <c r="O223" s="89">
        <v>80.975499999999997</v>
      </c>
      <c r="P223" s="89">
        <v>165.67490000000001</v>
      </c>
      <c r="Q223" s="89">
        <v>60.872500000000002</v>
      </c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7"/>
    </row>
    <row r="224" spans="3:31" ht="16" x14ac:dyDescent="0.2">
      <c r="E224" s="1">
        <f t="shared" si="35"/>
        <v>213</v>
      </c>
      <c r="F224" s="98" t="s">
        <v>27</v>
      </c>
      <c r="H224" s="89">
        <v>111.21250000000001</v>
      </c>
      <c r="I224" s="89">
        <v>98.498900000000006</v>
      </c>
      <c r="J224" s="89">
        <v>166.26920000000001</v>
      </c>
      <c r="K224" s="89">
        <v>131.8279</v>
      </c>
      <c r="L224" s="89">
        <v>88.5655</v>
      </c>
      <c r="M224" s="89">
        <v>130.8613</v>
      </c>
      <c r="N224" s="89">
        <v>157.19280000000001</v>
      </c>
      <c r="O224" s="89">
        <v>103.60209999999999</v>
      </c>
      <c r="P224" s="89">
        <v>61.320599999999999</v>
      </c>
      <c r="Q224" s="89">
        <v>141.01480000000001</v>
      </c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7"/>
    </row>
    <row r="225" spans="3:31" ht="16" x14ac:dyDescent="0.2">
      <c r="E225" s="1">
        <f t="shared" si="35"/>
        <v>214</v>
      </c>
      <c r="F225" s="98"/>
      <c r="H225" s="89">
        <v>118.71299999999999</v>
      </c>
      <c r="I225" s="89">
        <v>115.3587</v>
      </c>
      <c r="J225" s="89">
        <v>161.54769999999999</v>
      </c>
      <c r="K225" s="89">
        <v>87.372900000000001</v>
      </c>
      <c r="L225" s="89">
        <v>136.43100000000001</v>
      </c>
      <c r="M225" s="89">
        <v>167.41900000000001</v>
      </c>
      <c r="N225" s="89">
        <v>127.3192</v>
      </c>
      <c r="O225" s="89">
        <v>89.635999999999996</v>
      </c>
      <c r="P225" s="89">
        <v>136.14410000000001</v>
      </c>
      <c r="Q225" s="89">
        <v>137.45609999999999</v>
      </c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7"/>
    </row>
    <row r="226" spans="3:31" ht="16" x14ac:dyDescent="0.2">
      <c r="E226" s="1">
        <f t="shared" si="35"/>
        <v>215</v>
      </c>
      <c r="F226" s="98"/>
      <c r="H226" s="89">
        <v>165.41589999999999</v>
      </c>
      <c r="I226" s="89">
        <v>57.559899999999999</v>
      </c>
      <c r="J226" s="89">
        <v>96.627399999999994</v>
      </c>
      <c r="K226" s="89">
        <v>122.548</v>
      </c>
      <c r="L226" s="89">
        <v>31.078900000000001</v>
      </c>
      <c r="M226" s="89">
        <v>110.297</v>
      </c>
      <c r="N226" s="89">
        <v>162.72210000000001</v>
      </c>
      <c r="O226" s="89">
        <v>51.933300000000003</v>
      </c>
      <c r="P226" s="89">
        <v>76.493200000000002</v>
      </c>
      <c r="Q226" s="89">
        <v>146.03049999999999</v>
      </c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7"/>
    </row>
    <row r="227" spans="3:31" ht="16" x14ac:dyDescent="0.2">
      <c r="E227" s="1">
        <f t="shared" si="35"/>
        <v>216</v>
      </c>
      <c r="F227" s="98"/>
      <c r="H227" s="89">
        <v>118.0523</v>
      </c>
      <c r="I227" s="89">
        <v>95.863399999999999</v>
      </c>
      <c r="J227" s="89">
        <v>160.15299999999999</v>
      </c>
      <c r="K227" s="89">
        <v>160.8982</v>
      </c>
      <c r="L227" s="89">
        <v>65.824799999999996</v>
      </c>
      <c r="M227" s="89">
        <v>60.243200000000002</v>
      </c>
      <c r="N227" s="89">
        <v>71.703699999999998</v>
      </c>
      <c r="O227" s="89">
        <v>93.264300000000006</v>
      </c>
      <c r="P227" s="89">
        <v>135.78880000000001</v>
      </c>
      <c r="Q227" s="89">
        <v>124.95</v>
      </c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7"/>
    </row>
    <row r="228" spans="3:31" ht="16" x14ac:dyDescent="0.2">
      <c r="E228" s="1">
        <f t="shared" si="35"/>
        <v>217</v>
      </c>
      <c r="F228" s="98"/>
      <c r="H228" s="89">
        <v>122.5117</v>
      </c>
      <c r="I228" s="89">
        <v>71.150899999999993</v>
      </c>
      <c r="J228" s="89">
        <v>145.51400000000001</v>
      </c>
      <c r="K228" s="89">
        <v>115.3691</v>
      </c>
      <c r="L228" s="89">
        <v>103.1879</v>
      </c>
      <c r="M228" s="89">
        <v>109.7594</v>
      </c>
      <c r="N228" s="89">
        <v>146.48240000000001</v>
      </c>
      <c r="O228" s="89">
        <v>123.84139999999999</v>
      </c>
      <c r="P228" s="89">
        <v>84.859700000000004</v>
      </c>
      <c r="Q228" s="89">
        <v>118.706</v>
      </c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7"/>
    </row>
    <row r="229" spans="3:31" ht="16" x14ac:dyDescent="0.2">
      <c r="C229" s="24" t="s">
        <v>36</v>
      </c>
      <c r="E229" s="1">
        <f t="shared" si="35"/>
        <v>218</v>
      </c>
      <c r="F229" s="98"/>
      <c r="H229" s="89">
        <v>111.8279</v>
      </c>
      <c r="I229" s="89">
        <v>124.31310000000001</v>
      </c>
      <c r="J229" s="89">
        <v>160.24889999999999</v>
      </c>
      <c r="K229" s="89">
        <v>110.4563</v>
      </c>
      <c r="L229" s="89">
        <v>129.94399999999999</v>
      </c>
      <c r="M229" s="89">
        <v>104.9905</v>
      </c>
      <c r="N229" s="89">
        <v>111.4085</v>
      </c>
      <c r="O229" s="89">
        <v>110.1234</v>
      </c>
      <c r="P229" s="89">
        <v>88.215400000000002</v>
      </c>
      <c r="Q229" s="89">
        <v>155.0703</v>
      </c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7"/>
    </row>
    <row r="230" spans="3:31" ht="16" x14ac:dyDescent="0.2">
      <c r="C230" s="24" t="s">
        <v>36</v>
      </c>
      <c r="E230" s="1">
        <f t="shared" si="35"/>
        <v>219</v>
      </c>
      <c r="F230" s="98"/>
      <c r="H230" s="89">
        <v>104.2025</v>
      </c>
      <c r="I230" s="89">
        <v>99.705699999999993</v>
      </c>
      <c r="J230" s="89">
        <v>146.57069999999999</v>
      </c>
      <c r="K230" s="89">
        <v>86.839299999999994</v>
      </c>
      <c r="L230" s="89">
        <v>124.83799999999999</v>
      </c>
      <c r="M230" s="89">
        <v>135.5361</v>
      </c>
      <c r="N230" s="89">
        <v>165.25120000000001</v>
      </c>
      <c r="O230" s="89">
        <v>116.84050000000001</v>
      </c>
      <c r="P230" s="89">
        <v>170.08629999999999</v>
      </c>
      <c r="Q230" s="89">
        <v>152.99969999999999</v>
      </c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7"/>
    </row>
    <row r="231" spans="3:31" ht="16" x14ac:dyDescent="0.2">
      <c r="E231" s="1">
        <f t="shared" si="35"/>
        <v>220</v>
      </c>
      <c r="F231" s="98"/>
      <c r="H231" s="89">
        <v>80.091099999999997</v>
      </c>
      <c r="I231" s="89">
        <v>120.1032</v>
      </c>
      <c r="J231" s="89">
        <v>150.14230000000001</v>
      </c>
      <c r="K231" s="89">
        <v>77.575999999999993</v>
      </c>
      <c r="L231" s="89">
        <v>132.92339999999999</v>
      </c>
      <c r="M231" s="89">
        <v>96.558999999999997</v>
      </c>
      <c r="N231" s="89">
        <v>122.2774</v>
      </c>
      <c r="O231" s="89">
        <v>68.296300000000002</v>
      </c>
      <c r="P231" s="89">
        <v>175.8272</v>
      </c>
      <c r="Q231" s="89">
        <v>141.17019999999999</v>
      </c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7"/>
    </row>
    <row r="232" spans="3:31" ht="16" x14ac:dyDescent="0.2">
      <c r="C232" s="24" t="s">
        <v>36</v>
      </c>
      <c r="E232" s="1">
        <f t="shared" si="35"/>
        <v>221</v>
      </c>
      <c r="F232" s="98"/>
      <c r="H232" s="89">
        <v>132.8826</v>
      </c>
      <c r="I232" s="89">
        <v>86.076800000000006</v>
      </c>
      <c r="J232" s="89">
        <v>122.7838</v>
      </c>
      <c r="K232" s="89">
        <v>86.872900000000001</v>
      </c>
      <c r="L232" s="89">
        <v>119.4384</v>
      </c>
      <c r="M232" s="89">
        <v>129.51750000000001</v>
      </c>
      <c r="N232" s="89">
        <v>109.31570000000001</v>
      </c>
      <c r="O232" s="89">
        <v>82.908000000000001</v>
      </c>
      <c r="P232" s="89">
        <v>115.4061</v>
      </c>
      <c r="Q232" s="89">
        <v>135.74090000000001</v>
      </c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7"/>
    </row>
    <row r="233" spans="3:31" ht="16" x14ac:dyDescent="0.2">
      <c r="C233" s="24" t="s">
        <v>36</v>
      </c>
      <c r="E233" s="1">
        <f t="shared" si="35"/>
        <v>222</v>
      </c>
      <c r="F233" s="98"/>
      <c r="H233" s="89">
        <v>98.958399999999997</v>
      </c>
      <c r="I233" s="89">
        <v>99.849599999999995</v>
      </c>
      <c r="J233" s="89">
        <v>155.6113</v>
      </c>
      <c r="K233" s="89">
        <v>136.0258</v>
      </c>
      <c r="L233" s="89">
        <v>112.8781</v>
      </c>
      <c r="M233" s="89">
        <v>156.37209999999999</v>
      </c>
      <c r="N233" s="89">
        <v>157.5651</v>
      </c>
      <c r="O233" s="89">
        <v>106.9473</v>
      </c>
      <c r="P233" s="89">
        <v>165.20840000000001</v>
      </c>
      <c r="Q233" s="89">
        <v>103.0136</v>
      </c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7"/>
    </row>
    <row r="234" spans="3:31" ht="16" x14ac:dyDescent="0.2">
      <c r="C234" s="24" t="s">
        <v>36</v>
      </c>
      <c r="E234" s="1">
        <f t="shared" si="35"/>
        <v>223</v>
      </c>
      <c r="F234" s="98"/>
      <c r="H234" s="89">
        <v>133.47479999999999</v>
      </c>
      <c r="I234" s="89">
        <v>86.130499999999998</v>
      </c>
      <c r="J234" s="89">
        <v>162.3597</v>
      </c>
      <c r="K234" s="89">
        <v>99.817999999999998</v>
      </c>
      <c r="L234" s="89">
        <v>105.2598</v>
      </c>
      <c r="M234" s="89">
        <v>136.94</v>
      </c>
      <c r="N234" s="89">
        <v>146.4315</v>
      </c>
      <c r="O234" s="89">
        <v>113.21469999999999</v>
      </c>
      <c r="P234" s="89">
        <v>175.2689</v>
      </c>
      <c r="Q234" s="89">
        <v>90.675399999999996</v>
      </c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7"/>
    </row>
    <row r="235" spans="3:31" ht="16" x14ac:dyDescent="0.2">
      <c r="C235" s="24" t="s">
        <v>36</v>
      </c>
      <c r="E235" s="1">
        <f t="shared" si="35"/>
        <v>224</v>
      </c>
      <c r="F235" s="98"/>
      <c r="H235" s="89">
        <v>100.9023</v>
      </c>
      <c r="I235" s="89">
        <v>106.9796</v>
      </c>
      <c r="J235" s="89">
        <v>176.90110000000001</v>
      </c>
      <c r="K235" s="89">
        <v>129.33260000000001</v>
      </c>
      <c r="L235" s="89">
        <v>104.2593</v>
      </c>
      <c r="M235" s="89">
        <v>159.73439999999999</v>
      </c>
      <c r="N235" s="89">
        <v>89.084699999999998</v>
      </c>
      <c r="O235" s="89">
        <v>107.31529999999999</v>
      </c>
      <c r="P235" s="89">
        <v>93.691699999999997</v>
      </c>
      <c r="Q235" s="89">
        <v>109.0166</v>
      </c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7"/>
    </row>
    <row r="236" spans="3:31" ht="16" x14ac:dyDescent="0.2">
      <c r="E236" s="1">
        <f t="shared" si="35"/>
        <v>225</v>
      </c>
      <c r="F236" s="98"/>
      <c r="H236" s="89">
        <v>66.043499999999995</v>
      </c>
      <c r="I236" s="89">
        <v>131.37530000000001</v>
      </c>
      <c r="J236" s="89">
        <v>136.64529999999999</v>
      </c>
      <c r="K236" s="89">
        <v>101.9325</v>
      </c>
      <c r="L236" s="89">
        <v>149.27420000000001</v>
      </c>
      <c r="M236" s="89">
        <v>134.2861</v>
      </c>
      <c r="N236" s="89">
        <v>142.5599</v>
      </c>
      <c r="O236" s="89">
        <v>86.384600000000006</v>
      </c>
      <c r="P236" s="89">
        <v>154.506</v>
      </c>
      <c r="Q236" s="89">
        <v>125.65349999999999</v>
      </c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7"/>
    </row>
    <row r="237" spans="3:31" ht="16" x14ac:dyDescent="0.2">
      <c r="E237" s="1">
        <f t="shared" si="35"/>
        <v>226</v>
      </c>
      <c r="F237" s="98"/>
      <c r="H237" s="89">
        <v>128.04679999999999</v>
      </c>
      <c r="I237" s="89">
        <v>118.6965</v>
      </c>
      <c r="J237" s="89">
        <v>158.65100000000001</v>
      </c>
      <c r="K237" s="89">
        <v>130.71340000000001</v>
      </c>
      <c r="L237" s="89">
        <v>98.652699999999996</v>
      </c>
      <c r="M237" s="89">
        <v>172.2697</v>
      </c>
      <c r="N237" s="89">
        <v>147.63640000000001</v>
      </c>
      <c r="O237" s="89">
        <v>80.524600000000007</v>
      </c>
      <c r="P237" s="89">
        <v>165.39859999999999</v>
      </c>
      <c r="Q237" s="89">
        <v>123.9308</v>
      </c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7"/>
    </row>
    <row r="238" spans="3:31" ht="16" x14ac:dyDescent="0.2">
      <c r="E238" s="1">
        <f t="shared" si="35"/>
        <v>227</v>
      </c>
      <c r="F238" s="98"/>
      <c r="H238" s="89">
        <v>103.40649999999999</v>
      </c>
      <c r="I238" s="89">
        <v>95.871499999999997</v>
      </c>
      <c r="J238" s="89">
        <v>139.89009999999999</v>
      </c>
      <c r="K238" s="89">
        <v>69.539500000000004</v>
      </c>
      <c r="L238" s="89">
        <v>142.2004</v>
      </c>
      <c r="M238" s="89">
        <v>152.19309999999999</v>
      </c>
      <c r="N238" s="89">
        <v>112.0929</v>
      </c>
      <c r="O238" s="89">
        <v>115.4178</v>
      </c>
      <c r="P238" s="89">
        <v>116.4318</v>
      </c>
      <c r="Q238" s="89">
        <v>116.1974</v>
      </c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7"/>
    </row>
    <row r="239" spans="3:31" ht="16" x14ac:dyDescent="0.2">
      <c r="E239" s="1">
        <f t="shared" si="35"/>
        <v>228</v>
      </c>
      <c r="F239" s="98"/>
      <c r="H239" s="89">
        <v>84.492900000000006</v>
      </c>
      <c r="I239" s="89">
        <v>119.2526</v>
      </c>
      <c r="J239" s="89">
        <v>159.90029999999999</v>
      </c>
      <c r="K239" s="89">
        <v>107.18729999999999</v>
      </c>
      <c r="L239" s="89">
        <v>142.9015</v>
      </c>
      <c r="M239" s="89">
        <v>142.52680000000001</v>
      </c>
      <c r="N239" s="89">
        <v>144.7518</v>
      </c>
      <c r="O239" s="89">
        <v>75.572900000000004</v>
      </c>
      <c r="P239" s="89">
        <v>164.38239999999999</v>
      </c>
      <c r="Q239" s="89">
        <v>163.93360000000001</v>
      </c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7"/>
    </row>
    <row r="240" spans="3:31" ht="16" x14ac:dyDescent="0.2">
      <c r="E240" s="1">
        <f t="shared" si="35"/>
        <v>229</v>
      </c>
      <c r="F240" s="98"/>
      <c r="H240" s="89">
        <v>95.114500000000007</v>
      </c>
      <c r="I240" s="89">
        <v>86.325599999999994</v>
      </c>
      <c r="J240" s="89">
        <v>174.8706</v>
      </c>
      <c r="K240" s="89">
        <v>128.16309999999999</v>
      </c>
      <c r="L240" s="89">
        <v>123.815</v>
      </c>
      <c r="M240" s="89">
        <v>78.011899999999997</v>
      </c>
      <c r="N240" s="89">
        <v>59.884300000000003</v>
      </c>
      <c r="O240" s="89">
        <v>91.109700000000004</v>
      </c>
      <c r="P240" s="89">
        <v>169.75319999999999</v>
      </c>
      <c r="Q240" s="89">
        <v>131.65979999999999</v>
      </c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7"/>
    </row>
    <row r="241" spans="2:31" ht="16" x14ac:dyDescent="0.2">
      <c r="E241" s="1">
        <f t="shared" si="35"/>
        <v>230</v>
      </c>
      <c r="F241" s="98"/>
      <c r="H241" s="89">
        <v>96.864400000000003</v>
      </c>
      <c r="I241" s="89">
        <v>88.451099999999997</v>
      </c>
      <c r="J241" s="89">
        <v>140.82570000000001</v>
      </c>
      <c r="K241" s="89">
        <v>80.982200000000006</v>
      </c>
      <c r="L241" s="89">
        <v>139.94759999999999</v>
      </c>
      <c r="M241" s="89">
        <v>160.00059999999999</v>
      </c>
      <c r="N241" s="89">
        <v>98.022400000000005</v>
      </c>
      <c r="O241" s="89">
        <v>110.24590000000001</v>
      </c>
      <c r="P241" s="89">
        <v>124.5112</v>
      </c>
      <c r="Q241" s="89">
        <v>108.4178</v>
      </c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7"/>
    </row>
    <row r="242" spans="2:31" ht="16" x14ac:dyDescent="0.2">
      <c r="E242" s="1">
        <f t="shared" si="35"/>
        <v>231</v>
      </c>
      <c r="F242" s="98"/>
      <c r="H242" s="89">
        <v>93.211200000000005</v>
      </c>
      <c r="I242" s="89">
        <v>106.1536</v>
      </c>
      <c r="J242" s="89">
        <v>134.6336</v>
      </c>
      <c r="K242" s="89">
        <v>71.232600000000005</v>
      </c>
      <c r="L242" s="89">
        <v>119.4639</v>
      </c>
      <c r="M242" s="89">
        <v>119.93770000000001</v>
      </c>
      <c r="N242" s="89">
        <v>169.38310000000001</v>
      </c>
      <c r="O242" s="89">
        <v>133.7979</v>
      </c>
      <c r="P242" s="89">
        <v>169.57859999999999</v>
      </c>
      <c r="Q242" s="89">
        <v>113.9385</v>
      </c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7"/>
    </row>
    <row r="243" spans="2:31" ht="16" x14ac:dyDescent="0.2">
      <c r="E243" s="1">
        <f t="shared" si="35"/>
        <v>232</v>
      </c>
      <c r="F243" s="98"/>
      <c r="H243" s="89">
        <v>105.5745</v>
      </c>
      <c r="I243" s="89">
        <v>107.7512</v>
      </c>
      <c r="J243" s="89">
        <v>164.9177</v>
      </c>
      <c r="K243" s="89">
        <v>152.47030000000001</v>
      </c>
      <c r="L243" s="89">
        <v>94.898499999999999</v>
      </c>
      <c r="M243" s="89">
        <v>176.94810000000001</v>
      </c>
      <c r="N243" s="89">
        <v>154.59229999999999</v>
      </c>
      <c r="O243" s="89">
        <v>80.099699999999999</v>
      </c>
      <c r="P243" s="89">
        <v>161.6969</v>
      </c>
      <c r="Q243" s="89">
        <v>129.33150000000001</v>
      </c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7"/>
    </row>
    <row r="244" spans="2:31" ht="16" x14ac:dyDescent="0.2">
      <c r="C244" s="24" t="s">
        <v>36</v>
      </c>
      <c r="E244" s="1">
        <f t="shared" si="35"/>
        <v>233</v>
      </c>
      <c r="F244" s="98"/>
      <c r="H244" s="89">
        <v>95.900899999999993</v>
      </c>
      <c r="I244" s="89">
        <v>121.9829</v>
      </c>
      <c r="J244" s="89">
        <v>126.7552</v>
      </c>
      <c r="K244" s="89">
        <v>143.30099999999999</v>
      </c>
      <c r="L244" s="89">
        <v>110.182</v>
      </c>
      <c r="M244" s="89">
        <v>150.7114</v>
      </c>
      <c r="N244" s="89">
        <v>154.58320000000001</v>
      </c>
      <c r="O244" s="89">
        <v>82.951700000000002</v>
      </c>
      <c r="P244" s="89">
        <v>163.87520000000001</v>
      </c>
      <c r="Q244" s="89">
        <v>126.5086</v>
      </c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7"/>
    </row>
    <row r="245" spans="2:31" ht="16" x14ac:dyDescent="0.2">
      <c r="E245" s="1">
        <f t="shared" si="35"/>
        <v>234</v>
      </c>
      <c r="F245" s="98"/>
      <c r="H245" s="89">
        <v>133.35640000000001</v>
      </c>
      <c r="I245" s="89">
        <v>52.452800000000003</v>
      </c>
      <c r="J245" s="89">
        <v>170.8021</v>
      </c>
      <c r="K245" s="89">
        <v>105.94540000000001</v>
      </c>
      <c r="L245" s="89">
        <v>54.365900000000003</v>
      </c>
      <c r="M245" s="89">
        <v>112.3231</v>
      </c>
      <c r="N245" s="89">
        <v>122.60120000000001</v>
      </c>
      <c r="O245" s="89">
        <v>77.496399999999994</v>
      </c>
      <c r="P245" s="89">
        <v>94.131500000000003</v>
      </c>
      <c r="Q245" s="89">
        <v>143.16720000000001</v>
      </c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7"/>
    </row>
    <row r="246" spans="2:31" ht="16" x14ac:dyDescent="0.2">
      <c r="C246" s="24" t="s">
        <v>36</v>
      </c>
      <c r="E246" s="1">
        <f t="shared" si="35"/>
        <v>235</v>
      </c>
      <c r="F246" s="98"/>
      <c r="H246" s="90" t="s">
        <v>12</v>
      </c>
      <c r="I246" s="90" t="s">
        <v>12</v>
      </c>
      <c r="J246" s="90" t="s">
        <v>12</v>
      </c>
      <c r="K246" s="90" t="s">
        <v>12</v>
      </c>
      <c r="L246" s="90" t="s">
        <v>12</v>
      </c>
      <c r="M246" s="90" t="s">
        <v>12</v>
      </c>
      <c r="N246" s="90" t="s">
        <v>12</v>
      </c>
      <c r="O246" s="90" t="s">
        <v>12</v>
      </c>
      <c r="P246" s="90" t="s">
        <v>12</v>
      </c>
      <c r="Q246" s="90" t="s">
        <v>12</v>
      </c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</row>
    <row r="247" spans="2:31" ht="16" x14ac:dyDescent="0.2">
      <c r="E247" s="1">
        <f t="shared" si="35"/>
        <v>236</v>
      </c>
      <c r="F247" s="98" t="s">
        <v>28</v>
      </c>
      <c r="H247" s="89">
        <v>85.912099999999995</v>
      </c>
      <c r="I247" s="89">
        <v>115.6692</v>
      </c>
      <c r="J247" s="89">
        <v>164.80760000000001</v>
      </c>
      <c r="K247" s="89">
        <v>104.7567</v>
      </c>
      <c r="L247" s="89">
        <v>151.99080000000001</v>
      </c>
      <c r="M247" s="89">
        <v>126.77330000000001</v>
      </c>
      <c r="N247" s="89">
        <v>144.81620000000001</v>
      </c>
      <c r="O247" s="89">
        <v>64.735200000000006</v>
      </c>
      <c r="P247" s="89">
        <v>172.76050000000001</v>
      </c>
      <c r="Q247" s="89">
        <v>141.73439999999999</v>
      </c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7"/>
    </row>
    <row r="248" spans="2:31" ht="16" x14ac:dyDescent="0.2">
      <c r="D248" s="24" t="s">
        <v>36</v>
      </c>
      <c r="E248" s="1">
        <f t="shared" si="35"/>
        <v>237</v>
      </c>
      <c r="F248" s="98"/>
      <c r="H248" s="89">
        <v>104.55410000000001</v>
      </c>
      <c r="I248" s="89">
        <v>89.701700000000002</v>
      </c>
      <c r="J248" s="89">
        <v>166.31209999999999</v>
      </c>
      <c r="K248" s="89">
        <v>116.7514</v>
      </c>
      <c r="L248" s="89">
        <v>147.0635</v>
      </c>
      <c r="M248" s="89">
        <v>155.27529999999999</v>
      </c>
      <c r="N248" s="89">
        <v>157.9348</v>
      </c>
      <c r="O248" s="89">
        <v>81.496499999999997</v>
      </c>
      <c r="P248" s="89">
        <v>173.55009999999999</v>
      </c>
      <c r="Q248" s="89">
        <v>163.59030000000001</v>
      </c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7"/>
    </row>
    <row r="249" spans="2:31" ht="16" x14ac:dyDescent="0.2">
      <c r="E249" s="1">
        <f t="shared" si="35"/>
        <v>238</v>
      </c>
      <c r="F249" s="98"/>
      <c r="H249" s="89">
        <v>130.92240000000001</v>
      </c>
      <c r="I249" s="89">
        <v>101.50069999999999</v>
      </c>
      <c r="J249" s="89">
        <v>160.05070000000001</v>
      </c>
      <c r="K249" s="89">
        <v>104.81570000000001</v>
      </c>
      <c r="L249" s="89">
        <v>129.52529999999999</v>
      </c>
      <c r="M249" s="89">
        <v>101.9935</v>
      </c>
      <c r="N249" s="89">
        <v>140.76130000000001</v>
      </c>
      <c r="O249" s="89">
        <v>87.629199999999997</v>
      </c>
      <c r="P249" s="89">
        <v>159.10509999999999</v>
      </c>
      <c r="Q249" s="89">
        <v>118.3733</v>
      </c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7"/>
    </row>
    <row r="250" spans="2:31" ht="16" x14ac:dyDescent="0.2">
      <c r="E250" s="1">
        <f t="shared" si="35"/>
        <v>239</v>
      </c>
      <c r="F250" s="98"/>
      <c r="H250" s="89">
        <v>129.352</v>
      </c>
      <c r="I250" s="89">
        <v>117.0467</v>
      </c>
      <c r="J250" s="89">
        <v>134.7612</v>
      </c>
      <c r="K250" s="89">
        <v>107.0046</v>
      </c>
      <c r="L250" s="89">
        <v>118.467</v>
      </c>
      <c r="M250" s="89">
        <v>138.82679999999999</v>
      </c>
      <c r="N250" s="89">
        <v>127.919</v>
      </c>
      <c r="O250" s="89">
        <v>91.633399999999995</v>
      </c>
      <c r="P250" s="89">
        <v>134.53720000000001</v>
      </c>
      <c r="Q250" s="89">
        <v>115.6816</v>
      </c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7"/>
    </row>
    <row r="251" spans="2:31" ht="16" x14ac:dyDescent="0.2">
      <c r="E251" s="1">
        <f t="shared" si="35"/>
        <v>240</v>
      </c>
      <c r="F251" s="98"/>
      <c r="H251" s="89">
        <v>96.079700000000003</v>
      </c>
      <c r="I251" s="89">
        <v>119.05719999999999</v>
      </c>
      <c r="J251" s="89">
        <v>173.68170000000001</v>
      </c>
      <c r="K251" s="89">
        <v>133.81700000000001</v>
      </c>
      <c r="L251" s="89">
        <v>106.4815</v>
      </c>
      <c r="M251" s="89">
        <v>110.9208</v>
      </c>
      <c r="N251" s="89">
        <v>106.7647</v>
      </c>
      <c r="O251" s="89">
        <v>155.8013</v>
      </c>
      <c r="P251" s="89">
        <v>123.34399999999999</v>
      </c>
      <c r="Q251" s="89">
        <v>134.09129999999999</v>
      </c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7"/>
    </row>
    <row r="252" spans="2:31" ht="16" x14ac:dyDescent="0.2">
      <c r="E252" s="1">
        <f t="shared" si="35"/>
        <v>241</v>
      </c>
      <c r="F252" s="98"/>
      <c r="H252" s="89">
        <v>118.2538</v>
      </c>
      <c r="I252" s="89">
        <v>83.318100000000001</v>
      </c>
      <c r="J252" s="89">
        <v>122.8565</v>
      </c>
      <c r="K252" s="89">
        <v>125.9139</v>
      </c>
      <c r="L252" s="89">
        <v>92.786199999999994</v>
      </c>
      <c r="M252" s="89">
        <v>146.9718</v>
      </c>
      <c r="N252" s="89">
        <v>155.7199</v>
      </c>
      <c r="O252" s="89">
        <v>85.280799999999999</v>
      </c>
      <c r="P252" s="89">
        <v>127.3827</v>
      </c>
      <c r="Q252" s="89">
        <v>167.35339999999999</v>
      </c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7"/>
    </row>
    <row r="253" spans="2:31" ht="16" x14ac:dyDescent="0.2">
      <c r="C253" s="24" t="s">
        <v>36</v>
      </c>
      <c r="E253" s="1">
        <f t="shared" si="35"/>
        <v>242</v>
      </c>
      <c r="F253" s="98"/>
      <c r="H253" s="89">
        <v>133.364</v>
      </c>
      <c r="I253" s="89">
        <v>70.724199999999996</v>
      </c>
      <c r="J253" s="89">
        <v>156.14449999999999</v>
      </c>
      <c r="K253" s="89">
        <v>110.5966</v>
      </c>
      <c r="L253" s="89">
        <v>79.634900000000002</v>
      </c>
      <c r="M253" s="89">
        <v>120.6407</v>
      </c>
      <c r="N253" s="89">
        <v>91.156199999999998</v>
      </c>
      <c r="O253" s="89">
        <v>148.15559999999999</v>
      </c>
      <c r="P253" s="89">
        <v>155.0968</v>
      </c>
      <c r="Q253" s="89">
        <v>131.17269999999999</v>
      </c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7"/>
    </row>
    <row r="254" spans="2:31" ht="16" x14ac:dyDescent="0.2">
      <c r="E254" s="1">
        <f t="shared" si="35"/>
        <v>243</v>
      </c>
      <c r="F254" s="98"/>
      <c r="H254" s="89">
        <v>113.8997</v>
      </c>
      <c r="I254" s="89">
        <v>90.399500000000003</v>
      </c>
      <c r="J254" s="89">
        <v>161.45060000000001</v>
      </c>
      <c r="K254" s="89">
        <v>103.943</v>
      </c>
      <c r="L254" s="89">
        <v>74.7774</v>
      </c>
      <c r="M254" s="89">
        <v>131.57730000000001</v>
      </c>
      <c r="N254" s="89">
        <v>128.18170000000001</v>
      </c>
      <c r="O254" s="89">
        <v>148.9127</v>
      </c>
      <c r="P254" s="89">
        <v>131.15459999999999</v>
      </c>
      <c r="Q254" s="89">
        <v>91.117800000000003</v>
      </c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7"/>
    </row>
    <row r="255" spans="2:31" ht="16" x14ac:dyDescent="0.2">
      <c r="B255" s="24" t="s">
        <v>36</v>
      </c>
      <c r="E255" s="1">
        <f t="shared" si="35"/>
        <v>244</v>
      </c>
      <c r="F255" s="1" t="s">
        <v>29</v>
      </c>
      <c r="H255" s="89">
        <v>134.90960000000001</v>
      </c>
      <c r="I255" s="89">
        <v>106.76730000000001</v>
      </c>
      <c r="J255" s="89">
        <v>158.7276</v>
      </c>
      <c r="K255" s="89">
        <v>111.0693</v>
      </c>
      <c r="L255" s="89">
        <v>150.7756</v>
      </c>
      <c r="M255" s="89">
        <v>146.16130000000001</v>
      </c>
      <c r="N255" s="89">
        <v>93.007999999999996</v>
      </c>
      <c r="O255" s="89">
        <v>103.3528</v>
      </c>
      <c r="P255" s="89">
        <v>134.05170000000001</v>
      </c>
      <c r="Q255" s="89">
        <v>142.0462</v>
      </c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7"/>
    </row>
    <row r="256" spans="2:31" ht="16" x14ac:dyDescent="0.2">
      <c r="C256" s="24" t="s">
        <v>36</v>
      </c>
      <c r="E256" s="1">
        <f t="shared" si="35"/>
        <v>245</v>
      </c>
      <c r="F256" s="98" t="s">
        <v>30</v>
      </c>
      <c r="H256" s="89">
        <v>85.734499999999997</v>
      </c>
      <c r="I256" s="89">
        <v>60.9816</v>
      </c>
      <c r="J256" s="89">
        <v>121.78959999999999</v>
      </c>
      <c r="K256" s="89">
        <v>83.023300000000006</v>
      </c>
      <c r="L256" s="89">
        <v>129.94390000000001</v>
      </c>
      <c r="M256" s="89">
        <v>173.82980000000001</v>
      </c>
      <c r="N256" s="89">
        <v>131.95590000000001</v>
      </c>
      <c r="O256" s="89">
        <v>122.00279999999999</v>
      </c>
      <c r="P256" s="89">
        <v>142.70320000000001</v>
      </c>
      <c r="Q256" s="89">
        <v>86.424599999999998</v>
      </c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7"/>
    </row>
    <row r="257" spans="2:56" ht="16" x14ac:dyDescent="0.2">
      <c r="C257" s="24" t="s">
        <v>36</v>
      </c>
      <c r="E257" s="1">
        <f t="shared" si="35"/>
        <v>246</v>
      </c>
      <c r="F257" s="98"/>
      <c r="H257" s="89">
        <v>117.35250000000001</v>
      </c>
      <c r="I257" s="89">
        <v>82.249200000000002</v>
      </c>
      <c r="J257" s="89">
        <v>160.59960000000001</v>
      </c>
      <c r="K257" s="89">
        <v>134.34739999999999</v>
      </c>
      <c r="L257" s="89">
        <v>126.52930000000001</v>
      </c>
      <c r="M257" s="89">
        <v>132.11240000000001</v>
      </c>
      <c r="N257" s="89">
        <v>160.34809999999999</v>
      </c>
      <c r="O257" s="89">
        <v>87.849500000000006</v>
      </c>
      <c r="P257" s="89">
        <v>129.50530000000001</v>
      </c>
      <c r="Q257" s="89">
        <v>145.05719999999999</v>
      </c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7"/>
    </row>
    <row r="258" spans="2:56" ht="16" x14ac:dyDescent="0.2">
      <c r="E258" s="1">
        <f t="shared" si="35"/>
        <v>247</v>
      </c>
      <c r="F258" s="98"/>
      <c r="H258" s="89">
        <v>116.22880000000001</v>
      </c>
      <c r="I258" s="89">
        <v>96.761899999999997</v>
      </c>
      <c r="J258" s="89">
        <v>159.36420000000001</v>
      </c>
      <c r="K258" s="89">
        <v>97.485100000000003</v>
      </c>
      <c r="L258" s="89">
        <v>130.83750000000001</v>
      </c>
      <c r="M258" s="89">
        <v>150.18039999999999</v>
      </c>
      <c r="N258" s="89">
        <v>123.6469</v>
      </c>
      <c r="O258" s="89">
        <v>102.2837</v>
      </c>
      <c r="P258" s="89">
        <v>157.1525</v>
      </c>
      <c r="Q258" s="89">
        <v>113.18049999999999</v>
      </c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7"/>
    </row>
    <row r="259" spans="2:56" ht="16" x14ac:dyDescent="0.2">
      <c r="E259" s="1">
        <f t="shared" si="35"/>
        <v>248</v>
      </c>
      <c r="F259" s="98"/>
      <c r="H259" s="89">
        <v>94.868300000000005</v>
      </c>
      <c r="I259" s="89">
        <v>127.3359</v>
      </c>
      <c r="J259" s="89">
        <v>152.98570000000001</v>
      </c>
      <c r="K259" s="89">
        <v>143.5292</v>
      </c>
      <c r="L259" s="89">
        <v>158.66739999999999</v>
      </c>
      <c r="M259" s="89">
        <v>150.37139999999999</v>
      </c>
      <c r="N259" s="89">
        <v>166.71610000000001</v>
      </c>
      <c r="O259" s="89">
        <v>82.314800000000005</v>
      </c>
      <c r="P259" s="89">
        <v>135.05950000000001</v>
      </c>
      <c r="Q259" s="89">
        <v>112.85380000000001</v>
      </c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7"/>
    </row>
    <row r="260" spans="2:56" ht="16" x14ac:dyDescent="0.2">
      <c r="E260" s="1">
        <f t="shared" si="35"/>
        <v>249</v>
      </c>
      <c r="F260" s="98"/>
      <c r="H260" s="89">
        <v>99.009699999999995</v>
      </c>
      <c r="I260" s="89">
        <v>88.281000000000006</v>
      </c>
      <c r="J260" s="89">
        <v>135.51650000000001</v>
      </c>
      <c r="K260" s="89">
        <v>96.888999999999996</v>
      </c>
      <c r="L260" s="89">
        <v>142.41319999999999</v>
      </c>
      <c r="M260" s="89">
        <v>102.1953</v>
      </c>
      <c r="N260" s="89">
        <v>147.7167</v>
      </c>
      <c r="O260" s="89">
        <v>119.40770000000001</v>
      </c>
      <c r="P260" s="89">
        <v>80.852800000000002</v>
      </c>
      <c r="Q260" s="89">
        <v>124.8793</v>
      </c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7"/>
    </row>
    <row r="261" spans="2:56" ht="16" x14ac:dyDescent="0.2">
      <c r="E261" s="1">
        <f t="shared" si="35"/>
        <v>250</v>
      </c>
      <c r="F261" s="98"/>
      <c r="H261" s="89">
        <v>105.13330000000001</v>
      </c>
      <c r="I261" s="89">
        <v>87.113200000000006</v>
      </c>
      <c r="J261" s="89">
        <v>146.65379999999999</v>
      </c>
      <c r="K261" s="89">
        <v>98.615499999999997</v>
      </c>
      <c r="L261" s="89">
        <v>118.3107</v>
      </c>
      <c r="M261" s="89">
        <v>143.46780000000001</v>
      </c>
      <c r="N261" s="89">
        <v>120.8681</v>
      </c>
      <c r="O261" s="89">
        <v>47.943899999999999</v>
      </c>
      <c r="P261" s="89">
        <v>160.4443</v>
      </c>
      <c r="Q261" s="89">
        <v>139.79689999999999</v>
      </c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7"/>
    </row>
    <row r="262" spans="2:56" ht="16" x14ac:dyDescent="0.2">
      <c r="B262" s="24" t="s">
        <v>36</v>
      </c>
      <c r="E262" s="1">
        <f t="shared" si="35"/>
        <v>251</v>
      </c>
      <c r="F262" s="98"/>
      <c r="H262" s="89">
        <v>112.691</v>
      </c>
      <c r="I262" s="89">
        <v>83.050799999999995</v>
      </c>
      <c r="J262" s="89">
        <v>143.1319</v>
      </c>
      <c r="K262" s="89">
        <v>92.9178</v>
      </c>
      <c r="L262" s="89">
        <v>150.98490000000001</v>
      </c>
      <c r="M262" s="89">
        <v>91.490600000000001</v>
      </c>
      <c r="N262" s="89">
        <v>119.4652</v>
      </c>
      <c r="O262" s="89">
        <v>77.026600000000002</v>
      </c>
      <c r="P262" s="89">
        <v>131.7304</v>
      </c>
      <c r="Q262" s="89">
        <v>123.0497</v>
      </c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7"/>
    </row>
    <row r="263" spans="2:56" ht="16" x14ac:dyDescent="0.2">
      <c r="E263" s="1">
        <f t="shared" si="35"/>
        <v>252</v>
      </c>
      <c r="F263" s="98"/>
      <c r="H263" s="89">
        <v>79.929199999999994</v>
      </c>
      <c r="I263" s="89">
        <v>111.8109</v>
      </c>
      <c r="J263" s="89">
        <v>169.91329999999999</v>
      </c>
      <c r="K263" s="89">
        <v>130.71960000000001</v>
      </c>
      <c r="L263" s="89">
        <v>134.90389999999999</v>
      </c>
      <c r="M263" s="89">
        <v>108.2617</v>
      </c>
      <c r="N263" s="89">
        <v>163.06659999999999</v>
      </c>
      <c r="O263" s="89">
        <v>75.847499999999997</v>
      </c>
      <c r="P263" s="89">
        <v>161.19139999999999</v>
      </c>
      <c r="Q263" s="89">
        <v>163.18940000000001</v>
      </c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7"/>
    </row>
    <row r="264" spans="2:56" ht="16" x14ac:dyDescent="0.2">
      <c r="E264" s="1">
        <f t="shared" si="35"/>
        <v>253</v>
      </c>
      <c r="F264" s="98"/>
      <c r="H264" s="89">
        <v>96.421000000000006</v>
      </c>
      <c r="I264" s="89">
        <v>117.3807</v>
      </c>
      <c r="J264" s="89">
        <v>158.2216</v>
      </c>
      <c r="K264" s="89">
        <v>135.00980000000001</v>
      </c>
      <c r="L264" s="89">
        <v>85.5381</v>
      </c>
      <c r="M264" s="89">
        <v>128.51859999999999</v>
      </c>
      <c r="N264" s="89">
        <v>88.229600000000005</v>
      </c>
      <c r="O264" s="89">
        <v>96.152699999999996</v>
      </c>
      <c r="P264" s="89">
        <v>142.1422</v>
      </c>
      <c r="Q264" s="89">
        <v>123.0155</v>
      </c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7"/>
    </row>
    <row r="265" spans="2:56" ht="16" x14ac:dyDescent="0.2">
      <c r="E265" s="1">
        <f t="shared" si="35"/>
        <v>254</v>
      </c>
      <c r="F265" s="98"/>
      <c r="H265" s="89">
        <v>141.06270000000001</v>
      </c>
      <c r="I265" s="89">
        <v>80.366500000000002</v>
      </c>
      <c r="J265" s="89">
        <v>151.13149999999999</v>
      </c>
      <c r="K265" s="89">
        <v>140.8989</v>
      </c>
      <c r="L265" s="89">
        <v>90.082599999999999</v>
      </c>
      <c r="M265" s="89">
        <v>110.89870000000001</v>
      </c>
      <c r="N265" s="89">
        <v>93.338499999999996</v>
      </c>
      <c r="O265" s="89">
        <v>135.20519999999999</v>
      </c>
      <c r="P265" s="89">
        <v>160.74430000000001</v>
      </c>
      <c r="Q265" s="89">
        <v>57.510199999999998</v>
      </c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7"/>
    </row>
    <row r="266" spans="2:56" ht="16" x14ac:dyDescent="0.2">
      <c r="D266" s="24" t="s">
        <v>36</v>
      </c>
      <c r="E266" s="1">
        <f t="shared" si="35"/>
        <v>255</v>
      </c>
      <c r="F266" s="98"/>
      <c r="H266" s="89">
        <v>136.0599</v>
      </c>
      <c r="I266" s="89">
        <v>116.24250000000001</v>
      </c>
      <c r="J266" s="89">
        <v>166.98650000000001</v>
      </c>
      <c r="K266" s="89">
        <v>146.41489999999999</v>
      </c>
      <c r="L266" s="89">
        <v>129.57249999999999</v>
      </c>
      <c r="M266" s="89">
        <v>111.9778</v>
      </c>
      <c r="N266" s="89">
        <v>96.813999999999993</v>
      </c>
      <c r="O266" s="89">
        <v>96.039400000000001</v>
      </c>
      <c r="P266" s="89">
        <v>103.31010000000001</v>
      </c>
      <c r="Q266" s="89">
        <v>114.3322</v>
      </c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7"/>
    </row>
    <row r="267" spans="2:56" ht="16" x14ac:dyDescent="0.2">
      <c r="C267" s="24" t="s">
        <v>36</v>
      </c>
      <c r="E267" s="1">
        <f t="shared" si="35"/>
        <v>256</v>
      </c>
      <c r="F267" s="98"/>
      <c r="H267" s="89">
        <v>123.02719999999999</v>
      </c>
      <c r="I267" s="89">
        <v>86.431299999999993</v>
      </c>
      <c r="J267" s="89">
        <v>166.94630000000001</v>
      </c>
      <c r="K267" s="89">
        <v>151.04810000000001</v>
      </c>
      <c r="L267" s="89">
        <v>117.74039999999999</v>
      </c>
      <c r="M267" s="89">
        <v>147.85329999999999</v>
      </c>
      <c r="N267" s="89">
        <v>172.89080000000001</v>
      </c>
      <c r="O267" s="89">
        <v>94.7667</v>
      </c>
      <c r="P267" s="89">
        <v>178.20339999999999</v>
      </c>
      <c r="Q267" s="89">
        <v>140.56800000000001</v>
      </c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7"/>
    </row>
    <row r="268" spans="2:56" ht="16" x14ac:dyDescent="0.2">
      <c r="E268" s="1">
        <f t="shared" si="35"/>
        <v>257</v>
      </c>
      <c r="F268" s="1" t="s">
        <v>31</v>
      </c>
      <c r="H268" s="89">
        <v>103.0355</v>
      </c>
      <c r="I268" s="89">
        <v>105.04770000000001</v>
      </c>
      <c r="J268" s="89">
        <v>162.65090000000001</v>
      </c>
      <c r="K268" s="89">
        <v>116.68640000000001</v>
      </c>
      <c r="L268" s="89">
        <v>110.3831</v>
      </c>
      <c r="M268" s="89">
        <v>133.74299999999999</v>
      </c>
      <c r="N268" s="89">
        <v>84.474000000000004</v>
      </c>
      <c r="O268" s="89">
        <v>109.5977</v>
      </c>
      <c r="P268" s="89">
        <v>166.3544</v>
      </c>
      <c r="Q268" s="89">
        <v>98.32</v>
      </c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7"/>
    </row>
    <row r="269" spans="2:56" ht="16" x14ac:dyDescent="0.2">
      <c r="E269" s="1">
        <f t="shared" si="35"/>
        <v>258</v>
      </c>
      <c r="F269" s="1" t="s">
        <v>32</v>
      </c>
      <c r="H269" s="89">
        <v>115.1189</v>
      </c>
      <c r="I269" s="89">
        <v>70.7286</v>
      </c>
      <c r="J269" s="89">
        <v>157.1387</v>
      </c>
      <c r="K269" s="89">
        <v>148.50989999999999</v>
      </c>
      <c r="L269" s="89">
        <v>95.616299999999995</v>
      </c>
      <c r="M269" s="89">
        <v>145.00120000000001</v>
      </c>
      <c r="N269" s="89">
        <v>134.16239999999999</v>
      </c>
      <c r="O269" s="89">
        <v>106.0822</v>
      </c>
      <c r="P269" s="89">
        <v>165.755</v>
      </c>
      <c r="Q269" s="89">
        <v>116.9023</v>
      </c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7"/>
    </row>
    <row r="270" spans="2:56" x14ac:dyDescent="0.2">
      <c r="H270" s="55"/>
      <c r="I270" s="55"/>
      <c r="J270" s="55"/>
      <c r="K270" s="55"/>
      <c r="L270" s="55"/>
      <c r="M270" s="55"/>
      <c r="N270" s="55"/>
      <c r="O270" s="55"/>
      <c r="P270" s="55"/>
      <c r="Q270" s="55"/>
    </row>
    <row r="271" spans="2:56" x14ac:dyDescent="0.2">
      <c r="E271" s="29" t="s">
        <v>42</v>
      </c>
      <c r="H271" s="55"/>
      <c r="I271" s="55"/>
      <c r="J271" s="55"/>
      <c r="K271" s="55"/>
      <c r="L271" s="55"/>
      <c r="M271" s="55"/>
      <c r="N271" s="55"/>
      <c r="O271" s="55"/>
      <c r="P271" s="55"/>
      <c r="Q271" s="55"/>
    </row>
    <row r="272" spans="2:56" s="61" customFormat="1" x14ac:dyDescent="0.2">
      <c r="E272" s="62" t="s">
        <v>85</v>
      </c>
      <c r="G272" s="63"/>
      <c r="H272" s="55">
        <f>MEDIAN(H12:H269)</f>
        <v>105.8348</v>
      </c>
      <c r="I272" s="55">
        <f t="shared" ref="I272:Q272" si="36">MEDIAN(I12:I269)</f>
        <v>98.498900000000006</v>
      </c>
      <c r="J272" s="55">
        <f t="shared" si="36"/>
        <v>158.89330000000001</v>
      </c>
      <c r="K272" s="55">
        <f t="shared" si="36"/>
        <v>119.5172</v>
      </c>
      <c r="L272" s="55">
        <f t="shared" si="36"/>
        <v>115.14530000000001</v>
      </c>
      <c r="M272" s="55">
        <f t="shared" si="36"/>
        <v>135.56664999999998</v>
      </c>
      <c r="N272" s="55">
        <f t="shared" si="36"/>
        <v>134.24160000000001</v>
      </c>
      <c r="O272" s="55">
        <f t="shared" si="36"/>
        <v>100.44750000000001</v>
      </c>
      <c r="P272" s="55">
        <f t="shared" si="36"/>
        <v>148.99590000000001</v>
      </c>
      <c r="Q272" s="55">
        <f t="shared" si="36"/>
        <v>133.7748</v>
      </c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R272" s="55"/>
      <c r="BD272" s="55"/>
    </row>
    <row r="273" spans="5:56" s="4" customFormat="1" x14ac:dyDescent="0.2">
      <c r="E273" s="31" t="s">
        <v>43</v>
      </c>
      <c r="G273" s="32"/>
      <c r="H273" s="55">
        <f>AVERAGE(H12:H269)</f>
        <v>103.86859182879378</v>
      </c>
      <c r="I273" s="55">
        <f>AVERAGE(I12:I269)</f>
        <v>97.034799999999919</v>
      </c>
      <c r="J273" s="55">
        <f>AVERAGE(J12:J269)</f>
        <v>153.73527431906615</v>
      </c>
      <c r="K273" s="55">
        <f t="shared" ref="K273:Q273" si="37">AVERAGE(K12:K269)</f>
        <v>117.93835914396877</v>
      </c>
      <c r="L273" s="55">
        <f t="shared" si="37"/>
        <v>112.0974922178988</v>
      </c>
      <c r="M273" s="55">
        <f t="shared" si="37"/>
        <v>133.26742265625001</v>
      </c>
      <c r="N273" s="55">
        <f t="shared" si="37"/>
        <v>130.20427187499996</v>
      </c>
      <c r="O273" s="55">
        <f t="shared" si="37"/>
        <v>98.271865758754856</v>
      </c>
      <c r="P273" s="55">
        <f t="shared" si="37"/>
        <v>140.86544078431373</v>
      </c>
      <c r="Q273" s="55">
        <f t="shared" si="37"/>
        <v>131.39838666666662</v>
      </c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R273" s="60"/>
      <c r="BD273" s="60"/>
    </row>
    <row r="274" spans="5:56" s="61" customFormat="1" x14ac:dyDescent="0.2">
      <c r="E274" s="62" t="s">
        <v>44</v>
      </c>
      <c r="G274" s="63"/>
      <c r="H274" s="55">
        <f>MAX(H12:H269)</f>
        <v>165.41589999999999</v>
      </c>
      <c r="I274" s="55">
        <f>MAX(I12:I269)</f>
        <v>154.96129999999999</v>
      </c>
      <c r="J274" s="55">
        <f>MAX(J12:J269)</f>
        <v>178.73589999999999</v>
      </c>
      <c r="K274" s="55">
        <f t="shared" ref="K274:Q274" si="38">MAX(K12:K269)</f>
        <v>176.86</v>
      </c>
      <c r="L274" s="55">
        <f t="shared" si="38"/>
        <v>173.30369999999999</v>
      </c>
      <c r="M274" s="55">
        <f t="shared" si="38"/>
        <v>179.74010000000001</v>
      </c>
      <c r="N274" s="55">
        <f t="shared" si="38"/>
        <v>178.21469999999999</v>
      </c>
      <c r="O274" s="55">
        <f t="shared" si="38"/>
        <v>155.8013</v>
      </c>
      <c r="P274" s="55">
        <f t="shared" si="38"/>
        <v>178.20339999999999</v>
      </c>
      <c r="Q274" s="55">
        <f t="shared" si="38"/>
        <v>174.99879999999999</v>
      </c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R274" s="55"/>
      <c r="BD274" s="55"/>
    </row>
    <row r="275" spans="5:56" s="61" customFormat="1" x14ac:dyDescent="0.2">
      <c r="E275" s="62" t="s">
        <v>45</v>
      </c>
      <c r="G275" s="63"/>
      <c r="H275" s="55">
        <f>MIN(H12:H269)</f>
        <v>30.592600000000001</v>
      </c>
      <c r="I275" s="55">
        <f>MIN(I12:I269)</f>
        <v>25.702200000000001</v>
      </c>
      <c r="J275" s="55">
        <f>MIN(J12:J269)</f>
        <v>68.276600000000002</v>
      </c>
      <c r="K275" s="55">
        <f t="shared" ref="K275:Q275" si="39">MIN(K12:K269)</f>
        <v>30.799299999999999</v>
      </c>
      <c r="L275" s="55">
        <f t="shared" si="39"/>
        <v>31.078900000000001</v>
      </c>
      <c r="M275" s="55">
        <f t="shared" si="39"/>
        <v>60.243200000000002</v>
      </c>
      <c r="N275" s="55">
        <f t="shared" si="39"/>
        <v>45.186199999999999</v>
      </c>
      <c r="O275" s="55">
        <f t="shared" si="39"/>
        <v>34.602600000000002</v>
      </c>
      <c r="P275" s="55">
        <f t="shared" si="39"/>
        <v>46.803199999999997</v>
      </c>
      <c r="Q275" s="55">
        <f t="shared" si="39"/>
        <v>31.072399999999998</v>
      </c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R275" s="55"/>
      <c r="BD275" s="55"/>
    </row>
    <row r="276" spans="5:56" s="4" customFormat="1" x14ac:dyDescent="0.2">
      <c r="E276" s="31" t="s">
        <v>46</v>
      </c>
      <c r="G276" s="32"/>
      <c r="H276" s="55">
        <f>_xlfn.STDEV.S(H12:H269)</f>
        <v>22.550974836993593</v>
      </c>
      <c r="I276" s="55">
        <f>_xlfn.STDEV.S(I12:I269)</f>
        <v>25.737029488634473</v>
      </c>
      <c r="J276" s="55">
        <f>_xlfn.STDEV.S(J12:J269)</f>
        <v>17.743599825435368</v>
      </c>
      <c r="K276" s="55">
        <f t="shared" ref="K276:Q276" si="40">_xlfn.STDEV.S(K12:K269)</f>
        <v>26.3514000673282</v>
      </c>
      <c r="L276" s="55">
        <f t="shared" si="40"/>
        <v>25.015246828514648</v>
      </c>
      <c r="M276" s="55">
        <f t="shared" si="40"/>
        <v>25.594774947157763</v>
      </c>
      <c r="N276" s="55">
        <f t="shared" si="40"/>
        <v>30.429339231781285</v>
      </c>
      <c r="O276" s="55">
        <f t="shared" si="40"/>
        <v>25.933893730642474</v>
      </c>
      <c r="P276" s="55">
        <f t="shared" si="40"/>
        <v>28.054044918775901</v>
      </c>
      <c r="Q276" s="55">
        <f t="shared" si="40"/>
        <v>25.888999318162391</v>
      </c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R276" s="60"/>
      <c r="BD276" s="60"/>
    </row>
    <row r="277" spans="5:56" x14ac:dyDescent="0.2">
      <c r="H277" s="56"/>
      <c r="I277" s="56"/>
      <c r="J277" s="56"/>
      <c r="K277" s="56"/>
      <c r="L277" s="56"/>
      <c r="M277" s="56"/>
      <c r="N277" s="56"/>
      <c r="O277" s="56"/>
      <c r="P277" s="56"/>
      <c r="Q277" s="56"/>
    </row>
    <row r="279" spans="5:56" x14ac:dyDescent="0.2">
      <c r="J279" s="14"/>
      <c r="U279" s="50"/>
    </row>
    <row r="280" spans="5:56" x14ac:dyDescent="0.2">
      <c r="G280" s="1"/>
      <c r="J280" s="14"/>
      <c r="Y280" s="53"/>
    </row>
    <row r="281" spans="5:56" x14ac:dyDescent="0.15">
      <c r="J281" s="14"/>
      <c r="Y281" s="16"/>
    </row>
    <row r="282" spans="5:56" x14ac:dyDescent="0.15">
      <c r="J282" s="14"/>
      <c r="Y282" s="16"/>
    </row>
    <row r="283" spans="5:56" x14ac:dyDescent="0.2">
      <c r="AA283" s="52"/>
    </row>
    <row r="284" spans="5:56" x14ac:dyDescent="0.2">
      <c r="H284" s="42"/>
      <c r="I284" s="31"/>
      <c r="J284" s="42"/>
      <c r="K284" s="43"/>
      <c r="L284" s="66"/>
      <c r="Q284" s="52"/>
      <c r="R284" s="52"/>
      <c r="S284" s="52"/>
      <c r="T284" s="52"/>
      <c r="AA284" s="14"/>
    </row>
    <row r="285" spans="5:56" x14ac:dyDescent="0.15">
      <c r="G285" s="91"/>
      <c r="I285" s="60"/>
      <c r="L285" s="60"/>
      <c r="Q285" s="16"/>
      <c r="R285" s="16"/>
      <c r="S285" s="16"/>
      <c r="T285" s="16"/>
    </row>
    <row r="286" spans="5:56" x14ac:dyDescent="0.15">
      <c r="G286" s="91"/>
      <c r="I286" s="60"/>
      <c r="L286" s="60"/>
      <c r="Q286" s="16"/>
      <c r="R286" s="16"/>
      <c r="S286" s="16"/>
      <c r="T286" s="16"/>
      <c r="Z286" s="15"/>
      <c r="AA286" s="15"/>
    </row>
    <row r="287" spans="5:56" x14ac:dyDescent="0.15">
      <c r="E287" s="3"/>
      <c r="F287" s="3"/>
      <c r="G287" s="91"/>
      <c r="I287" s="60"/>
      <c r="L287" s="60"/>
      <c r="Q287" s="14"/>
      <c r="R287" s="14"/>
      <c r="S287" s="14"/>
      <c r="T287" s="14"/>
      <c r="Z287" s="16"/>
      <c r="AA287" s="16"/>
    </row>
    <row r="288" spans="5:56" x14ac:dyDescent="0.2">
      <c r="E288" s="3"/>
      <c r="F288" s="3"/>
      <c r="G288" s="91"/>
      <c r="I288" s="60"/>
      <c r="L288" s="60"/>
      <c r="X288" s="51"/>
      <c r="Y288" s="51"/>
      <c r="AE288" s="52"/>
    </row>
    <row r="289" spans="5:31" ht="16" x14ac:dyDescent="0.2">
      <c r="E289" s="3"/>
      <c r="F289" s="3"/>
      <c r="G289" s="91"/>
      <c r="I289" s="60"/>
      <c r="L289" s="60"/>
      <c r="X289" s="16"/>
      <c r="Y289" s="16"/>
      <c r="AE289" s="45"/>
    </row>
    <row r="290" spans="5:31" x14ac:dyDescent="0.15">
      <c r="E290" s="3"/>
      <c r="F290" s="3"/>
      <c r="G290" s="91"/>
      <c r="I290" s="60"/>
      <c r="L290" s="60"/>
      <c r="U290" s="15"/>
    </row>
    <row r="291" spans="5:31" x14ac:dyDescent="0.15">
      <c r="E291" s="3"/>
      <c r="F291" s="3"/>
      <c r="G291" s="91"/>
      <c r="I291" s="60"/>
      <c r="L291" s="60"/>
      <c r="U291" s="16"/>
      <c r="V291" s="15"/>
      <c r="AB291" s="52"/>
    </row>
    <row r="292" spans="5:31" ht="15" customHeight="1" x14ac:dyDescent="0.15">
      <c r="E292" s="3"/>
      <c r="F292" s="3"/>
      <c r="G292" s="91"/>
      <c r="I292" s="60"/>
      <c r="L292" s="60"/>
      <c r="V292" s="16"/>
      <c r="AB292" s="16"/>
    </row>
    <row r="293" spans="5:31" ht="15" customHeight="1" x14ac:dyDescent="0.15">
      <c r="E293" s="3"/>
      <c r="F293" s="3"/>
      <c r="G293" s="91"/>
      <c r="I293" s="60"/>
      <c r="L293" s="60"/>
      <c r="V293" s="15"/>
    </row>
    <row r="294" spans="5:31" x14ac:dyDescent="0.15">
      <c r="E294" s="3"/>
      <c r="F294" s="3"/>
      <c r="G294" s="91"/>
      <c r="I294" s="60"/>
      <c r="L294" s="60"/>
      <c r="V294" s="17"/>
    </row>
    <row r="295" spans="5:31" x14ac:dyDescent="0.15">
      <c r="E295" s="2"/>
      <c r="F295" s="67"/>
      <c r="G295" s="91"/>
      <c r="I295" s="60"/>
      <c r="L295" s="60"/>
      <c r="V295" s="17"/>
    </row>
    <row r="296" spans="5:31" ht="16" x14ac:dyDescent="0.2">
      <c r="E296" s="2"/>
      <c r="F296" s="67"/>
      <c r="G296" s="91"/>
      <c r="I296" s="60"/>
      <c r="L296" s="60"/>
      <c r="V296" s="45"/>
    </row>
    <row r="297" spans="5:31" ht="17.25" customHeight="1" x14ac:dyDescent="0.2">
      <c r="E297" s="2"/>
      <c r="F297" s="67"/>
      <c r="G297" s="91"/>
      <c r="I297" s="60"/>
      <c r="L297" s="60"/>
    </row>
    <row r="298" spans="5:31" ht="15" customHeight="1" x14ac:dyDescent="0.15">
      <c r="E298" s="2"/>
      <c r="F298" s="67"/>
      <c r="G298" s="91"/>
      <c r="I298" s="60"/>
      <c r="L298" s="60"/>
      <c r="W298" s="15"/>
    </row>
    <row r="299" spans="5:31" x14ac:dyDescent="0.2">
      <c r="E299" s="2"/>
      <c r="F299" s="67"/>
      <c r="G299" s="91"/>
      <c r="I299" s="60"/>
      <c r="L299" s="60"/>
      <c r="W299" s="14"/>
    </row>
    <row r="300" spans="5:31" x14ac:dyDescent="0.2">
      <c r="E300" s="2"/>
      <c r="F300" s="67"/>
      <c r="G300" s="91"/>
      <c r="I300" s="60"/>
      <c r="L300" s="60"/>
      <c r="W300" s="14"/>
    </row>
    <row r="301" spans="5:31" ht="16" x14ac:dyDescent="0.2">
      <c r="F301" s="67"/>
      <c r="G301" s="91"/>
      <c r="I301" s="60"/>
      <c r="L301" s="60"/>
      <c r="W301" s="45"/>
    </row>
    <row r="302" spans="5:31" x14ac:dyDescent="0.15">
      <c r="F302" s="3"/>
      <c r="G302" s="91"/>
      <c r="I302" s="60"/>
      <c r="L302" s="60"/>
      <c r="P302" s="15"/>
    </row>
    <row r="303" spans="5:31" x14ac:dyDescent="0.15">
      <c r="F303" s="3"/>
      <c r="G303" s="91"/>
      <c r="I303" s="60"/>
      <c r="L303" s="60"/>
      <c r="P303" s="16"/>
    </row>
    <row r="304" spans="5:31" x14ac:dyDescent="0.2">
      <c r="F304" s="3"/>
      <c r="G304" s="91"/>
      <c r="I304" s="60"/>
      <c r="L304" s="60"/>
      <c r="P304" s="48"/>
    </row>
    <row r="305" spans="6:12" x14ac:dyDescent="0.2">
      <c r="F305" s="3"/>
      <c r="G305" s="91"/>
      <c r="I305" s="60"/>
      <c r="L305" s="60"/>
    </row>
    <row r="306" spans="6:12" x14ac:dyDescent="0.2">
      <c r="F306" s="3"/>
      <c r="G306" s="91"/>
      <c r="I306" s="60"/>
      <c r="L306" s="60"/>
    </row>
    <row r="307" spans="6:12" x14ac:dyDescent="0.2">
      <c r="G307" s="91"/>
      <c r="I307" s="60"/>
      <c r="L307" s="60"/>
    </row>
    <row r="308" spans="6:12" ht="15" customHeight="1" x14ac:dyDescent="0.2">
      <c r="G308" s="91"/>
      <c r="I308" s="60"/>
      <c r="L308" s="60"/>
    </row>
    <row r="309" spans="6:12" x14ac:dyDescent="0.2">
      <c r="G309" s="91"/>
      <c r="I309" s="60"/>
      <c r="L309" s="60"/>
    </row>
    <row r="310" spans="6:12" x14ac:dyDescent="0.2">
      <c r="G310" s="91"/>
      <c r="I310" s="60"/>
      <c r="L310" s="60"/>
    </row>
    <row r="311" spans="6:12" x14ac:dyDescent="0.2">
      <c r="G311" s="91"/>
      <c r="I311" s="60"/>
      <c r="L311" s="60"/>
    </row>
    <row r="312" spans="6:12" x14ac:dyDescent="0.2">
      <c r="G312" s="91"/>
      <c r="I312" s="60"/>
      <c r="L312" s="60"/>
    </row>
    <row r="313" spans="6:12" x14ac:dyDescent="0.2">
      <c r="G313" s="91"/>
      <c r="I313" s="60"/>
      <c r="L313" s="60"/>
    </row>
    <row r="314" spans="6:12" x14ac:dyDescent="0.2">
      <c r="G314" s="91"/>
      <c r="I314" s="60"/>
      <c r="L314" s="60"/>
    </row>
    <row r="315" spans="6:12" x14ac:dyDescent="0.2">
      <c r="G315" s="1"/>
    </row>
    <row r="316" spans="6:12" x14ac:dyDescent="0.2">
      <c r="G316" s="1"/>
    </row>
    <row r="317" spans="6:12" x14ac:dyDescent="0.2">
      <c r="G317" s="1"/>
    </row>
    <row r="318" spans="6:12" x14ac:dyDescent="0.2">
      <c r="G318" s="1"/>
    </row>
    <row r="319" spans="6:12" x14ac:dyDescent="0.2">
      <c r="G319" s="1"/>
    </row>
    <row r="320" spans="6:12" x14ac:dyDescent="0.2">
      <c r="G320" s="1"/>
    </row>
    <row r="321" spans="7:22" x14ac:dyDescent="0.2">
      <c r="G321" s="1"/>
    </row>
    <row r="324" spans="7:22" x14ac:dyDescent="0.2">
      <c r="P324" s="55"/>
      <c r="Q324" s="60"/>
      <c r="R324" s="55"/>
      <c r="S324" s="55"/>
      <c r="T324" s="55"/>
      <c r="U324" s="55"/>
      <c r="V324" s="60"/>
    </row>
    <row r="325" spans="7:22" x14ac:dyDescent="0.2">
      <c r="P325" s="55"/>
      <c r="Q325" s="60"/>
      <c r="R325" s="55"/>
      <c r="S325" s="55"/>
      <c r="T325" s="55"/>
      <c r="U325" s="55"/>
      <c r="V325" s="60"/>
    </row>
    <row r="326" spans="7:22" x14ac:dyDescent="0.2">
      <c r="P326" s="55"/>
      <c r="Q326" s="60"/>
      <c r="R326" s="55"/>
      <c r="S326" s="55"/>
      <c r="T326" s="55"/>
      <c r="U326" s="55"/>
      <c r="V326" s="60"/>
    </row>
    <row r="327" spans="7:22" x14ac:dyDescent="0.2">
      <c r="P327" s="55"/>
      <c r="Q327" s="60"/>
      <c r="R327" s="55"/>
      <c r="S327" s="55"/>
      <c r="T327" s="55"/>
      <c r="U327" s="55"/>
      <c r="V327" s="60"/>
    </row>
    <row r="328" spans="7:22" x14ac:dyDescent="0.2">
      <c r="P328" s="55"/>
      <c r="Q328" s="60"/>
      <c r="R328" s="55"/>
      <c r="S328" s="55"/>
      <c r="T328" s="55"/>
      <c r="U328" s="55"/>
      <c r="V328" s="60"/>
    </row>
    <row r="329" spans="7:22" x14ac:dyDescent="0.2">
      <c r="P329" s="55"/>
      <c r="Q329" s="60"/>
      <c r="R329" s="55"/>
      <c r="S329" s="55"/>
      <c r="T329" s="55"/>
      <c r="U329" s="55"/>
      <c r="V329" s="60"/>
    </row>
    <row r="330" spans="7:22" x14ac:dyDescent="0.2">
      <c r="P330" s="55"/>
      <c r="Q330" s="60"/>
      <c r="R330" s="55"/>
      <c r="S330" s="55"/>
      <c r="T330" s="55"/>
      <c r="U330" s="55"/>
      <c r="V330" s="60"/>
    </row>
    <row r="331" spans="7:22" x14ac:dyDescent="0.2">
      <c r="P331" s="55"/>
      <c r="Q331" s="60"/>
      <c r="R331" s="55"/>
      <c r="S331" s="55"/>
      <c r="T331" s="55"/>
      <c r="U331" s="55"/>
      <c r="V331" s="60"/>
    </row>
    <row r="332" spans="7:22" x14ac:dyDescent="0.2">
      <c r="P332" s="55"/>
      <c r="Q332" s="60"/>
      <c r="R332" s="55"/>
      <c r="S332" s="55"/>
      <c r="T332" s="55"/>
      <c r="U332" s="55"/>
      <c r="V332" s="60"/>
    </row>
    <row r="333" spans="7:22" x14ac:dyDescent="0.2">
      <c r="P333" s="55"/>
      <c r="Q333" s="60"/>
      <c r="R333" s="55"/>
      <c r="S333" s="55"/>
      <c r="T333" s="55"/>
      <c r="U333" s="55"/>
      <c r="V333" s="60"/>
    </row>
  </sheetData>
  <mergeCells count="30">
    <mergeCell ref="F210:F223"/>
    <mergeCell ref="F224:F246"/>
    <mergeCell ref="F247:F254"/>
    <mergeCell ref="F256:F267"/>
    <mergeCell ref="F138:F144"/>
    <mergeCell ref="F145:F155"/>
    <mergeCell ref="F156:F176"/>
    <mergeCell ref="F177:F186"/>
    <mergeCell ref="F187:F191"/>
    <mergeCell ref="F192:F208"/>
    <mergeCell ref="F132:F137"/>
    <mergeCell ref="U9:AD10"/>
    <mergeCell ref="F12:F20"/>
    <mergeCell ref="F21:F42"/>
    <mergeCell ref="F43:F59"/>
    <mergeCell ref="H9:Q10"/>
    <mergeCell ref="F60:F74"/>
    <mergeCell ref="F75:F86"/>
    <mergeCell ref="F87:F99"/>
    <mergeCell ref="F100:F116"/>
    <mergeCell ref="F117:F130"/>
    <mergeCell ref="BQ9:BZ10"/>
    <mergeCell ref="AG9:AP10"/>
    <mergeCell ref="AS9:BB10"/>
    <mergeCell ref="BE9:BN10"/>
    <mergeCell ref="B9:B11"/>
    <mergeCell ref="C9:C11"/>
    <mergeCell ref="D9:D11"/>
    <mergeCell ref="E9:E11"/>
    <mergeCell ref="G9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 (Sensitiv Anal)</vt:lpstr>
      <vt:lpstr>Data - Angles</vt:lpstr>
      <vt:lpstr>Data - Angles (Sensitiv Anal)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Faidon Kyriakou</dc:creator>
  <cp:lastModifiedBy>Vijay Nandurdikar</cp:lastModifiedBy>
  <dcterms:created xsi:type="dcterms:W3CDTF">2017-06-30T10:12:46Z</dcterms:created>
  <dcterms:modified xsi:type="dcterms:W3CDTF">2024-10-17T10:47:03Z</dcterms:modified>
</cp:coreProperties>
</file>