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eetz-my.sharepoint.com/personal/vijay_perepa_ameetz_com/Documents/Excel Training Modules/Material-20220213T041444Z-001/Material/"/>
    </mc:Choice>
  </mc:AlternateContent>
  <xr:revisionPtr revIDLastSave="33" documentId="11_845C83892532CC3986966BFA5500500C4EB03038" xr6:coauthVersionLast="47" xr6:coauthVersionMax="47" xr10:uidLastSave="{6441853B-140A-4CBB-B560-3075AB0EE862}"/>
  <bookViews>
    <workbookView xWindow="-120" yWindow="-120" windowWidth="29040" windowHeight="15840" tabRatio="855" firstSheet="26" activeTab="26" xr2:uid="{CBC6694E-E2FA-409F-9DF5-DFC333436215}"/>
  </bookViews>
  <sheets>
    <sheet name="Simple IF" sheetId="2" r:id="rId1"/>
    <sheet name="Nested IF" sheetId="3" r:id="rId2"/>
    <sheet name="Compound IF" sheetId="4" r:id="rId3"/>
    <sheet name="MEDIAN" sheetId="17" r:id="rId4"/>
    <sheet name="RANK, INDEX,MATCH" sheetId="15" r:id="rId5"/>
    <sheet name="COUNTBLANK,MAX, MIN,LARGE,SMALL" sheetId="16" r:id="rId6"/>
    <sheet name="SUMIF SingleCriterion" sheetId="13" r:id="rId7"/>
    <sheet name="SUMIF MultipleCriteria" sheetId="14" r:id="rId8"/>
    <sheet name="SumProduct" sheetId="28" r:id="rId9"/>
    <sheet name="Vlookup True" sheetId="5" r:id="rId10"/>
    <sheet name="Vlookup  False" sheetId="6" r:id="rId11"/>
    <sheet name="NestedVlookup" sheetId="7" r:id="rId12"/>
    <sheet name="LargeTableVLOOKUP" sheetId="8" r:id="rId13"/>
    <sheet name="Choose" sheetId="9" r:id="rId14"/>
    <sheet name="MATCH" sheetId="10" r:id="rId15"/>
    <sheet name="INDEX" sheetId="11" r:id="rId16"/>
    <sheet name="INDEX-MATCH" sheetId="12" r:id="rId17"/>
    <sheet name="TODAY-NOW" sheetId="18" r:id="rId18"/>
    <sheet name="WEEKDAY" sheetId="19" r:id="rId19"/>
    <sheet name="NETWORKDAYS" sheetId="20" r:id="rId20"/>
    <sheet name="WORKDAY" sheetId="21" r:id="rId21"/>
    <sheet name="FIND-MID" sheetId="22" r:id="rId22"/>
    <sheet name="LEFT-RIGHT" sheetId="23" r:id="rId23"/>
    <sheet name="TRIM" sheetId="24" r:id="rId24"/>
    <sheet name="Concatenate" sheetId="25" r:id="rId25"/>
    <sheet name="PROPER" sheetId="26" r:id="rId26"/>
    <sheet name="REPLACE" sheetId="27" r:id="rId27"/>
  </sheets>
  <externalReferences>
    <externalReference r:id="rId28"/>
    <externalReference r:id="rId29"/>
  </externalReferences>
  <definedNames>
    <definedName name="_xlnm._FilterDatabase" localSheetId="13" hidden="1">Choose!$A$1:$B$742</definedName>
    <definedName name="_xlnm._FilterDatabase" localSheetId="2" hidden="1">'Compound IF'!$A$1:$J$742</definedName>
    <definedName name="_xlnm._FilterDatabase" localSheetId="5" hidden="1">'COUNTBLANK,MAX, MIN,LARGE,SMALL'!$A$1:$G$51</definedName>
    <definedName name="_xlnm._FilterDatabase" localSheetId="3" hidden="1">MEDIAN!$A$1:$I$742</definedName>
    <definedName name="_xlnm._FilterDatabase" localSheetId="1" hidden="1">'Nested IF'!$A$1:$J$742</definedName>
    <definedName name="_xlnm._FilterDatabase" localSheetId="11" hidden="1">NestedVlookup!$K$1:$K$52</definedName>
    <definedName name="_xlnm._FilterDatabase" localSheetId="4" hidden="1">'RANK, INDEX,MATCH'!$A$1:$D$739</definedName>
    <definedName name="_xlnm._FilterDatabase" localSheetId="0" hidden="1">'Simple IF'!$A$1:$J$742</definedName>
    <definedName name="_xlnm._FilterDatabase" localSheetId="7" hidden="1">'SUMIF MultipleCriteria'!$A$1:$I$742</definedName>
    <definedName name="_xlnm._FilterDatabase" localSheetId="6" hidden="1">'SUMIF SingleCriterion'!$A$1:$I$742</definedName>
    <definedName name="_xlnm._FilterDatabase" localSheetId="9" hidden="1">'Vlookup True'!$A$1:$I$742</definedName>
    <definedName name="_xlcn.WorksheetConnection_T9A2C161" hidden="1">#REF!</definedName>
    <definedName name="ee" localSheetId="13" hidden="1">{"FirstQ",#N/A,FALSE,"Budget2000";"SecondQ",#N/A,FALSE,"Budget2000";"Summary",#N/A,FALSE,"Budget2000"}</definedName>
    <definedName name="ee" localSheetId="16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16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onthList">[1]TwoWayLookup!$D$2:$D$13</definedName>
    <definedName name="ProductList">#REF!</definedName>
    <definedName name="q" localSheetId="13" hidden="1">{"FirstQ",#N/A,FALSE,"Budget2000";"SecondQ",#N/A,FALSE,"Budget2000";"Summary",#N/A,FALSE,"Budget2000"}</definedName>
    <definedName name="q" localSheetId="16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[2]ExactMatch!$A$2:$B$8</definedName>
    <definedName name="rr" localSheetId="13" hidden="1">{"FirstQ",#N/A,FALSE,"Budget2000";"SecondQ",#N/A,FALSE,"Budget2000"}</definedName>
    <definedName name="rr" localSheetId="16" hidden="1">{"FirstQ",#N/A,FALSE,"Budget2000";"SecondQ",#N/A,FALSE,"Budget2000"}</definedName>
    <definedName name="rr" localSheetId="3" hidden="1">{"FirstQ",#N/A,FALSE,"Budget2000";"SecondQ",#N/A,FALSE,"Budget2000"}</definedName>
    <definedName name="rr" localSheetId="7" hidden="1">{"FirstQ",#N/A,FALSE,"Budget2000";"SecondQ",#N/A,FALSE,"Budget2000"}</definedName>
    <definedName name="rr" localSheetId="6" hidden="1">{"FirstQ",#N/A,FALSE,"Budget2000";"SecondQ",#N/A,FALSE,"Budget2000"}</definedName>
    <definedName name="rr" localSheetId="9" hidden="1">{"FirstQ",#N/A,FALSE,"Budget2000";"SecondQ",#N/A,FALSE,"Budget2000"}</definedName>
    <definedName name="rr" hidden="1">{"FirstQ",#N/A,FALSE,"Budget2000";"SecondQ",#N/A,FALSE,"Budget2000"}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16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ble">[1]TwoWayLookup!$E$2:$J$13</definedName>
    <definedName name="wrn.AllData." localSheetId="13" hidden="1">{"FirstQ",#N/A,FALSE,"Budget2000";"SecondQ",#N/A,FALSE,"Budget2000";"Summary",#N/A,FALSE,"Budget2000"}</definedName>
    <definedName name="wrn.AllData." localSheetId="16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3" hidden="1">{"FirstQ",#N/A,FALSE,"Budget2000";"SecondQ",#N/A,FALSE,"Budget2000"}</definedName>
    <definedName name="wrn.FirstHalf." localSheetId="16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hidden="1">{"FirstQ",#N/A,FALSE,"Budget2000";"SecondQ",#N/A,FALSE,"Budget2000"}</definedName>
    <definedName name="x" localSheetId="13" hidden="1">{"FirstQ",#N/A,FALSE,"Budget2000";"SecondQ",#N/A,FALSE,"Budget2000";"Summary",#N/A,FALSE,"Budget2000"}</definedName>
    <definedName name="x" localSheetId="16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16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3" hidden="1">Choose!#REF!</definedName>
    <definedName name="Z_32E1B1E0_F29A_4FB3_9E7F_F78F245BC75E_.wvu.FilterData" localSheetId="2" hidden="1">'Compound IF'!$A$1:$J$742</definedName>
    <definedName name="Z_32E1B1E0_F29A_4FB3_9E7F_F78F245BC75E_.wvu.FilterData" localSheetId="5" hidden="1">'COUNTBLANK,MAX, MIN,LARGE,SMALL'!$A$1:$G$392</definedName>
    <definedName name="Z_32E1B1E0_F29A_4FB3_9E7F_F78F245BC75E_.wvu.FilterData" localSheetId="3" hidden="1">MEDIAN!$A$1:$H$742</definedName>
    <definedName name="Z_32E1B1E0_F29A_4FB3_9E7F_F78F245BC75E_.wvu.FilterData" localSheetId="1" hidden="1">'Nested IF'!$A$1:$J$742</definedName>
    <definedName name="Z_32E1B1E0_F29A_4FB3_9E7F_F78F245BC75E_.wvu.FilterData" localSheetId="4" hidden="1">'RANK, INDEX,MATCH'!$A$1:$C$739</definedName>
    <definedName name="Z_32E1B1E0_F29A_4FB3_9E7F_F78F245BC75E_.wvu.FilterData" localSheetId="0" hidden="1">'Simple IF'!$A$1:$J$742</definedName>
    <definedName name="Z_32E1B1E0_F29A_4FB3_9E7F_F78F245BC75E_.wvu.FilterData" localSheetId="7" hidden="1">'SUMIF MultipleCriteria'!$A$1:$J$742</definedName>
    <definedName name="Z_32E1B1E0_F29A_4FB3_9E7F_F78F245BC75E_.wvu.FilterData" localSheetId="6" hidden="1">'SUMIF SingleCriterion'!$A$1:$J$742</definedName>
    <definedName name="Z_32E1B1E0_F29A_4FB3_9E7F_F78F245BC75E_.wvu.FilterData" localSheetId="9" hidden="1">'Vlookup True'!$A$1:$J$742</definedName>
    <definedName name="Z_32E1B1E0_F29A_4FB3_9E7F_F78F245BC75E_.wvu.PrintArea" localSheetId="13" hidden="1">Choose!#REF!</definedName>
    <definedName name="Z_32E1B1E0_F29A_4FB3_9E7F_F78F245BC75E_.wvu.PrintArea" localSheetId="5" hidden="1">'COUNTBLANK,MAX, MIN,LARGE,SMALL'!$A$1:$G$392</definedName>
    <definedName name="Z_32E1B1E0_F29A_4FB3_9E7F_F78F245BC75E_.wvu.PrintArea" localSheetId="3" hidden="1">MEDIAN!$A$1:$H$742</definedName>
    <definedName name="Z_32E1B1E0_F29A_4FB3_9E7F_F78F245BC75E_.wvu.PrintArea" localSheetId="4" hidden="1">'RANK, INDEX,MATCH'!$A$1:$C$739</definedName>
    <definedName name="Z_32E1B1E0_F29A_4FB3_9E7F_F78F245BC75E_.wvu.PrintTitles" localSheetId="13" hidden="1">Choose!$1:$1</definedName>
    <definedName name="Z_32E1B1E0_F29A_4FB3_9E7F_F78F245BC75E_.wvu.PrintTitles" localSheetId="5" hidden="1">'COUNTBLANK,MAX, MIN,LARGE,SMALL'!$1:$1</definedName>
    <definedName name="Z_32E1B1E0_F29A_4FB3_9E7F_F78F245BC75E_.wvu.PrintTitles" localSheetId="3" hidden="1">MEDIAN!$1:$1</definedName>
    <definedName name="Z_32E1B1E0_F29A_4FB3_9E7F_F78F245BC75E_.wvu.PrintTitles" localSheetId="4" hidden="1">'RANK, INDEX,MATCH'!$1:$1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" i="23"/>
  <c r="N2" i="13"/>
  <c r="N3" i="13"/>
  <c r="N4" i="13"/>
  <c r="N5" i="13"/>
  <c r="M3" i="13"/>
  <c r="M4" i="13"/>
  <c r="M5" i="13"/>
  <c r="M2" i="13"/>
  <c r="F2" i="13"/>
  <c r="F6" i="13"/>
  <c r="F7" i="13"/>
  <c r="F10" i="13"/>
  <c r="F3" i="13"/>
  <c r="F4" i="13"/>
  <c r="F5" i="13"/>
  <c r="F8" i="13"/>
  <c r="F9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K2" i="13"/>
  <c r="S2" i="11"/>
  <c r="D2" i="9"/>
  <c r="C6" i="9"/>
  <c r="F52" i="28"/>
  <c r="F51" i="28"/>
  <c r="F50" i="28"/>
  <c r="F49" i="28"/>
  <c r="F48" i="28"/>
  <c r="F47" i="28"/>
  <c r="F46" i="28"/>
  <c r="F45" i="28"/>
  <c r="F44" i="28"/>
  <c r="F53" i="28"/>
  <c r="F41" i="28"/>
  <c r="F40" i="28"/>
  <c r="F39" i="28"/>
  <c r="F38" i="28"/>
  <c r="F37" i="28"/>
  <c r="F36" i="28"/>
  <c r="F35" i="28"/>
  <c r="F34" i="28"/>
  <c r="F33" i="28"/>
  <c r="F27" i="28"/>
  <c r="M26" i="28"/>
  <c r="F26" i="28"/>
  <c r="N25" i="28"/>
  <c r="F25" i="28"/>
  <c r="N24" i="28"/>
  <c r="I24" i="28"/>
  <c r="F24" i="28"/>
  <c r="N23" i="28"/>
  <c r="I23" i="28"/>
  <c r="F23" i="28"/>
  <c r="N22" i="28"/>
  <c r="K22" i="28"/>
  <c r="I22" i="28"/>
  <c r="I25" i="28"/>
  <c r="F22" i="28"/>
  <c r="N21" i="28"/>
  <c r="F21" i="28"/>
  <c r="N20" i="28"/>
  <c r="N26" i="28"/>
  <c r="F20" i="28"/>
  <c r="F19" i="28"/>
  <c r="I11" i="28"/>
  <c r="E11" i="28"/>
  <c r="E10" i="28"/>
  <c r="E9" i="28"/>
  <c r="C6" i="28"/>
  <c r="I8" i="28"/>
  <c r="E8" i="28"/>
  <c r="I7" i="28"/>
  <c r="E7" i="28"/>
  <c r="I12" i="28"/>
  <c r="I13" i="28"/>
  <c r="E13" i="28"/>
  <c r="E6" i="28"/>
  <c r="E12" i="28"/>
  <c r="F13" i="28"/>
  <c r="D2" i="18"/>
  <c r="I3" i="17"/>
  <c r="I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D37" i="16"/>
  <c r="H36" i="16"/>
  <c r="D36" i="16"/>
  <c r="H35" i="16"/>
  <c r="D35" i="16"/>
  <c r="H34" i="16"/>
  <c r="D34" i="16"/>
  <c r="H33" i="16"/>
  <c r="D33" i="16"/>
  <c r="H32" i="16"/>
  <c r="D32" i="16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I9" i="16"/>
  <c r="H9" i="16"/>
  <c r="D9" i="16"/>
  <c r="I8" i="16"/>
  <c r="H8" i="16"/>
  <c r="D8" i="16"/>
  <c r="H7" i="16"/>
  <c r="D7" i="16"/>
  <c r="H6" i="16"/>
  <c r="D6" i="16"/>
  <c r="H5" i="16"/>
  <c r="D5" i="16"/>
  <c r="H4" i="16"/>
  <c r="D4" i="16"/>
  <c r="I3" i="16"/>
  <c r="H3" i="16"/>
  <c r="D3" i="16"/>
  <c r="I2" i="16"/>
  <c r="H2" i="16"/>
  <c r="D2" i="16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I2" i="15"/>
  <c r="H2" i="15"/>
  <c r="C2" i="15"/>
  <c r="E3" i="15"/>
  <c r="E2" i="15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D2" i="8"/>
  <c r="G2" i="7"/>
  <c r="I14" i="12"/>
  <c r="H14" i="12"/>
  <c r="G14" i="12"/>
  <c r="F14" i="12"/>
  <c r="J13" i="12"/>
  <c r="J12" i="12"/>
  <c r="J11" i="12"/>
  <c r="J10" i="12"/>
  <c r="J9" i="12"/>
  <c r="J8" i="12"/>
  <c r="J7" i="12"/>
  <c r="J6" i="12"/>
  <c r="J5" i="12"/>
  <c r="J4" i="12"/>
  <c r="J3" i="12"/>
  <c r="J2" i="12"/>
  <c r="J14" i="12"/>
  <c r="J219" i="11"/>
  <c r="I219" i="11"/>
  <c r="H219" i="11"/>
  <c r="G219" i="11"/>
  <c r="F219" i="11"/>
  <c r="E219" i="11"/>
  <c r="D219" i="11"/>
  <c r="C219" i="11"/>
  <c r="J218" i="11"/>
  <c r="I218" i="11"/>
  <c r="H218" i="11"/>
  <c r="G218" i="11"/>
  <c r="F218" i="11"/>
  <c r="E218" i="11"/>
  <c r="D218" i="11"/>
  <c r="C218" i="11"/>
  <c r="J217" i="11"/>
  <c r="I217" i="11"/>
  <c r="H217" i="11"/>
  <c r="G217" i="11"/>
  <c r="F217" i="11"/>
  <c r="E217" i="11"/>
  <c r="D217" i="11"/>
  <c r="C217" i="11"/>
  <c r="J216" i="11"/>
  <c r="I216" i="11"/>
  <c r="H216" i="11"/>
  <c r="G216" i="11"/>
  <c r="F216" i="11"/>
  <c r="E216" i="11"/>
  <c r="D216" i="11"/>
  <c r="C216" i="11"/>
  <c r="J215" i="11"/>
  <c r="I215" i="11"/>
  <c r="H215" i="11"/>
  <c r="G215" i="11"/>
  <c r="F215" i="11"/>
  <c r="E215" i="11"/>
  <c r="D215" i="11"/>
  <c r="C215" i="11"/>
  <c r="J210" i="11"/>
  <c r="I210" i="11"/>
  <c r="H210" i="11"/>
  <c r="G210" i="11"/>
  <c r="F210" i="11"/>
  <c r="E210" i="11"/>
  <c r="D210" i="11"/>
  <c r="C210" i="11"/>
  <c r="J209" i="11"/>
  <c r="I209" i="11"/>
  <c r="H209" i="11"/>
  <c r="G209" i="11"/>
  <c r="F209" i="11"/>
  <c r="E209" i="11"/>
  <c r="D209" i="11"/>
  <c r="C209" i="11"/>
  <c r="J208" i="11"/>
  <c r="I208" i="11"/>
  <c r="H208" i="11"/>
  <c r="G208" i="11"/>
  <c r="F208" i="11"/>
  <c r="E208" i="11"/>
  <c r="D208" i="11"/>
  <c r="C208" i="11"/>
  <c r="J207" i="11"/>
  <c r="I207" i="11"/>
  <c r="H207" i="11"/>
  <c r="G207" i="11"/>
  <c r="F207" i="11"/>
  <c r="E207" i="11"/>
  <c r="D207" i="11"/>
  <c r="C207" i="11"/>
  <c r="J206" i="11"/>
  <c r="I206" i="11"/>
  <c r="H206" i="11"/>
  <c r="G206" i="11"/>
  <c r="F206" i="11"/>
  <c r="E206" i="11"/>
  <c r="D206" i="11"/>
  <c r="C206" i="11"/>
  <c r="B2" i="9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D2" i="7"/>
  <c r="F2" i="6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I2" i="4"/>
  <c r="F2" i="4"/>
  <c r="I742" i="3"/>
  <c r="F742" i="3"/>
  <c r="I741" i="3"/>
  <c r="F741" i="3"/>
  <c r="I740" i="3"/>
  <c r="F740" i="3"/>
  <c r="I739" i="3"/>
  <c r="F739" i="3"/>
  <c r="I738" i="3"/>
  <c r="F738" i="3"/>
  <c r="I737" i="3"/>
  <c r="F737" i="3"/>
  <c r="I736" i="3"/>
  <c r="F736" i="3"/>
  <c r="I735" i="3"/>
  <c r="F735" i="3"/>
  <c r="I734" i="3"/>
  <c r="F734" i="3"/>
  <c r="I733" i="3"/>
  <c r="F733" i="3"/>
  <c r="I732" i="3"/>
  <c r="F732" i="3"/>
  <c r="I731" i="3"/>
  <c r="F731" i="3"/>
  <c r="I730" i="3"/>
  <c r="F730" i="3"/>
  <c r="I729" i="3"/>
  <c r="F729" i="3"/>
  <c r="I728" i="3"/>
  <c r="F728" i="3"/>
  <c r="I727" i="3"/>
  <c r="F727" i="3"/>
  <c r="I726" i="3"/>
  <c r="F726" i="3"/>
  <c r="I725" i="3"/>
  <c r="F725" i="3"/>
  <c r="I724" i="3"/>
  <c r="F724" i="3"/>
  <c r="I723" i="3"/>
  <c r="F723" i="3"/>
  <c r="I722" i="3"/>
  <c r="F722" i="3"/>
  <c r="I721" i="3"/>
  <c r="F721" i="3"/>
  <c r="I720" i="3"/>
  <c r="F720" i="3"/>
  <c r="I719" i="3"/>
  <c r="F719" i="3"/>
  <c r="I718" i="3"/>
  <c r="F718" i="3"/>
  <c r="I717" i="3"/>
  <c r="F717" i="3"/>
  <c r="I716" i="3"/>
  <c r="F716" i="3"/>
  <c r="I715" i="3"/>
  <c r="F715" i="3"/>
  <c r="I714" i="3"/>
  <c r="F714" i="3"/>
  <c r="I713" i="3"/>
  <c r="F713" i="3"/>
  <c r="I712" i="3"/>
  <c r="F712" i="3"/>
  <c r="I711" i="3"/>
  <c r="F711" i="3"/>
  <c r="I710" i="3"/>
  <c r="F710" i="3"/>
  <c r="I709" i="3"/>
  <c r="F709" i="3"/>
  <c r="I708" i="3"/>
  <c r="F708" i="3"/>
  <c r="I707" i="3"/>
  <c r="F707" i="3"/>
  <c r="I706" i="3"/>
  <c r="F706" i="3"/>
  <c r="I705" i="3"/>
  <c r="F705" i="3"/>
  <c r="I704" i="3"/>
  <c r="F704" i="3"/>
  <c r="I703" i="3"/>
  <c r="F703" i="3"/>
  <c r="I702" i="3"/>
  <c r="F702" i="3"/>
  <c r="I701" i="3"/>
  <c r="F701" i="3"/>
  <c r="I700" i="3"/>
  <c r="F700" i="3"/>
  <c r="I699" i="3"/>
  <c r="F699" i="3"/>
  <c r="I698" i="3"/>
  <c r="F698" i="3"/>
  <c r="I697" i="3"/>
  <c r="F697" i="3"/>
  <c r="I696" i="3"/>
  <c r="F696" i="3"/>
  <c r="I695" i="3"/>
  <c r="F695" i="3"/>
  <c r="I694" i="3"/>
  <c r="F694" i="3"/>
  <c r="I693" i="3"/>
  <c r="F693" i="3"/>
  <c r="I692" i="3"/>
  <c r="F692" i="3"/>
  <c r="I691" i="3"/>
  <c r="F691" i="3"/>
  <c r="I690" i="3"/>
  <c r="F690" i="3"/>
  <c r="I689" i="3"/>
  <c r="F689" i="3"/>
  <c r="I688" i="3"/>
  <c r="F688" i="3"/>
  <c r="I687" i="3"/>
  <c r="F687" i="3"/>
  <c r="I686" i="3"/>
  <c r="F686" i="3"/>
  <c r="I685" i="3"/>
  <c r="F685" i="3"/>
  <c r="I684" i="3"/>
  <c r="F684" i="3"/>
  <c r="I683" i="3"/>
  <c r="F683" i="3"/>
  <c r="I682" i="3"/>
  <c r="F682" i="3"/>
  <c r="I681" i="3"/>
  <c r="F681" i="3"/>
  <c r="I680" i="3"/>
  <c r="F680" i="3"/>
  <c r="I679" i="3"/>
  <c r="F679" i="3"/>
  <c r="I678" i="3"/>
  <c r="F678" i="3"/>
  <c r="I677" i="3"/>
  <c r="F677" i="3"/>
  <c r="I676" i="3"/>
  <c r="F676" i="3"/>
  <c r="I675" i="3"/>
  <c r="F675" i="3"/>
  <c r="I674" i="3"/>
  <c r="F674" i="3"/>
  <c r="I673" i="3"/>
  <c r="F673" i="3"/>
  <c r="I672" i="3"/>
  <c r="F672" i="3"/>
  <c r="I671" i="3"/>
  <c r="F671" i="3"/>
  <c r="I670" i="3"/>
  <c r="F670" i="3"/>
  <c r="I669" i="3"/>
  <c r="F669" i="3"/>
  <c r="I668" i="3"/>
  <c r="F668" i="3"/>
  <c r="I667" i="3"/>
  <c r="F667" i="3"/>
  <c r="I666" i="3"/>
  <c r="F666" i="3"/>
  <c r="I665" i="3"/>
  <c r="F665" i="3"/>
  <c r="I664" i="3"/>
  <c r="F664" i="3"/>
  <c r="I663" i="3"/>
  <c r="F663" i="3"/>
  <c r="I662" i="3"/>
  <c r="F662" i="3"/>
  <c r="I661" i="3"/>
  <c r="F661" i="3"/>
  <c r="I660" i="3"/>
  <c r="F660" i="3"/>
  <c r="I659" i="3"/>
  <c r="F659" i="3"/>
  <c r="I658" i="3"/>
  <c r="F658" i="3"/>
  <c r="I657" i="3"/>
  <c r="F657" i="3"/>
  <c r="I656" i="3"/>
  <c r="F656" i="3"/>
  <c r="I655" i="3"/>
  <c r="F655" i="3"/>
  <c r="I654" i="3"/>
  <c r="F654" i="3"/>
  <c r="I653" i="3"/>
  <c r="F653" i="3"/>
  <c r="I652" i="3"/>
  <c r="F652" i="3"/>
  <c r="I651" i="3"/>
  <c r="F651" i="3"/>
  <c r="I650" i="3"/>
  <c r="F650" i="3"/>
  <c r="I649" i="3"/>
  <c r="F649" i="3"/>
  <c r="I648" i="3"/>
  <c r="F648" i="3"/>
  <c r="I647" i="3"/>
  <c r="F647" i="3"/>
  <c r="I646" i="3"/>
  <c r="F646" i="3"/>
  <c r="I645" i="3"/>
  <c r="F645" i="3"/>
  <c r="I644" i="3"/>
  <c r="F644" i="3"/>
  <c r="I643" i="3"/>
  <c r="F643" i="3"/>
  <c r="I642" i="3"/>
  <c r="F642" i="3"/>
  <c r="I641" i="3"/>
  <c r="F641" i="3"/>
  <c r="I640" i="3"/>
  <c r="F640" i="3"/>
  <c r="I639" i="3"/>
  <c r="F639" i="3"/>
  <c r="I638" i="3"/>
  <c r="F638" i="3"/>
  <c r="I637" i="3"/>
  <c r="F637" i="3"/>
  <c r="I636" i="3"/>
  <c r="F636" i="3"/>
  <c r="I635" i="3"/>
  <c r="F635" i="3"/>
  <c r="I634" i="3"/>
  <c r="F634" i="3"/>
  <c r="I633" i="3"/>
  <c r="F633" i="3"/>
  <c r="I632" i="3"/>
  <c r="F632" i="3"/>
  <c r="I631" i="3"/>
  <c r="F631" i="3"/>
  <c r="I630" i="3"/>
  <c r="F630" i="3"/>
  <c r="I629" i="3"/>
  <c r="F629" i="3"/>
  <c r="I628" i="3"/>
  <c r="F628" i="3"/>
  <c r="I627" i="3"/>
  <c r="F627" i="3"/>
  <c r="I626" i="3"/>
  <c r="F626" i="3"/>
  <c r="I625" i="3"/>
  <c r="F625" i="3"/>
  <c r="I624" i="3"/>
  <c r="F624" i="3"/>
  <c r="I623" i="3"/>
  <c r="F623" i="3"/>
  <c r="I622" i="3"/>
  <c r="F622" i="3"/>
  <c r="I621" i="3"/>
  <c r="F621" i="3"/>
  <c r="I620" i="3"/>
  <c r="F620" i="3"/>
  <c r="I619" i="3"/>
  <c r="F619" i="3"/>
  <c r="I618" i="3"/>
  <c r="F618" i="3"/>
  <c r="I617" i="3"/>
  <c r="F617" i="3"/>
  <c r="I616" i="3"/>
  <c r="F616" i="3"/>
  <c r="I615" i="3"/>
  <c r="F615" i="3"/>
  <c r="I614" i="3"/>
  <c r="F614" i="3"/>
  <c r="I613" i="3"/>
  <c r="F613" i="3"/>
  <c r="I612" i="3"/>
  <c r="F612" i="3"/>
  <c r="I611" i="3"/>
  <c r="F611" i="3"/>
  <c r="I610" i="3"/>
  <c r="F610" i="3"/>
  <c r="I609" i="3"/>
  <c r="F609" i="3"/>
  <c r="I608" i="3"/>
  <c r="F608" i="3"/>
  <c r="I607" i="3"/>
  <c r="F607" i="3"/>
  <c r="I606" i="3"/>
  <c r="F606" i="3"/>
  <c r="I605" i="3"/>
  <c r="F605" i="3"/>
  <c r="I604" i="3"/>
  <c r="F604" i="3"/>
  <c r="I603" i="3"/>
  <c r="F603" i="3"/>
  <c r="I602" i="3"/>
  <c r="F602" i="3"/>
  <c r="I601" i="3"/>
  <c r="F601" i="3"/>
  <c r="I600" i="3"/>
  <c r="F600" i="3"/>
  <c r="I599" i="3"/>
  <c r="F599" i="3"/>
  <c r="I598" i="3"/>
  <c r="F598" i="3"/>
  <c r="I597" i="3"/>
  <c r="F597" i="3"/>
  <c r="I596" i="3"/>
  <c r="F596" i="3"/>
  <c r="I595" i="3"/>
  <c r="F595" i="3"/>
  <c r="I594" i="3"/>
  <c r="F594" i="3"/>
  <c r="I593" i="3"/>
  <c r="F593" i="3"/>
  <c r="I592" i="3"/>
  <c r="F592" i="3"/>
  <c r="I591" i="3"/>
  <c r="F591" i="3"/>
  <c r="I590" i="3"/>
  <c r="F590" i="3"/>
  <c r="I589" i="3"/>
  <c r="F589" i="3"/>
  <c r="I588" i="3"/>
  <c r="F588" i="3"/>
  <c r="I587" i="3"/>
  <c r="F587" i="3"/>
  <c r="I586" i="3"/>
  <c r="F586" i="3"/>
  <c r="I585" i="3"/>
  <c r="F585" i="3"/>
  <c r="I584" i="3"/>
  <c r="F584" i="3"/>
  <c r="I583" i="3"/>
  <c r="F583" i="3"/>
  <c r="I582" i="3"/>
  <c r="F582" i="3"/>
  <c r="I581" i="3"/>
  <c r="F581" i="3"/>
  <c r="I580" i="3"/>
  <c r="F580" i="3"/>
  <c r="I579" i="3"/>
  <c r="F579" i="3"/>
  <c r="I578" i="3"/>
  <c r="F578" i="3"/>
  <c r="I577" i="3"/>
  <c r="F577" i="3"/>
  <c r="I576" i="3"/>
  <c r="F576" i="3"/>
  <c r="I575" i="3"/>
  <c r="F575" i="3"/>
  <c r="I574" i="3"/>
  <c r="F574" i="3"/>
  <c r="I573" i="3"/>
  <c r="F573" i="3"/>
  <c r="I572" i="3"/>
  <c r="F572" i="3"/>
  <c r="I571" i="3"/>
  <c r="F571" i="3"/>
  <c r="I570" i="3"/>
  <c r="F570" i="3"/>
  <c r="I569" i="3"/>
  <c r="F569" i="3"/>
  <c r="I568" i="3"/>
  <c r="F568" i="3"/>
  <c r="I567" i="3"/>
  <c r="F567" i="3"/>
  <c r="I566" i="3"/>
  <c r="F566" i="3"/>
  <c r="I565" i="3"/>
  <c r="F565" i="3"/>
  <c r="I564" i="3"/>
  <c r="F564" i="3"/>
  <c r="I563" i="3"/>
  <c r="F563" i="3"/>
  <c r="I562" i="3"/>
  <c r="F562" i="3"/>
  <c r="I561" i="3"/>
  <c r="F561" i="3"/>
  <c r="I560" i="3"/>
  <c r="F560" i="3"/>
  <c r="I559" i="3"/>
  <c r="F559" i="3"/>
  <c r="I558" i="3"/>
  <c r="F558" i="3"/>
  <c r="I557" i="3"/>
  <c r="F557" i="3"/>
  <c r="I556" i="3"/>
  <c r="F556" i="3"/>
  <c r="I555" i="3"/>
  <c r="F555" i="3"/>
  <c r="I554" i="3"/>
  <c r="F554" i="3"/>
  <c r="I553" i="3"/>
  <c r="F553" i="3"/>
  <c r="I552" i="3"/>
  <c r="F552" i="3"/>
  <c r="I551" i="3"/>
  <c r="F551" i="3"/>
  <c r="I550" i="3"/>
  <c r="F550" i="3"/>
  <c r="I549" i="3"/>
  <c r="F549" i="3"/>
  <c r="I548" i="3"/>
  <c r="F548" i="3"/>
  <c r="I547" i="3"/>
  <c r="F547" i="3"/>
  <c r="I546" i="3"/>
  <c r="F546" i="3"/>
  <c r="I545" i="3"/>
  <c r="F545" i="3"/>
  <c r="I544" i="3"/>
  <c r="F544" i="3"/>
  <c r="I543" i="3"/>
  <c r="F543" i="3"/>
  <c r="I542" i="3"/>
  <c r="F542" i="3"/>
  <c r="I541" i="3"/>
  <c r="F541" i="3"/>
  <c r="I540" i="3"/>
  <c r="F540" i="3"/>
  <c r="I539" i="3"/>
  <c r="F539" i="3"/>
  <c r="I538" i="3"/>
  <c r="F538" i="3"/>
  <c r="I537" i="3"/>
  <c r="F537" i="3"/>
  <c r="I536" i="3"/>
  <c r="F536" i="3"/>
  <c r="I535" i="3"/>
  <c r="F535" i="3"/>
  <c r="I534" i="3"/>
  <c r="F534" i="3"/>
  <c r="I533" i="3"/>
  <c r="F533" i="3"/>
  <c r="I532" i="3"/>
  <c r="F532" i="3"/>
  <c r="I531" i="3"/>
  <c r="F531" i="3"/>
  <c r="I530" i="3"/>
  <c r="F530" i="3"/>
  <c r="I529" i="3"/>
  <c r="F529" i="3"/>
  <c r="I528" i="3"/>
  <c r="F528" i="3"/>
  <c r="I527" i="3"/>
  <c r="F527" i="3"/>
  <c r="I526" i="3"/>
  <c r="F526" i="3"/>
  <c r="I525" i="3"/>
  <c r="F525" i="3"/>
  <c r="I524" i="3"/>
  <c r="F524" i="3"/>
  <c r="I523" i="3"/>
  <c r="F523" i="3"/>
  <c r="I522" i="3"/>
  <c r="F522" i="3"/>
  <c r="I521" i="3"/>
  <c r="F521" i="3"/>
  <c r="I520" i="3"/>
  <c r="F520" i="3"/>
  <c r="I519" i="3"/>
  <c r="F519" i="3"/>
  <c r="I518" i="3"/>
  <c r="F518" i="3"/>
  <c r="I517" i="3"/>
  <c r="F517" i="3"/>
  <c r="I516" i="3"/>
  <c r="F516" i="3"/>
  <c r="I515" i="3"/>
  <c r="F515" i="3"/>
  <c r="I514" i="3"/>
  <c r="F514" i="3"/>
  <c r="I513" i="3"/>
  <c r="F513" i="3"/>
  <c r="I512" i="3"/>
  <c r="F512" i="3"/>
  <c r="I511" i="3"/>
  <c r="F511" i="3"/>
  <c r="I510" i="3"/>
  <c r="F510" i="3"/>
  <c r="I509" i="3"/>
  <c r="F509" i="3"/>
  <c r="I508" i="3"/>
  <c r="F508" i="3"/>
  <c r="I507" i="3"/>
  <c r="F507" i="3"/>
  <c r="I506" i="3"/>
  <c r="F506" i="3"/>
  <c r="I505" i="3"/>
  <c r="F505" i="3"/>
  <c r="I504" i="3"/>
  <c r="F504" i="3"/>
  <c r="I503" i="3"/>
  <c r="F503" i="3"/>
  <c r="I502" i="3"/>
  <c r="F502" i="3"/>
  <c r="I501" i="3"/>
  <c r="F501" i="3"/>
  <c r="I500" i="3"/>
  <c r="F500" i="3"/>
  <c r="I499" i="3"/>
  <c r="F499" i="3"/>
  <c r="I498" i="3"/>
  <c r="F498" i="3"/>
  <c r="I497" i="3"/>
  <c r="F497" i="3"/>
  <c r="I496" i="3"/>
  <c r="F496" i="3"/>
  <c r="I495" i="3"/>
  <c r="F495" i="3"/>
  <c r="I494" i="3"/>
  <c r="F494" i="3"/>
  <c r="I493" i="3"/>
  <c r="F493" i="3"/>
  <c r="I492" i="3"/>
  <c r="F492" i="3"/>
  <c r="I491" i="3"/>
  <c r="F491" i="3"/>
  <c r="I490" i="3"/>
  <c r="F490" i="3"/>
  <c r="I489" i="3"/>
  <c r="F489" i="3"/>
  <c r="I488" i="3"/>
  <c r="F488" i="3"/>
  <c r="I487" i="3"/>
  <c r="F487" i="3"/>
  <c r="I486" i="3"/>
  <c r="F486" i="3"/>
  <c r="I485" i="3"/>
  <c r="F485" i="3"/>
  <c r="I484" i="3"/>
  <c r="F484" i="3"/>
  <c r="I483" i="3"/>
  <c r="F483" i="3"/>
  <c r="I482" i="3"/>
  <c r="F482" i="3"/>
  <c r="I481" i="3"/>
  <c r="F481" i="3"/>
  <c r="I480" i="3"/>
  <c r="F480" i="3"/>
  <c r="I479" i="3"/>
  <c r="F479" i="3"/>
  <c r="I478" i="3"/>
  <c r="F478" i="3"/>
  <c r="I477" i="3"/>
  <c r="F477" i="3"/>
  <c r="I476" i="3"/>
  <c r="F476" i="3"/>
  <c r="I475" i="3"/>
  <c r="F475" i="3"/>
  <c r="I474" i="3"/>
  <c r="F474" i="3"/>
  <c r="I473" i="3"/>
  <c r="F473" i="3"/>
  <c r="I472" i="3"/>
  <c r="F472" i="3"/>
  <c r="I471" i="3"/>
  <c r="F471" i="3"/>
  <c r="I470" i="3"/>
  <c r="F470" i="3"/>
  <c r="I469" i="3"/>
  <c r="F469" i="3"/>
  <c r="I468" i="3"/>
  <c r="F468" i="3"/>
  <c r="I467" i="3"/>
  <c r="F467" i="3"/>
  <c r="I466" i="3"/>
  <c r="F466" i="3"/>
  <c r="I465" i="3"/>
  <c r="F465" i="3"/>
  <c r="I464" i="3"/>
  <c r="F464" i="3"/>
  <c r="I463" i="3"/>
  <c r="F463" i="3"/>
  <c r="I462" i="3"/>
  <c r="F462" i="3"/>
  <c r="I461" i="3"/>
  <c r="F461" i="3"/>
  <c r="I460" i="3"/>
  <c r="F460" i="3"/>
  <c r="I459" i="3"/>
  <c r="F459" i="3"/>
  <c r="I458" i="3"/>
  <c r="F458" i="3"/>
  <c r="I457" i="3"/>
  <c r="F457" i="3"/>
  <c r="I456" i="3"/>
  <c r="F456" i="3"/>
  <c r="I455" i="3"/>
  <c r="F455" i="3"/>
  <c r="I454" i="3"/>
  <c r="F454" i="3"/>
  <c r="I453" i="3"/>
  <c r="F453" i="3"/>
  <c r="I452" i="3"/>
  <c r="F452" i="3"/>
  <c r="I451" i="3"/>
  <c r="F451" i="3"/>
  <c r="I450" i="3"/>
  <c r="F450" i="3"/>
  <c r="I449" i="3"/>
  <c r="F449" i="3"/>
  <c r="I448" i="3"/>
  <c r="F448" i="3"/>
  <c r="I447" i="3"/>
  <c r="F447" i="3"/>
  <c r="I446" i="3"/>
  <c r="F446" i="3"/>
  <c r="I445" i="3"/>
  <c r="F445" i="3"/>
  <c r="I444" i="3"/>
  <c r="F444" i="3"/>
  <c r="I443" i="3"/>
  <c r="F443" i="3"/>
  <c r="I442" i="3"/>
  <c r="F442" i="3"/>
  <c r="I441" i="3"/>
  <c r="F441" i="3"/>
  <c r="I440" i="3"/>
  <c r="F440" i="3"/>
  <c r="I439" i="3"/>
  <c r="F439" i="3"/>
  <c r="I438" i="3"/>
  <c r="F438" i="3"/>
  <c r="I437" i="3"/>
  <c r="F437" i="3"/>
  <c r="I436" i="3"/>
  <c r="F436" i="3"/>
  <c r="I435" i="3"/>
  <c r="F435" i="3"/>
  <c r="I434" i="3"/>
  <c r="F434" i="3"/>
  <c r="I433" i="3"/>
  <c r="F433" i="3"/>
  <c r="I432" i="3"/>
  <c r="F432" i="3"/>
  <c r="I431" i="3"/>
  <c r="F431" i="3"/>
  <c r="I430" i="3"/>
  <c r="F430" i="3"/>
  <c r="I429" i="3"/>
  <c r="F429" i="3"/>
  <c r="I428" i="3"/>
  <c r="F428" i="3"/>
  <c r="I427" i="3"/>
  <c r="F427" i="3"/>
  <c r="I426" i="3"/>
  <c r="F426" i="3"/>
  <c r="I425" i="3"/>
  <c r="F425" i="3"/>
  <c r="I424" i="3"/>
  <c r="F424" i="3"/>
  <c r="I423" i="3"/>
  <c r="F423" i="3"/>
  <c r="I422" i="3"/>
  <c r="F422" i="3"/>
  <c r="I421" i="3"/>
  <c r="F421" i="3"/>
  <c r="I420" i="3"/>
  <c r="F420" i="3"/>
  <c r="I419" i="3"/>
  <c r="F419" i="3"/>
  <c r="I418" i="3"/>
  <c r="F418" i="3"/>
  <c r="I417" i="3"/>
  <c r="F417" i="3"/>
  <c r="I416" i="3"/>
  <c r="F416" i="3"/>
  <c r="I415" i="3"/>
  <c r="F415" i="3"/>
  <c r="I414" i="3"/>
  <c r="F414" i="3"/>
  <c r="I413" i="3"/>
  <c r="F413" i="3"/>
  <c r="I412" i="3"/>
  <c r="F412" i="3"/>
  <c r="I411" i="3"/>
  <c r="F411" i="3"/>
  <c r="I410" i="3"/>
  <c r="F410" i="3"/>
  <c r="I409" i="3"/>
  <c r="F409" i="3"/>
  <c r="I408" i="3"/>
  <c r="F408" i="3"/>
  <c r="I407" i="3"/>
  <c r="F407" i="3"/>
  <c r="I406" i="3"/>
  <c r="F406" i="3"/>
  <c r="I405" i="3"/>
  <c r="F405" i="3"/>
  <c r="I404" i="3"/>
  <c r="F404" i="3"/>
  <c r="I403" i="3"/>
  <c r="F403" i="3"/>
  <c r="I402" i="3"/>
  <c r="F402" i="3"/>
  <c r="I401" i="3"/>
  <c r="F401" i="3"/>
  <c r="I400" i="3"/>
  <c r="F400" i="3"/>
  <c r="I399" i="3"/>
  <c r="F399" i="3"/>
  <c r="I398" i="3"/>
  <c r="F398" i="3"/>
  <c r="I397" i="3"/>
  <c r="F397" i="3"/>
  <c r="I396" i="3"/>
  <c r="F396" i="3"/>
  <c r="I395" i="3"/>
  <c r="F395" i="3"/>
  <c r="I394" i="3"/>
  <c r="F394" i="3"/>
  <c r="I393" i="3"/>
  <c r="F393" i="3"/>
  <c r="I392" i="3"/>
  <c r="F392" i="3"/>
  <c r="I391" i="3"/>
  <c r="F391" i="3"/>
  <c r="I390" i="3"/>
  <c r="F390" i="3"/>
  <c r="I389" i="3"/>
  <c r="F389" i="3"/>
  <c r="I388" i="3"/>
  <c r="F388" i="3"/>
  <c r="I387" i="3"/>
  <c r="F387" i="3"/>
  <c r="I386" i="3"/>
  <c r="F386" i="3"/>
  <c r="I385" i="3"/>
  <c r="F385" i="3"/>
  <c r="I384" i="3"/>
  <c r="F384" i="3"/>
  <c r="I383" i="3"/>
  <c r="F383" i="3"/>
  <c r="I382" i="3"/>
  <c r="F382" i="3"/>
  <c r="I381" i="3"/>
  <c r="F381" i="3"/>
  <c r="I380" i="3"/>
  <c r="F380" i="3"/>
  <c r="I379" i="3"/>
  <c r="F379" i="3"/>
  <c r="I378" i="3"/>
  <c r="F378" i="3"/>
  <c r="I377" i="3"/>
  <c r="F377" i="3"/>
  <c r="I376" i="3"/>
  <c r="F376" i="3"/>
  <c r="I375" i="3"/>
  <c r="F375" i="3"/>
  <c r="I374" i="3"/>
  <c r="F374" i="3"/>
  <c r="I373" i="3"/>
  <c r="F373" i="3"/>
  <c r="I372" i="3"/>
  <c r="F372" i="3"/>
  <c r="I371" i="3"/>
  <c r="F371" i="3"/>
  <c r="I370" i="3"/>
  <c r="F370" i="3"/>
  <c r="I369" i="3"/>
  <c r="F369" i="3"/>
  <c r="I368" i="3"/>
  <c r="F368" i="3"/>
  <c r="I367" i="3"/>
  <c r="F367" i="3"/>
  <c r="I366" i="3"/>
  <c r="F366" i="3"/>
  <c r="I365" i="3"/>
  <c r="F365" i="3"/>
  <c r="I364" i="3"/>
  <c r="F364" i="3"/>
  <c r="I363" i="3"/>
  <c r="F363" i="3"/>
  <c r="I362" i="3"/>
  <c r="F362" i="3"/>
  <c r="I361" i="3"/>
  <c r="F361" i="3"/>
  <c r="I360" i="3"/>
  <c r="F360" i="3"/>
  <c r="I359" i="3"/>
  <c r="F359" i="3"/>
  <c r="I358" i="3"/>
  <c r="F358" i="3"/>
  <c r="I357" i="3"/>
  <c r="F357" i="3"/>
  <c r="I356" i="3"/>
  <c r="F356" i="3"/>
  <c r="I355" i="3"/>
  <c r="F355" i="3"/>
  <c r="I354" i="3"/>
  <c r="F354" i="3"/>
  <c r="I353" i="3"/>
  <c r="F353" i="3"/>
  <c r="I352" i="3"/>
  <c r="F352" i="3"/>
  <c r="I351" i="3"/>
  <c r="F351" i="3"/>
  <c r="I350" i="3"/>
  <c r="F350" i="3"/>
  <c r="I349" i="3"/>
  <c r="F349" i="3"/>
  <c r="I348" i="3"/>
  <c r="F348" i="3"/>
  <c r="I347" i="3"/>
  <c r="F347" i="3"/>
  <c r="I346" i="3"/>
  <c r="F346" i="3"/>
  <c r="I345" i="3"/>
  <c r="F345" i="3"/>
  <c r="I344" i="3"/>
  <c r="F344" i="3"/>
  <c r="I343" i="3"/>
  <c r="F343" i="3"/>
  <c r="I342" i="3"/>
  <c r="F342" i="3"/>
  <c r="I341" i="3"/>
  <c r="F341" i="3"/>
  <c r="I340" i="3"/>
  <c r="F340" i="3"/>
  <c r="I339" i="3"/>
  <c r="F339" i="3"/>
  <c r="I338" i="3"/>
  <c r="F338" i="3"/>
  <c r="I337" i="3"/>
  <c r="F337" i="3"/>
  <c r="I336" i="3"/>
  <c r="F336" i="3"/>
  <c r="I335" i="3"/>
  <c r="F335" i="3"/>
  <c r="I334" i="3"/>
  <c r="F334" i="3"/>
  <c r="I333" i="3"/>
  <c r="F333" i="3"/>
  <c r="I332" i="3"/>
  <c r="F332" i="3"/>
  <c r="I331" i="3"/>
  <c r="F331" i="3"/>
  <c r="I330" i="3"/>
  <c r="F330" i="3"/>
  <c r="I329" i="3"/>
  <c r="F329" i="3"/>
  <c r="I328" i="3"/>
  <c r="F328" i="3"/>
  <c r="I327" i="3"/>
  <c r="F327" i="3"/>
  <c r="I326" i="3"/>
  <c r="F326" i="3"/>
  <c r="I325" i="3"/>
  <c r="F325" i="3"/>
  <c r="I324" i="3"/>
  <c r="F324" i="3"/>
  <c r="I323" i="3"/>
  <c r="F323" i="3"/>
  <c r="I322" i="3"/>
  <c r="F322" i="3"/>
  <c r="I321" i="3"/>
  <c r="F321" i="3"/>
  <c r="I320" i="3"/>
  <c r="F320" i="3"/>
  <c r="I319" i="3"/>
  <c r="F319" i="3"/>
  <c r="I318" i="3"/>
  <c r="F318" i="3"/>
  <c r="I317" i="3"/>
  <c r="F317" i="3"/>
  <c r="I316" i="3"/>
  <c r="F316" i="3"/>
  <c r="I315" i="3"/>
  <c r="F315" i="3"/>
  <c r="I314" i="3"/>
  <c r="F314" i="3"/>
  <c r="I313" i="3"/>
  <c r="F313" i="3"/>
  <c r="I312" i="3"/>
  <c r="F312" i="3"/>
  <c r="I311" i="3"/>
  <c r="F311" i="3"/>
  <c r="I310" i="3"/>
  <c r="F310" i="3"/>
  <c r="I309" i="3"/>
  <c r="F309" i="3"/>
  <c r="I308" i="3"/>
  <c r="F308" i="3"/>
  <c r="I307" i="3"/>
  <c r="F307" i="3"/>
  <c r="I306" i="3"/>
  <c r="F306" i="3"/>
  <c r="I305" i="3"/>
  <c r="F305" i="3"/>
  <c r="I304" i="3"/>
  <c r="F304" i="3"/>
  <c r="I303" i="3"/>
  <c r="F303" i="3"/>
  <c r="I302" i="3"/>
  <c r="F302" i="3"/>
  <c r="I301" i="3"/>
  <c r="F301" i="3"/>
  <c r="I300" i="3"/>
  <c r="F300" i="3"/>
  <c r="I299" i="3"/>
  <c r="F299" i="3"/>
  <c r="I298" i="3"/>
  <c r="F298" i="3"/>
  <c r="I297" i="3"/>
  <c r="F297" i="3"/>
  <c r="I296" i="3"/>
  <c r="F296" i="3"/>
  <c r="I295" i="3"/>
  <c r="F295" i="3"/>
  <c r="I294" i="3"/>
  <c r="F294" i="3"/>
  <c r="I293" i="3"/>
  <c r="F293" i="3"/>
  <c r="I292" i="3"/>
  <c r="F292" i="3"/>
  <c r="I291" i="3"/>
  <c r="F291" i="3"/>
  <c r="I290" i="3"/>
  <c r="F290" i="3"/>
  <c r="I289" i="3"/>
  <c r="F289" i="3"/>
  <c r="I288" i="3"/>
  <c r="F288" i="3"/>
  <c r="I287" i="3"/>
  <c r="F287" i="3"/>
  <c r="I286" i="3"/>
  <c r="F286" i="3"/>
  <c r="I285" i="3"/>
  <c r="F285" i="3"/>
  <c r="I284" i="3"/>
  <c r="F284" i="3"/>
  <c r="I283" i="3"/>
  <c r="F283" i="3"/>
  <c r="I282" i="3"/>
  <c r="F282" i="3"/>
  <c r="I281" i="3"/>
  <c r="F281" i="3"/>
  <c r="I280" i="3"/>
  <c r="F280" i="3"/>
  <c r="I279" i="3"/>
  <c r="F279" i="3"/>
  <c r="I278" i="3"/>
  <c r="F278" i="3"/>
  <c r="I277" i="3"/>
  <c r="F277" i="3"/>
  <c r="I276" i="3"/>
  <c r="F276" i="3"/>
  <c r="I275" i="3"/>
  <c r="F275" i="3"/>
  <c r="I274" i="3"/>
  <c r="F274" i="3"/>
  <c r="I273" i="3"/>
  <c r="F273" i="3"/>
  <c r="I272" i="3"/>
  <c r="F272" i="3"/>
  <c r="I271" i="3"/>
  <c r="F271" i="3"/>
  <c r="I270" i="3"/>
  <c r="F270" i="3"/>
  <c r="I269" i="3"/>
  <c r="F269" i="3"/>
  <c r="I268" i="3"/>
  <c r="F268" i="3"/>
  <c r="I267" i="3"/>
  <c r="F267" i="3"/>
  <c r="I266" i="3"/>
  <c r="F266" i="3"/>
  <c r="I265" i="3"/>
  <c r="F265" i="3"/>
  <c r="I264" i="3"/>
  <c r="F264" i="3"/>
  <c r="I263" i="3"/>
  <c r="F263" i="3"/>
  <c r="I262" i="3"/>
  <c r="F262" i="3"/>
  <c r="I261" i="3"/>
  <c r="F261" i="3"/>
  <c r="I260" i="3"/>
  <c r="F260" i="3"/>
  <c r="I259" i="3"/>
  <c r="F259" i="3"/>
  <c r="I258" i="3"/>
  <c r="F258" i="3"/>
  <c r="I257" i="3"/>
  <c r="F257" i="3"/>
  <c r="I256" i="3"/>
  <c r="F256" i="3"/>
  <c r="I255" i="3"/>
  <c r="F255" i="3"/>
  <c r="I254" i="3"/>
  <c r="F254" i="3"/>
  <c r="I253" i="3"/>
  <c r="F253" i="3"/>
  <c r="I252" i="3"/>
  <c r="F252" i="3"/>
  <c r="I251" i="3"/>
  <c r="F251" i="3"/>
  <c r="I250" i="3"/>
  <c r="F250" i="3"/>
  <c r="I249" i="3"/>
  <c r="F249" i="3"/>
  <c r="I248" i="3"/>
  <c r="F248" i="3"/>
  <c r="I247" i="3"/>
  <c r="F247" i="3"/>
  <c r="I246" i="3"/>
  <c r="F246" i="3"/>
  <c r="I245" i="3"/>
  <c r="F245" i="3"/>
  <c r="I244" i="3"/>
  <c r="F244" i="3"/>
  <c r="I243" i="3"/>
  <c r="F243" i="3"/>
  <c r="I242" i="3"/>
  <c r="F242" i="3"/>
  <c r="I241" i="3"/>
  <c r="F241" i="3"/>
  <c r="I240" i="3"/>
  <c r="F240" i="3"/>
  <c r="I239" i="3"/>
  <c r="F239" i="3"/>
  <c r="I238" i="3"/>
  <c r="F238" i="3"/>
  <c r="I237" i="3"/>
  <c r="F237" i="3"/>
  <c r="I236" i="3"/>
  <c r="F236" i="3"/>
  <c r="I235" i="3"/>
  <c r="F235" i="3"/>
  <c r="I234" i="3"/>
  <c r="F234" i="3"/>
  <c r="I233" i="3"/>
  <c r="F233" i="3"/>
  <c r="I232" i="3"/>
  <c r="F232" i="3"/>
  <c r="I231" i="3"/>
  <c r="F231" i="3"/>
  <c r="I230" i="3"/>
  <c r="F230" i="3"/>
  <c r="I229" i="3"/>
  <c r="F229" i="3"/>
  <c r="I228" i="3"/>
  <c r="F228" i="3"/>
  <c r="I227" i="3"/>
  <c r="F227" i="3"/>
  <c r="I226" i="3"/>
  <c r="F226" i="3"/>
  <c r="I225" i="3"/>
  <c r="F225" i="3"/>
  <c r="I224" i="3"/>
  <c r="F224" i="3"/>
  <c r="I223" i="3"/>
  <c r="F223" i="3"/>
  <c r="I222" i="3"/>
  <c r="F222" i="3"/>
  <c r="I221" i="3"/>
  <c r="F221" i="3"/>
  <c r="I220" i="3"/>
  <c r="F220" i="3"/>
  <c r="I219" i="3"/>
  <c r="F219" i="3"/>
  <c r="I218" i="3"/>
  <c r="F218" i="3"/>
  <c r="I217" i="3"/>
  <c r="F217" i="3"/>
  <c r="I216" i="3"/>
  <c r="F216" i="3"/>
  <c r="I215" i="3"/>
  <c r="F215" i="3"/>
  <c r="I214" i="3"/>
  <c r="F214" i="3"/>
  <c r="I213" i="3"/>
  <c r="F213" i="3"/>
  <c r="I212" i="3"/>
  <c r="F212" i="3"/>
  <c r="I211" i="3"/>
  <c r="F211" i="3"/>
  <c r="I210" i="3"/>
  <c r="F210" i="3"/>
  <c r="I209" i="3"/>
  <c r="F209" i="3"/>
  <c r="I208" i="3"/>
  <c r="F208" i="3"/>
  <c r="I207" i="3"/>
  <c r="F207" i="3"/>
  <c r="I206" i="3"/>
  <c r="F206" i="3"/>
  <c r="I205" i="3"/>
  <c r="F205" i="3"/>
  <c r="I204" i="3"/>
  <c r="F204" i="3"/>
  <c r="I203" i="3"/>
  <c r="F203" i="3"/>
  <c r="I202" i="3"/>
  <c r="F202" i="3"/>
  <c r="I201" i="3"/>
  <c r="F201" i="3"/>
  <c r="I200" i="3"/>
  <c r="F200" i="3"/>
  <c r="I199" i="3"/>
  <c r="F199" i="3"/>
  <c r="I198" i="3"/>
  <c r="F198" i="3"/>
  <c r="I197" i="3"/>
  <c r="F197" i="3"/>
  <c r="I196" i="3"/>
  <c r="F196" i="3"/>
  <c r="I195" i="3"/>
  <c r="F195" i="3"/>
  <c r="I194" i="3"/>
  <c r="F194" i="3"/>
  <c r="I193" i="3"/>
  <c r="F193" i="3"/>
  <c r="I192" i="3"/>
  <c r="F192" i="3"/>
  <c r="I191" i="3"/>
  <c r="F191" i="3"/>
  <c r="I190" i="3"/>
  <c r="F190" i="3"/>
  <c r="I189" i="3"/>
  <c r="F189" i="3"/>
  <c r="I188" i="3"/>
  <c r="F188" i="3"/>
  <c r="I187" i="3"/>
  <c r="F187" i="3"/>
  <c r="I186" i="3"/>
  <c r="F186" i="3"/>
  <c r="I185" i="3"/>
  <c r="F185" i="3"/>
  <c r="I184" i="3"/>
  <c r="F184" i="3"/>
  <c r="I183" i="3"/>
  <c r="F183" i="3"/>
  <c r="I182" i="3"/>
  <c r="F182" i="3"/>
  <c r="I181" i="3"/>
  <c r="F181" i="3"/>
  <c r="I180" i="3"/>
  <c r="F180" i="3"/>
  <c r="I179" i="3"/>
  <c r="F179" i="3"/>
  <c r="I178" i="3"/>
  <c r="F178" i="3"/>
  <c r="I177" i="3"/>
  <c r="F177" i="3"/>
  <c r="I176" i="3"/>
  <c r="F176" i="3"/>
  <c r="I175" i="3"/>
  <c r="F175" i="3"/>
  <c r="I174" i="3"/>
  <c r="F174" i="3"/>
  <c r="I173" i="3"/>
  <c r="F173" i="3"/>
  <c r="I172" i="3"/>
  <c r="F172" i="3"/>
  <c r="I171" i="3"/>
  <c r="F171" i="3"/>
  <c r="I170" i="3"/>
  <c r="F170" i="3"/>
  <c r="I169" i="3"/>
  <c r="F169" i="3"/>
  <c r="I168" i="3"/>
  <c r="F168" i="3"/>
  <c r="I167" i="3"/>
  <c r="F167" i="3"/>
  <c r="I166" i="3"/>
  <c r="F166" i="3"/>
  <c r="I165" i="3"/>
  <c r="F165" i="3"/>
  <c r="I164" i="3"/>
  <c r="F164" i="3"/>
  <c r="I163" i="3"/>
  <c r="F163" i="3"/>
  <c r="I162" i="3"/>
  <c r="F162" i="3"/>
  <c r="I161" i="3"/>
  <c r="F161" i="3"/>
  <c r="I160" i="3"/>
  <c r="F160" i="3"/>
  <c r="I159" i="3"/>
  <c r="F159" i="3"/>
  <c r="I158" i="3"/>
  <c r="F158" i="3"/>
  <c r="I157" i="3"/>
  <c r="F157" i="3"/>
  <c r="I156" i="3"/>
  <c r="F156" i="3"/>
  <c r="I155" i="3"/>
  <c r="F155" i="3"/>
  <c r="I154" i="3"/>
  <c r="F154" i="3"/>
  <c r="I153" i="3"/>
  <c r="F153" i="3"/>
  <c r="I152" i="3"/>
  <c r="F152" i="3"/>
  <c r="I151" i="3"/>
  <c r="F151" i="3"/>
  <c r="I150" i="3"/>
  <c r="F150" i="3"/>
  <c r="I149" i="3"/>
  <c r="F149" i="3"/>
  <c r="I148" i="3"/>
  <c r="F148" i="3"/>
  <c r="I147" i="3"/>
  <c r="F147" i="3"/>
  <c r="I146" i="3"/>
  <c r="F146" i="3"/>
  <c r="I145" i="3"/>
  <c r="F145" i="3"/>
  <c r="I144" i="3"/>
  <c r="F144" i="3"/>
  <c r="I143" i="3"/>
  <c r="F143" i="3"/>
  <c r="I142" i="3"/>
  <c r="F142" i="3"/>
  <c r="I141" i="3"/>
  <c r="F141" i="3"/>
  <c r="I140" i="3"/>
  <c r="F140" i="3"/>
  <c r="I139" i="3"/>
  <c r="F139" i="3"/>
  <c r="I138" i="3"/>
  <c r="F138" i="3"/>
  <c r="I137" i="3"/>
  <c r="F137" i="3"/>
  <c r="I136" i="3"/>
  <c r="F136" i="3"/>
  <c r="I135" i="3"/>
  <c r="F135" i="3"/>
  <c r="I134" i="3"/>
  <c r="F134" i="3"/>
  <c r="I133" i="3"/>
  <c r="F133" i="3"/>
  <c r="I132" i="3"/>
  <c r="F132" i="3"/>
  <c r="I131" i="3"/>
  <c r="F131" i="3"/>
  <c r="I130" i="3"/>
  <c r="F130" i="3"/>
  <c r="I129" i="3"/>
  <c r="F129" i="3"/>
  <c r="I128" i="3"/>
  <c r="F128" i="3"/>
  <c r="I127" i="3"/>
  <c r="F127" i="3"/>
  <c r="I126" i="3"/>
  <c r="F126" i="3"/>
  <c r="I125" i="3"/>
  <c r="F125" i="3"/>
  <c r="I124" i="3"/>
  <c r="F124" i="3"/>
  <c r="I123" i="3"/>
  <c r="F123" i="3"/>
  <c r="I122" i="3"/>
  <c r="F122" i="3"/>
  <c r="I121" i="3"/>
  <c r="F121" i="3"/>
  <c r="I120" i="3"/>
  <c r="F120" i="3"/>
  <c r="I119" i="3"/>
  <c r="F119" i="3"/>
  <c r="I118" i="3"/>
  <c r="F118" i="3"/>
  <c r="I117" i="3"/>
  <c r="F117" i="3"/>
  <c r="I116" i="3"/>
  <c r="F116" i="3"/>
  <c r="I115" i="3"/>
  <c r="F115" i="3"/>
  <c r="I114" i="3"/>
  <c r="F114" i="3"/>
  <c r="I113" i="3"/>
  <c r="F113" i="3"/>
  <c r="I112" i="3"/>
  <c r="F112" i="3"/>
  <c r="I111" i="3"/>
  <c r="F111" i="3"/>
  <c r="I110" i="3"/>
  <c r="F110" i="3"/>
  <c r="I109" i="3"/>
  <c r="F109" i="3"/>
  <c r="I108" i="3"/>
  <c r="F108" i="3"/>
  <c r="I107" i="3"/>
  <c r="F107" i="3"/>
  <c r="I106" i="3"/>
  <c r="F106" i="3"/>
  <c r="I105" i="3"/>
  <c r="F105" i="3"/>
  <c r="I104" i="3"/>
  <c r="F104" i="3"/>
  <c r="I103" i="3"/>
  <c r="F103" i="3"/>
  <c r="I102" i="3"/>
  <c r="F102" i="3"/>
  <c r="I101" i="3"/>
  <c r="F101" i="3"/>
  <c r="I100" i="3"/>
  <c r="F100" i="3"/>
  <c r="I99" i="3"/>
  <c r="F99" i="3"/>
  <c r="I98" i="3"/>
  <c r="F98" i="3"/>
  <c r="I97" i="3"/>
  <c r="F97" i="3"/>
  <c r="I96" i="3"/>
  <c r="F96" i="3"/>
  <c r="I95" i="3"/>
  <c r="F95" i="3"/>
  <c r="I94" i="3"/>
  <c r="F94" i="3"/>
  <c r="I93" i="3"/>
  <c r="F93" i="3"/>
  <c r="I92" i="3"/>
  <c r="F92" i="3"/>
  <c r="I91" i="3"/>
  <c r="F91" i="3"/>
  <c r="I90" i="3"/>
  <c r="F90" i="3"/>
  <c r="I89" i="3"/>
  <c r="F89" i="3"/>
  <c r="I88" i="3"/>
  <c r="F88" i="3"/>
  <c r="I87" i="3"/>
  <c r="F87" i="3"/>
  <c r="I86" i="3"/>
  <c r="F86" i="3"/>
  <c r="I85" i="3"/>
  <c r="F85" i="3"/>
  <c r="I84" i="3"/>
  <c r="F84" i="3"/>
  <c r="I83" i="3"/>
  <c r="F83" i="3"/>
  <c r="I82" i="3"/>
  <c r="F82" i="3"/>
  <c r="I81" i="3"/>
  <c r="F81" i="3"/>
  <c r="I80" i="3"/>
  <c r="F80" i="3"/>
  <c r="I79" i="3"/>
  <c r="F79" i="3"/>
  <c r="I78" i="3"/>
  <c r="F78" i="3"/>
  <c r="I77" i="3"/>
  <c r="F77" i="3"/>
  <c r="I76" i="3"/>
  <c r="F76" i="3"/>
  <c r="I75" i="3"/>
  <c r="F75" i="3"/>
  <c r="I74" i="3"/>
  <c r="F74" i="3"/>
  <c r="I73" i="3"/>
  <c r="F73" i="3"/>
  <c r="I72" i="3"/>
  <c r="F72" i="3"/>
  <c r="I71" i="3"/>
  <c r="F71" i="3"/>
  <c r="I70" i="3"/>
  <c r="F70" i="3"/>
  <c r="I69" i="3"/>
  <c r="F69" i="3"/>
  <c r="I68" i="3"/>
  <c r="F68" i="3"/>
  <c r="I67" i="3"/>
  <c r="F67" i="3"/>
  <c r="I66" i="3"/>
  <c r="F66" i="3"/>
  <c r="I65" i="3"/>
  <c r="F65" i="3"/>
  <c r="I64" i="3"/>
  <c r="F64" i="3"/>
  <c r="I63" i="3"/>
  <c r="F63" i="3"/>
  <c r="I62" i="3"/>
  <c r="F62" i="3"/>
  <c r="I61" i="3"/>
  <c r="F61" i="3"/>
  <c r="I60" i="3"/>
  <c r="F60" i="3"/>
  <c r="I59" i="3"/>
  <c r="F59" i="3"/>
  <c r="I58" i="3"/>
  <c r="F58" i="3"/>
  <c r="I57" i="3"/>
  <c r="F57" i="3"/>
  <c r="I56" i="3"/>
  <c r="F56" i="3"/>
  <c r="I55" i="3"/>
  <c r="F55" i="3"/>
  <c r="I54" i="3"/>
  <c r="F54" i="3"/>
  <c r="I53" i="3"/>
  <c r="F53" i="3"/>
  <c r="I52" i="3"/>
  <c r="F52" i="3"/>
  <c r="I51" i="3"/>
  <c r="F51" i="3"/>
  <c r="I50" i="3"/>
  <c r="F50" i="3"/>
  <c r="I49" i="3"/>
  <c r="F49" i="3"/>
  <c r="I48" i="3"/>
  <c r="F48" i="3"/>
  <c r="I47" i="3"/>
  <c r="F47" i="3"/>
  <c r="I46" i="3"/>
  <c r="F46" i="3"/>
  <c r="I45" i="3"/>
  <c r="F45" i="3"/>
  <c r="I44" i="3"/>
  <c r="F44" i="3"/>
  <c r="I43" i="3"/>
  <c r="F43" i="3"/>
  <c r="I42" i="3"/>
  <c r="F42" i="3"/>
  <c r="I41" i="3"/>
  <c r="F41" i="3"/>
  <c r="I40" i="3"/>
  <c r="F40" i="3"/>
  <c r="I39" i="3"/>
  <c r="F39" i="3"/>
  <c r="I38" i="3"/>
  <c r="F38" i="3"/>
  <c r="I37" i="3"/>
  <c r="F37" i="3"/>
  <c r="I36" i="3"/>
  <c r="F36" i="3"/>
  <c r="I35" i="3"/>
  <c r="F35" i="3"/>
  <c r="I34" i="3"/>
  <c r="F34" i="3"/>
  <c r="I33" i="3"/>
  <c r="F33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2" i="2"/>
  <c r="F2" i="2"/>
</calcChain>
</file>

<file path=xl/sharedStrings.xml><?xml version="1.0" encoding="utf-8"?>
<sst xmlns="http://schemas.openxmlformats.org/spreadsheetml/2006/main" count="23551" uniqueCount="2026">
  <si>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</si>
  <si>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</si>
  <si>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</si>
  <si>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</si>
  <si>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</si>
  <si>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</si>
  <si>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</si>
  <si>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</si>
  <si>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Bonus</t>
  </si>
  <si>
    <t>Job Rating</t>
  </si>
  <si>
    <t>Page, Lisa</t>
  </si>
  <si>
    <t>West</t>
  </si>
  <si>
    <t>ADC</t>
  </si>
  <si>
    <t>Full Time</t>
  </si>
  <si>
    <t>DMR</t>
  </si>
  <si>
    <t>Taylor, Hector</t>
  </si>
  <si>
    <t>Half-Time</t>
  </si>
  <si>
    <t>DM</t>
  </si>
  <si>
    <t>Dawson, Jonathan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</si>
  <si>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</si>
  <si>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</si>
  <si>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</si>
  <si>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</si>
  <si>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</si>
  <si>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</si>
  <si>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</si>
  <si>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</si>
  <si>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</si>
  <si>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Contract</t>
  </si>
  <si>
    <t>Oconnor, Kent</t>
  </si>
  <si>
    <t>Spencer, Boyd</t>
  </si>
  <si>
    <t>Main</t>
  </si>
  <si>
    <t>Wiggins, Frank</t>
  </si>
  <si>
    <t>Tanner, Timothy</t>
  </si>
  <si>
    <t>Strickland, Rajean</t>
  </si>
  <si>
    <t>D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</si>
  <si>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</si>
  <si>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</si>
  <si>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</si>
  <si>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</si>
  <si>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</si>
  <si>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</si>
  <si>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</si>
  <si>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</si>
  <si>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</si>
  <si>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</si>
  <si>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</si>
  <si>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</si>
  <si>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</si>
  <si>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</si>
  <si>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</si>
  <si>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</si>
  <si>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</si>
  <si>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</si>
  <si>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</si>
  <si>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</si>
  <si>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</si>
  <si>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</si>
  <si>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</si>
  <si>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</si>
  <si>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</si>
  <si>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</si>
  <si>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</si>
  <si>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</si>
  <si>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</si>
  <si>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</si>
  <si>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</si>
  <si>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</si>
  <si>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</si>
  <si>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</si>
  <si>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</si>
  <si>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</si>
  <si>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</si>
  <si>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</si>
  <si>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</si>
  <si>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</si>
  <si>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</si>
  <si>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</si>
  <si>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</si>
  <si>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</si>
  <si>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</si>
  <si>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</si>
  <si>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</si>
  <si>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</si>
  <si>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</si>
  <si>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</si>
  <si>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</si>
  <si>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</si>
  <si>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</si>
  <si>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</si>
  <si>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</si>
  <si>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</si>
  <si>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</si>
  <si>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</si>
  <si>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</si>
  <si>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</si>
  <si>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</si>
  <si>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</si>
  <si>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</si>
  <si>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</si>
  <si>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</si>
  <si>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</si>
  <si>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</si>
  <si>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</si>
  <si>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</si>
  <si>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</si>
  <si>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</si>
  <si>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</si>
  <si>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</si>
  <si>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</si>
  <si>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</si>
  <si>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</si>
  <si>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</si>
  <si>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</si>
  <si>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</si>
  <si>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</si>
  <si>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</si>
  <si>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</si>
  <si>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</si>
  <si>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</si>
  <si>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</si>
  <si>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</si>
  <si>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</si>
  <si>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</si>
  <si>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</si>
  <si>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</si>
  <si>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</si>
  <si>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</si>
  <si>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</si>
  <si>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</si>
  <si>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</si>
  <si>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</si>
  <si>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</si>
  <si>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</si>
  <si>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</si>
  <si>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</si>
  <si>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</si>
  <si>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</si>
  <si>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</si>
  <si>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</si>
  <si>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</si>
  <si>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</si>
  <si>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</si>
  <si>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</si>
  <si>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</si>
  <si>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</si>
  <si>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</si>
  <si>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</si>
  <si>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</si>
  <si>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</si>
  <si>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</si>
  <si>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</si>
  <si>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</si>
  <si>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</si>
  <si>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</si>
  <si>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</si>
  <si>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</si>
  <si>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</si>
  <si>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</si>
  <si>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</si>
  <si>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</si>
  <si>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</si>
  <si>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</si>
  <si>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</si>
  <si>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</si>
  <si>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</si>
  <si>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</si>
  <si>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</si>
  <si>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</si>
  <si>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</si>
  <si>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</si>
  <si>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</si>
  <si>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</si>
  <si>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</si>
  <si>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</si>
  <si>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</si>
  <si>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</si>
  <si>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</si>
  <si>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</si>
  <si>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</si>
  <si>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</si>
  <si>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</si>
  <si>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</si>
  <si>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</si>
  <si>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</si>
  <si>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</si>
  <si>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</si>
  <si>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</si>
  <si>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</si>
  <si>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</si>
  <si>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</si>
  <si>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</si>
  <si>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</si>
  <si>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</si>
  <si>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</si>
  <si>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</si>
  <si>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</si>
  <si>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</si>
  <si>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</si>
  <si>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</si>
  <si>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</si>
  <si>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</si>
  <si>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</si>
  <si>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</si>
  <si>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</si>
  <si>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</si>
  <si>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</si>
  <si>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</si>
  <si>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</si>
  <si>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</si>
  <si>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</si>
  <si>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</si>
  <si>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</si>
  <si>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</si>
  <si>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</si>
  <si>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</si>
  <si>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</si>
  <si>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</si>
  <si>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</si>
  <si>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</si>
  <si>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</si>
  <si>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</si>
  <si>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</si>
  <si>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</si>
  <si>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</si>
  <si>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</si>
  <si>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</si>
  <si>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</si>
  <si>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</si>
  <si>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</si>
  <si>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</si>
  <si>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</si>
  <si>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</si>
  <si>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</si>
  <si>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</si>
  <si>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</si>
  <si>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</si>
  <si>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</si>
  <si>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</si>
  <si>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</si>
  <si>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</si>
  <si>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</si>
  <si>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</si>
  <si>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</si>
  <si>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</si>
  <si>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</si>
  <si>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</si>
  <si>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</si>
  <si>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</si>
  <si>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</si>
  <si>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</si>
  <si>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</si>
  <si>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</si>
  <si>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</si>
  <si>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</si>
  <si>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</si>
  <si>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</si>
  <si>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</si>
  <si>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</si>
  <si>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</si>
  <si>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</si>
  <si>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</si>
  <si>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</si>
  <si>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</si>
  <si>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</si>
  <si>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</si>
  <si>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</si>
  <si>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</si>
  <si>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</si>
  <si>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</si>
  <si>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</si>
  <si>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</si>
  <si>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</si>
  <si>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</si>
  <si>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</si>
  <si>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</si>
  <si>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</si>
  <si>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</si>
  <si>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</si>
  <si>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</si>
  <si>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</si>
  <si>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</si>
  <si>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</si>
  <si>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</si>
  <si>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</si>
  <si>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</si>
  <si>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</si>
  <si>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</si>
  <si>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</si>
  <si>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</si>
  <si>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</si>
  <si>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</si>
  <si>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</si>
  <si>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</si>
  <si>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</si>
  <si>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</si>
  <si>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</si>
  <si>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</si>
  <si>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</si>
  <si>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</si>
  <si>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</si>
  <si>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</si>
  <si>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</si>
  <si>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</si>
  <si>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</si>
  <si>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</si>
  <si>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</si>
  <si>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</si>
  <si>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</si>
  <si>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</si>
  <si>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</si>
  <si>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</si>
  <si>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</si>
  <si>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</si>
  <si>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</si>
  <si>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</si>
  <si>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</si>
  <si>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</si>
  <si>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</si>
  <si>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</si>
  <si>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</si>
  <si>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</si>
  <si>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</si>
  <si>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</si>
  <si>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</si>
  <si>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</si>
  <si>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</si>
  <si>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</si>
  <si>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</si>
  <si>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</si>
  <si>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</si>
  <si>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</si>
  <si>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</si>
  <si>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</si>
  <si>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</si>
  <si>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</si>
  <si>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</si>
  <si>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</si>
  <si>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</si>
  <si>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</si>
  <si>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</si>
  <si>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</si>
  <si>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</si>
  <si>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</si>
  <si>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</si>
  <si>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</si>
  <si>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</si>
  <si>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</si>
  <si>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</si>
  <si>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</si>
  <si>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</si>
  <si>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</si>
  <si>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</si>
  <si>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</si>
  <si>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</si>
  <si>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</si>
  <si>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</si>
  <si>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</si>
  <si>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</si>
  <si>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</si>
  <si>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</si>
  <si>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</si>
  <si>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</si>
  <si>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</si>
  <si>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</si>
  <si>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</si>
  <si>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</si>
  <si>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</si>
  <si>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</si>
  <si>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</si>
  <si>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</si>
  <si>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</si>
  <si>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</si>
  <si>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</si>
  <si>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</si>
  <si>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</si>
  <si>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</si>
  <si>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</si>
  <si>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</si>
  <si>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</si>
  <si>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</si>
  <si>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</si>
  <si>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</si>
  <si>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</si>
  <si>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</si>
  <si>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</si>
  <si>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</si>
  <si>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</si>
  <si>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</si>
  <si>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</si>
  <si>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</si>
  <si>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</si>
  <si>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</si>
  <si>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</si>
  <si>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</si>
  <si>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</si>
  <si>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</si>
  <si>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</si>
  <si>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</si>
  <si>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</si>
  <si>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</si>
  <si>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</si>
  <si>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</si>
  <si>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</si>
  <si>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</si>
  <si>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</si>
  <si>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</si>
  <si>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</si>
  <si>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</si>
  <si>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</si>
  <si>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</si>
  <si>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</si>
  <si>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</si>
  <si>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</si>
  <si>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</si>
  <si>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</si>
  <si>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</si>
  <si>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</si>
  <si>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</si>
  <si>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</si>
  <si>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</si>
  <si>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</si>
  <si>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</si>
  <si>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</si>
  <si>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</si>
  <si>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</si>
  <si>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</si>
  <si>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</si>
  <si>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</si>
  <si>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</si>
  <si>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</si>
  <si>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</si>
  <si>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</si>
  <si>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</si>
  <si>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</si>
  <si>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</si>
  <si>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</si>
  <si>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</si>
  <si>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</si>
  <si>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</si>
  <si>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</si>
  <si>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</si>
  <si>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</si>
  <si>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</si>
  <si>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</si>
  <si>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</si>
  <si>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</si>
  <si>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</si>
  <si>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</si>
  <si>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</si>
  <si>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</si>
  <si>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</si>
  <si>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</si>
  <si>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</si>
  <si>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</si>
  <si>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</si>
  <si>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</si>
  <si>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</si>
  <si>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</si>
  <si>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</si>
  <si>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</si>
  <si>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</si>
  <si>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</si>
  <si>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</si>
  <si>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</si>
  <si>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</si>
  <si>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</si>
  <si>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</si>
  <si>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</si>
  <si>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</si>
  <si>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</si>
  <si>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</si>
  <si>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</si>
  <si>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</si>
  <si>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</si>
  <si>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</si>
  <si>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</si>
  <si>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</si>
  <si>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</si>
  <si>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</si>
  <si>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</si>
  <si>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</si>
  <si>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</si>
  <si>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</si>
  <si>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</si>
  <si>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</si>
  <si>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</si>
  <si>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</si>
  <si>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</si>
  <si>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</si>
  <si>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</si>
  <si>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</si>
  <si>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</si>
  <si>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</si>
  <si>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</si>
  <si>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</si>
  <si>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</si>
  <si>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</si>
  <si>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</si>
  <si>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</si>
  <si>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</si>
  <si>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</si>
  <si>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</si>
  <si>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</si>
  <si>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</si>
  <si>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</si>
  <si>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</si>
  <si>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</si>
  <si>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</si>
  <si>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</si>
  <si>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</si>
  <si>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</si>
  <si>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</si>
  <si>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</si>
  <si>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</si>
  <si>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</si>
  <si>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</si>
  <si>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</si>
  <si>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</si>
  <si>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</si>
  <si>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</si>
  <si>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</si>
  <si>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</si>
  <si>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</si>
  <si>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</si>
  <si>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</si>
  <si>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</si>
  <si>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</si>
  <si>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</si>
  <si>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</si>
  <si>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</si>
  <si>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</si>
  <si>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</si>
  <si>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</si>
  <si>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</si>
  <si>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</si>
  <si>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</si>
  <si>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</si>
  <si>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</si>
  <si>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</si>
  <si>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</si>
  <si>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</si>
  <si>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</si>
  <si>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</si>
  <si>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</si>
  <si>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</si>
  <si>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</si>
  <si>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</si>
  <si>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</si>
  <si>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</si>
  <si>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</si>
  <si>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</si>
  <si>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</si>
  <si>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</si>
  <si>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</si>
  <si>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</si>
  <si>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</si>
  <si>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</si>
  <si>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</si>
  <si>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</si>
  <si>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</si>
  <si>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</si>
  <si>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</si>
  <si>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</si>
  <si>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</si>
  <si>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</si>
  <si>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</si>
  <si>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</si>
  <si>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</si>
  <si>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</si>
  <si>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</si>
  <si>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</si>
  <si>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</si>
  <si>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</si>
  <si>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</si>
  <si>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</si>
  <si>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</si>
  <si>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</si>
  <si>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</si>
  <si>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</si>
  <si>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</si>
  <si>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</si>
  <si>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</si>
  <si>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</si>
  <si>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</si>
  <si>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</si>
  <si>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</si>
  <si>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</si>
  <si>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</si>
  <si>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</si>
  <si>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</si>
  <si>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</si>
  <si>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</si>
  <si>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</si>
  <si>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</si>
  <si>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</si>
  <si>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</si>
  <si>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</si>
  <si>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</si>
  <si>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</si>
  <si>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</si>
  <si>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</si>
  <si>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</si>
  <si>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</si>
  <si>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</si>
  <si>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</si>
  <si>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</si>
  <si>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</si>
  <si>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</si>
  <si>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</si>
  <si>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</si>
  <si>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</si>
  <si>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</si>
  <si>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</si>
  <si>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</si>
  <si>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</si>
  <si>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</si>
  <si>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</si>
  <si>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</si>
  <si>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</si>
  <si>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</si>
  <si>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</si>
  <si>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</si>
  <si>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</si>
  <si>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</si>
  <si>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</si>
  <si>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</si>
  <si>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</si>
  <si>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</si>
  <si>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</si>
  <si>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</si>
  <si>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</si>
  <si>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</si>
  <si>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</si>
  <si>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</si>
  <si>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</si>
  <si>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</si>
  <si>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</si>
  <si>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</si>
  <si>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</si>
  <si>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</si>
  <si>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</si>
  <si>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</si>
  <si>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</si>
  <si>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</si>
  <si>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</si>
  <si>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</si>
  <si>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</si>
  <si>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</si>
  <si>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</si>
  <si>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</si>
  <si>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</si>
  <si>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</si>
  <si>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</si>
  <si>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</si>
  <si>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</si>
  <si>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</si>
  <si>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</si>
  <si>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</si>
  <si>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</si>
  <si>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</si>
  <si>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</si>
  <si>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</si>
  <si>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</si>
  <si>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</si>
  <si>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</si>
  <si>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</si>
  <si>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</si>
  <si>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</si>
  <si>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</si>
  <si>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</si>
  <si>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</si>
  <si>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</si>
  <si>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</si>
  <si>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</si>
  <si>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</si>
  <si>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</si>
  <si>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</si>
  <si>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</si>
  <si>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</si>
  <si>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</si>
  <si>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</si>
  <si>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</si>
  <si>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</si>
  <si>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</si>
  <si>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</si>
  <si>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</si>
  <si>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</si>
  <si>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</si>
  <si>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</si>
  <si>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</si>
  <si>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</si>
  <si>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</si>
  <si>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</si>
  <si>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</si>
  <si>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</si>
  <si>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</si>
  <si>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</si>
  <si>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</si>
  <si>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</si>
  <si>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</si>
  <si>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</si>
  <si>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</si>
  <si>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</si>
  <si>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</si>
  <si>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</si>
  <si>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</si>
  <si>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</si>
  <si>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</si>
  <si>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</si>
  <si>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</si>
  <si>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</si>
  <si>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</si>
  <si>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</si>
  <si>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</si>
  <si>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</si>
  <si>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</si>
  <si>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</si>
  <si>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</si>
  <si>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</si>
  <si>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</si>
  <si>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</si>
  <si>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</si>
  <si>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</si>
  <si>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</si>
  <si>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</si>
  <si>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</si>
  <si>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</si>
  <si>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</si>
  <si>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</si>
  <si>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</si>
  <si>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</si>
  <si>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</si>
  <si>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</si>
  <si>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</si>
  <si>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</si>
  <si>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</si>
  <si>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</si>
  <si>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</si>
  <si>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</si>
  <si>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</si>
  <si>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</si>
  <si>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</si>
  <si>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</si>
  <si>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</si>
  <si>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</si>
  <si>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</si>
  <si>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</si>
  <si>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</si>
  <si>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</si>
  <si>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</si>
  <si>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</si>
  <si>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</si>
  <si>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</si>
  <si>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</si>
  <si>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</si>
  <si>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</si>
  <si>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</si>
  <si>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</si>
  <si>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</si>
  <si>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</si>
  <si>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</si>
  <si>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</si>
  <si>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</si>
  <si>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</si>
  <si>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</si>
  <si>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</si>
  <si>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</si>
  <si>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</si>
  <si>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</si>
  <si>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</si>
  <si>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</si>
  <si>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</si>
  <si>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</si>
  <si>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</si>
  <si>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</si>
  <si>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</si>
  <si>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</si>
  <si>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</si>
  <si>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</si>
  <si>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</si>
  <si>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</si>
  <si>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</si>
  <si>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</si>
  <si>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</si>
  <si>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</si>
  <si>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</si>
  <si>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</si>
  <si>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Dep</t>
  </si>
  <si>
    <t>CA</t>
  </si>
  <si>
    <t>TX</t>
  </si>
  <si>
    <t>NY</t>
  </si>
  <si>
    <t>FL</t>
  </si>
  <si>
    <t>IL</t>
  </si>
  <si>
    <t>Median value</t>
  </si>
  <si>
    <t>Jan</t>
  </si>
  <si>
    <t>Average Value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</si>
  <si>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</si>
  <si>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</si>
  <si>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</si>
  <si>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</si>
  <si>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</si>
  <si>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</si>
  <si>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</si>
  <si>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</si>
  <si>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</si>
  <si>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</si>
  <si>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</si>
  <si>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Woodward, Timothy</t>
  </si>
  <si>
    <t>Montgomery, Christopher</t>
  </si>
  <si>
    <t>Moreno, Christopher</t>
  </si>
  <si>
    <t>McKinney, Christofer</t>
  </si>
  <si>
    <t>Brewer, Khurrum</t>
  </si>
  <si>
    <t>Stephenson, Matthew</t>
  </si>
  <si>
    <t>Garrett, Christopher</t>
  </si>
  <si>
    <t>Richardson, Deborah</t>
  </si>
  <si>
    <t>Salary Rank</t>
  </si>
  <si>
    <t>Please fill the Blanks</t>
  </si>
  <si>
    <t>Date</t>
  </si>
  <si>
    <t>Items Sold</t>
  </si>
  <si>
    <t>Rank</t>
  </si>
  <si>
    <t>Rank Avg</t>
  </si>
  <si>
    <t>Brijesh Chebrolu</t>
  </si>
  <si>
    <t>=RANK(B2,B2:B97,0)</t>
  </si>
  <si>
    <t>Udeep Thalari</t>
  </si>
  <si>
    <t>Hasmith Mahavratayajula</t>
  </si>
  <si>
    <t>Lo Nanduri</t>
  </si>
  <si>
    <t>Pransu Simhambhatla</t>
  </si>
  <si>
    <t>Hasmukh Ray</t>
  </si>
  <si>
    <t>Omkar Chintalapati</t>
  </si>
  <si>
    <t xml:space="preserve">   </t>
  </si>
  <si>
    <t>Avirat Kodhati</t>
  </si>
  <si>
    <t>Padm Bhairavabhatla</t>
  </si>
  <si>
    <t>Deenan Gollapalli</t>
  </si>
  <si>
    <t>Daksha Bontha</t>
  </si>
  <si>
    <t>Gudiya Sharma</t>
  </si>
  <si>
    <t>Ganesa Viswanatha</t>
  </si>
  <si>
    <t>Hetal Maddoori</t>
  </si>
  <si>
    <t>Jayamma Gandikota</t>
  </si>
  <si>
    <t>Ahalya Bodapati</t>
  </si>
  <si>
    <t>Amithi Gudimetla</t>
  </si>
  <si>
    <t>Mugdha Sreegiri</t>
  </si>
  <si>
    <t>Krisha Burela</t>
  </si>
  <si>
    <t>Amisha Kasinadhuni</t>
  </si>
  <si>
    <t>Arul Veluturupalli</t>
  </si>
  <si>
    <t>Badari Jarugumalli</t>
  </si>
  <si>
    <t>Atiya Manda</t>
  </si>
  <si>
    <t>Kalpesh Pingili</t>
  </si>
  <si>
    <t>David Rajyam</t>
  </si>
  <si>
    <t>Charish Chandamalla</t>
  </si>
  <si>
    <t>Devin Pamulaparti</t>
  </si>
  <si>
    <t>Udaybhan Pamulaparthi</t>
  </si>
  <si>
    <t>Hansaraj Thangirala</t>
  </si>
  <si>
    <t>Saffar Maadiga</t>
  </si>
  <si>
    <t>Harley Indraganti</t>
  </si>
  <si>
    <t>Treya Ginjupalli</t>
  </si>
  <si>
    <t>Dhitya Tadigadapa</t>
  </si>
  <si>
    <t>Preethi Mulugu</t>
  </si>
  <si>
    <t>Ista Poodipedi</t>
  </si>
  <si>
    <t>Poorna Shivaraju</t>
  </si>
  <si>
    <t>Fulki Raju</t>
  </si>
  <si>
    <t>Jayita Dhanthurthi</t>
  </si>
  <si>
    <t>Mayank Pammi</t>
  </si>
  <si>
    <t>Udyati Nuti</t>
  </si>
  <si>
    <t>Lakshmi-Lochan Chaparala</t>
  </si>
  <si>
    <t>Yoganidra Poodipedi</t>
  </si>
  <si>
    <t>Jagad Viriyala</t>
  </si>
  <si>
    <t>Bhumi Alaparthi</t>
  </si>
  <si>
    <t>Teja Dravillu</t>
  </si>
  <si>
    <t>Avkash Yaddanapudi</t>
  </si>
  <si>
    <t>Bramhaghosh Penamakuri</t>
  </si>
  <si>
    <t>Ravish Dusi</t>
  </si>
  <si>
    <t>Archit Ammu</t>
  </si>
  <si>
    <t>Lalitkumar Musunuri</t>
  </si>
  <si>
    <t>Madhava Karri</t>
  </si>
  <si>
    <t>Balaraj Geddam</t>
  </si>
  <si>
    <t>Aamod Damarsingh</t>
  </si>
  <si>
    <t>Ujagar Mullapudi</t>
  </si>
  <si>
    <t>Syasi Mopidevi</t>
  </si>
  <si>
    <t>Haricharan Bhairavabhatla</t>
  </si>
  <si>
    <t>Krushi Samudrala</t>
  </si>
  <si>
    <t>Gandira Ammu</t>
  </si>
  <si>
    <t>Dhyana Pinnamaneni</t>
  </si>
  <si>
    <t>Vagish Mandava</t>
  </si>
  <si>
    <t>Meshwa Gupta</t>
  </si>
  <si>
    <t>Jagruti Delhi</t>
  </si>
  <si>
    <t>Aruna Malladi</t>
  </si>
  <si>
    <t>Masum Bhairavabhotla</t>
  </si>
  <si>
    <t>Kalpana Golluru</t>
  </si>
  <si>
    <t>Tarinya Kuchibotla</t>
  </si>
  <si>
    <t>Svaha Kapila</t>
  </si>
  <si>
    <t>Babita Varun</t>
  </si>
  <si>
    <t>Chandravathi Ponnala</t>
  </si>
  <si>
    <t>Zoya Gunti</t>
  </si>
  <si>
    <t>Tasha Goud</t>
  </si>
  <si>
    <t>Ananda Vaddi</t>
  </si>
  <si>
    <t>Husna Pillarishetty</t>
  </si>
  <si>
    <t>Milika Manda</t>
  </si>
  <si>
    <t>Parni Mudiraj</t>
  </si>
  <si>
    <t>Bhagyalakshmi Varanasi</t>
  </si>
  <si>
    <t>Gunavathi Pamulaparthi</t>
  </si>
  <si>
    <t>Laasya Pydimarri</t>
  </si>
  <si>
    <t>Jenya Iruku</t>
  </si>
  <si>
    <t>Reshika Sripada</t>
  </si>
  <si>
    <t>Mukut Mamuduri</t>
  </si>
  <si>
    <t>Fanibhusan Garudadri</t>
  </si>
  <si>
    <t>Patoj Rebbapragada</t>
  </si>
  <si>
    <t>Himanish Ethrouthu</t>
  </si>
  <si>
    <t>Dhevaneyan Jonnalagadda</t>
  </si>
  <si>
    <t>Atithi Saripilli</t>
  </si>
  <si>
    <t>Cheeno Kumar</t>
  </si>
  <si>
    <t>Medical</t>
  </si>
  <si>
    <t>Highest</t>
  </si>
  <si>
    <t>Shitala Kanungo</t>
  </si>
  <si>
    <t>2nd highest</t>
  </si>
  <si>
    <t>Anarkali Choraghad</t>
  </si>
  <si>
    <t>3rd highest</t>
  </si>
  <si>
    <t>Kalpana Bhagat</t>
  </si>
  <si>
    <t>Conveyance</t>
  </si>
  <si>
    <t>4th Highest</t>
  </si>
  <si>
    <t>Ashia Dhebar</t>
  </si>
  <si>
    <t>5th highest</t>
  </si>
  <si>
    <t>Usha Upalekar</t>
  </si>
  <si>
    <t>Vaidehi Nan</t>
  </si>
  <si>
    <t>Lowest</t>
  </si>
  <si>
    <t>Kanak Bhardvaj</t>
  </si>
  <si>
    <t>2nd lowest</t>
  </si>
  <si>
    <t>Bhairavi Jadhav</t>
  </si>
  <si>
    <t>Commission</t>
  </si>
  <si>
    <t>3rd lowest</t>
  </si>
  <si>
    <t>Kunti Joshi</t>
  </si>
  <si>
    <t>4th lowest</t>
  </si>
  <si>
    <t>Aaina Parachure</t>
  </si>
  <si>
    <t>5th lowest</t>
  </si>
  <si>
    <t>Rekha Dheer</t>
  </si>
  <si>
    <t>Sita Bhate</t>
  </si>
  <si>
    <t>Sonamoni Ayyar</t>
  </si>
  <si>
    <t>Manjistha Adhya</t>
  </si>
  <si>
    <t>Draupati Tamhanakar</t>
  </si>
  <si>
    <t>Sarasvati Panikkar</t>
  </si>
  <si>
    <t>Kanwal Mukhtar</t>
  </si>
  <si>
    <t>Kanti Chitanis</t>
  </si>
  <si>
    <t>Shakuntala Nambiyar</t>
  </si>
  <si>
    <t>Kusum Nayar</t>
  </si>
  <si>
    <t>Rushpa Devarukhkar</t>
  </si>
  <si>
    <t>Muskaanb Barigai</t>
  </si>
  <si>
    <t>Uma Devadhikar</t>
  </si>
  <si>
    <t>Mamta Dongerkerry</t>
  </si>
  <si>
    <t>Tivra Shrivastava</t>
  </si>
  <si>
    <t>Divya Acharekar</t>
  </si>
  <si>
    <t>Satya Ajagavakar</t>
  </si>
  <si>
    <t>Ujali Jadhav</t>
  </si>
  <si>
    <t>Aasiya Divekar</t>
  </si>
  <si>
    <t>Mahamai Bhave</t>
  </si>
  <si>
    <t>Simron Haldar</t>
  </si>
  <si>
    <t>Amandara Talavalakar</t>
  </si>
  <si>
    <t>Shalini Anagal</t>
  </si>
  <si>
    <t>Anushka Nan</t>
  </si>
  <si>
    <t>Krishna Mukhtar</t>
  </si>
  <si>
    <t>Durgawati Dayal</t>
  </si>
  <si>
    <t>Akshara Mahanta</t>
  </si>
  <si>
    <t>Kanak Malhotra</t>
  </si>
  <si>
    <t>Saurandhri Vaknis</t>
  </si>
  <si>
    <t>Mina Limbu</t>
  </si>
  <si>
    <t>Sonamoni Achaval</t>
  </si>
  <si>
    <t>Mahamai Ojha</t>
  </si>
  <si>
    <t>Satya Kumar</t>
  </si>
  <si>
    <t>Chhaya Ahuja</t>
  </si>
  <si>
    <t>Shakuntala Mehrotra</t>
  </si>
  <si>
    <t>Anya Dhebar</t>
  </si>
  <si>
    <t>Shakti Mudaliyar</t>
  </si>
  <si>
    <t>Rati Poddar</t>
  </si>
  <si>
    <t>Shakti Bhavalakar</t>
  </si>
  <si>
    <t>Convveyance</t>
  </si>
  <si>
    <t xml:space="preserve">SUMPRODUCT </t>
  </si>
  <si>
    <t>Classical SUMPRODUCT</t>
  </si>
  <si>
    <t>Company</t>
  </si>
  <si>
    <t>Product</t>
  </si>
  <si>
    <t>Price</t>
  </si>
  <si>
    <t>Quantity</t>
  </si>
  <si>
    <t>Revenue</t>
  </si>
  <si>
    <t>Customer A</t>
  </si>
  <si>
    <t>Product A</t>
  </si>
  <si>
    <t>Only for:</t>
  </si>
  <si>
    <t>Customer B</t>
  </si>
  <si>
    <t>Customer C</t>
  </si>
  <si>
    <t>Customer D</t>
  </si>
  <si>
    <t>Product B</t>
  </si>
  <si>
    <t>Customer E</t>
  </si>
  <si>
    <t>Customer F</t>
  </si>
  <si>
    <t>Total</t>
  </si>
  <si>
    <t>Sumproduct</t>
  </si>
  <si>
    <t>Advanced SUMPRODUCT</t>
  </si>
  <si>
    <t>Year</t>
  </si>
  <si>
    <t>Month</t>
  </si>
  <si>
    <t>Conditions</t>
  </si>
  <si>
    <t>Company A</t>
  </si>
  <si>
    <t>or</t>
  </si>
  <si>
    <t>Company C</t>
  </si>
  <si>
    <t>Company B</t>
  </si>
  <si>
    <t>Count quantity (SUMPRODUCT)</t>
  </si>
  <si>
    <t>Sum quantity (SUMPRODCUT)</t>
  </si>
  <si>
    <t>Company D</t>
  </si>
  <si>
    <t>Sum Revenue (SUMPRODCUT)</t>
  </si>
  <si>
    <t>Average Price (SUMPRODCUT)</t>
  </si>
  <si>
    <t>Appendix - SUMPRODUCT in SLOW MOTION</t>
  </si>
  <si>
    <t>Slow motion: 1st step</t>
  </si>
  <si>
    <t>Slow motion: 2nd step</t>
  </si>
  <si>
    <t>Tax Rate</t>
  </si>
  <si>
    <t>RateTable</t>
  </si>
  <si>
    <t>Name</t>
  </si>
  <si>
    <t>Rating</t>
  </si>
  <si>
    <t>Numerical Score</t>
  </si>
  <si>
    <t>Excellent</t>
  </si>
  <si>
    <t>Babbitt, George</t>
  </si>
  <si>
    <t>Fair</t>
  </si>
  <si>
    <t>Very Good</t>
  </si>
  <si>
    <t>Checker, Charles</t>
  </si>
  <si>
    <t>Satisfactory</t>
  </si>
  <si>
    <t>Good</t>
  </si>
  <si>
    <t>Belli, Melvin</t>
  </si>
  <si>
    <t>Bench, John</t>
  </si>
  <si>
    <t>Bickle, Travis</t>
  </si>
  <si>
    <t>Poor</t>
  </si>
  <si>
    <t>Martinet, Jean</t>
  </si>
  <si>
    <t>Fail</t>
  </si>
  <si>
    <t>Cabot, Sebastian</t>
  </si>
  <si>
    <t>Carson, Kit</t>
  </si>
  <si>
    <t>Chauvin, Nicolas</t>
  </si>
  <si>
    <t>Bates, Norman</t>
  </si>
  <si>
    <t>Björling, Jussi</t>
  </si>
  <si>
    <t>Claypool, Ida</t>
  </si>
  <si>
    <t>EMPL #</t>
  </si>
  <si>
    <t>Hours</t>
  </si>
  <si>
    <t>Pay Rate</t>
  </si>
  <si>
    <t>Gross Pay</t>
  </si>
  <si>
    <t>State</t>
  </si>
  <si>
    <t>Regional Tax Rate</t>
  </si>
  <si>
    <t>Region</t>
  </si>
  <si>
    <t>Dependents</t>
  </si>
  <si>
    <t>10043</t>
  </si>
  <si>
    <t>Florida</t>
  </si>
  <si>
    <t>Alabama</t>
  </si>
  <si>
    <t>SE</t>
  </si>
  <si>
    <t>10215</t>
  </si>
  <si>
    <t>Delaware</t>
  </si>
  <si>
    <t>Alaska</t>
  </si>
  <si>
    <t>PC</t>
  </si>
  <si>
    <t>11054</t>
  </si>
  <si>
    <t>Indiana</t>
  </si>
  <si>
    <t>Arizona</t>
  </si>
  <si>
    <t>SW</t>
  </si>
  <si>
    <t>12022</t>
  </si>
  <si>
    <t>Washington</t>
  </si>
  <si>
    <t>Arkansas</t>
  </si>
  <si>
    <t>12554</t>
  </si>
  <si>
    <t>Montana</t>
  </si>
  <si>
    <t>California</t>
  </si>
  <si>
    <t>MT</t>
  </si>
  <si>
    <t>13860</t>
  </si>
  <si>
    <t>Oklahoma</t>
  </si>
  <si>
    <t>Colorado</t>
  </si>
  <si>
    <t>MA</t>
  </si>
  <si>
    <t>14472</t>
  </si>
  <si>
    <t>Tennessee</t>
  </si>
  <si>
    <t>Connecticut</t>
  </si>
  <si>
    <t>NE</t>
  </si>
  <si>
    <t>MW</t>
  </si>
  <si>
    <t>14726</t>
  </si>
  <si>
    <t>West Virginia</t>
  </si>
  <si>
    <t>DC</t>
  </si>
  <si>
    <t>16764</t>
  </si>
  <si>
    <t>Idaho</t>
  </si>
  <si>
    <t>17732</t>
  </si>
  <si>
    <t>Hawaii</t>
  </si>
  <si>
    <t>17733</t>
  </si>
  <si>
    <t>Rhode Island</t>
  </si>
  <si>
    <t>Georgia</t>
  </si>
  <si>
    <t>19135</t>
  </si>
  <si>
    <t>Nevada</t>
  </si>
  <si>
    <t>19856</t>
  </si>
  <si>
    <t>North Carolina</t>
  </si>
  <si>
    <t>21213</t>
  </si>
  <si>
    <t>Utah</t>
  </si>
  <si>
    <t>Illinois</t>
  </si>
  <si>
    <t>21358</t>
  </si>
  <si>
    <t>23019</t>
  </si>
  <si>
    <t>Iowa</t>
  </si>
  <si>
    <t>24742</t>
  </si>
  <si>
    <t>Kansas</t>
  </si>
  <si>
    <t>24755</t>
  </si>
  <si>
    <t>Virginia</t>
  </si>
  <si>
    <t>Kentucky</t>
  </si>
  <si>
    <t>24976</t>
  </si>
  <si>
    <t>New Mexico</t>
  </si>
  <si>
    <t>Louisiana</t>
  </si>
  <si>
    <t>27265</t>
  </si>
  <si>
    <t>Maine</t>
  </si>
  <si>
    <t>27843</t>
  </si>
  <si>
    <t>Oregon</t>
  </si>
  <si>
    <t>Maryland</t>
  </si>
  <si>
    <t>27909</t>
  </si>
  <si>
    <t>Massachusetts</t>
  </si>
  <si>
    <t>29180</t>
  </si>
  <si>
    <t>North Dakota</t>
  </si>
  <si>
    <t>Michigan</t>
  </si>
  <si>
    <t>29200</t>
  </si>
  <si>
    <t>Minnesota</t>
  </si>
  <si>
    <t>30402</t>
  </si>
  <si>
    <t>Mississippi</t>
  </si>
  <si>
    <t>31152</t>
  </si>
  <si>
    <t>Missouri</t>
  </si>
  <si>
    <t>31872</t>
  </si>
  <si>
    <t>Vermont</t>
  </si>
  <si>
    <t>33602</t>
  </si>
  <si>
    <t>South Carolina</t>
  </si>
  <si>
    <t>Nebraska</t>
  </si>
  <si>
    <t>33741</t>
  </si>
  <si>
    <t>Pennsylvania</t>
  </si>
  <si>
    <t>33948</t>
  </si>
  <si>
    <t>New Hampshire</t>
  </si>
  <si>
    <t>35237</t>
  </si>
  <si>
    <t>New Jersey</t>
  </si>
  <si>
    <t>35461</t>
  </si>
  <si>
    <t>36192</t>
  </si>
  <si>
    <t>Texas</t>
  </si>
  <si>
    <t>New York</t>
  </si>
  <si>
    <t>37719</t>
  </si>
  <si>
    <t>37888</t>
  </si>
  <si>
    <t>38361</t>
  </si>
  <si>
    <t>Ohio</t>
  </si>
  <si>
    <t>38507</t>
  </si>
  <si>
    <t>40350</t>
  </si>
  <si>
    <t>42292</t>
  </si>
  <si>
    <t>42480</t>
  </si>
  <si>
    <t>42802</t>
  </si>
  <si>
    <t>43492</t>
  </si>
  <si>
    <t>South Dakota</t>
  </si>
  <si>
    <t>43746</t>
  </si>
  <si>
    <t>45225</t>
  </si>
  <si>
    <t>45269</t>
  </si>
  <si>
    <t>47525</t>
  </si>
  <si>
    <t>48781</t>
  </si>
  <si>
    <t>49912</t>
  </si>
  <si>
    <t>50258</t>
  </si>
  <si>
    <t>50473</t>
  </si>
  <si>
    <t>Wisconsin</t>
  </si>
  <si>
    <t>51240</t>
  </si>
  <si>
    <t>Wyoming</t>
  </si>
  <si>
    <t>52569</t>
  </si>
  <si>
    <t>53165</t>
  </si>
  <si>
    <t>53397</t>
  </si>
  <si>
    <t>54205</t>
  </si>
  <si>
    <t>56672</t>
  </si>
  <si>
    <t>57112</t>
  </si>
  <si>
    <t>58182</t>
  </si>
  <si>
    <t>59664</t>
  </si>
  <si>
    <t>61877</t>
  </si>
  <si>
    <t>62227</t>
  </si>
  <si>
    <t>62553</t>
  </si>
  <si>
    <t>62664</t>
  </si>
  <si>
    <t>64486</t>
  </si>
  <si>
    <t>64923</t>
  </si>
  <si>
    <t>65199</t>
  </si>
  <si>
    <t>66297</t>
  </si>
  <si>
    <t>68290</t>
  </si>
  <si>
    <t>68322</t>
  </si>
  <si>
    <t>68700</t>
  </si>
  <si>
    <t>68762</t>
  </si>
  <si>
    <t>69321</t>
  </si>
  <si>
    <t>69847</t>
  </si>
  <si>
    <t>71750</t>
  </si>
  <si>
    <t>71893</t>
  </si>
  <si>
    <t>71993</t>
  </si>
  <si>
    <t>72116</t>
  </si>
  <si>
    <t>72580</t>
  </si>
  <si>
    <t>73388</t>
  </si>
  <si>
    <t>74125</t>
  </si>
  <si>
    <t>74483</t>
  </si>
  <si>
    <t>78362</t>
  </si>
  <si>
    <t>80650</t>
  </si>
  <si>
    <t>81660</t>
  </si>
  <si>
    <t>82645</t>
  </si>
  <si>
    <t>82871</t>
  </si>
  <si>
    <t>84031</t>
  </si>
  <si>
    <t>84306</t>
  </si>
  <si>
    <t>84329</t>
  </si>
  <si>
    <t>85920</t>
  </si>
  <si>
    <t>86507</t>
  </si>
  <si>
    <t>87677</t>
  </si>
  <si>
    <t>88402</t>
  </si>
  <si>
    <t>89122</t>
  </si>
  <si>
    <t>91432</t>
  </si>
  <si>
    <t>91771</t>
  </si>
  <si>
    <t>91843</t>
  </si>
  <si>
    <t>92312</t>
  </si>
  <si>
    <t>93110</t>
  </si>
  <si>
    <t>93444</t>
  </si>
  <si>
    <t>93673</t>
  </si>
  <si>
    <t>94848</t>
  </si>
  <si>
    <t>95310</t>
  </si>
  <si>
    <t>97279</t>
  </si>
  <si>
    <t>98096</t>
  </si>
  <si>
    <t>99176</t>
  </si>
  <si>
    <t>99585</t>
  </si>
  <si>
    <t>99978</t>
  </si>
  <si>
    <t>Booth, Ron</t>
  </si>
  <si>
    <t>Brennan, Tito</t>
  </si>
  <si>
    <t>Caballero, Richard</t>
  </si>
  <si>
    <t>Carmichael, George</t>
  </si>
  <si>
    <t>Christinelli, David</t>
  </si>
  <si>
    <t>Collins, Quinn</t>
  </si>
  <si>
    <t>Hanks, Sally</t>
  </si>
  <si>
    <t>Haverland, Judy</t>
  </si>
  <si>
    <t>Hendricks, Anne</t>
  </si>
  <si>
    <t>Hewitt, Steven</t>
  </si>
  <si>
    <t>Ikehara, Bud</t>
  </si>
  <si>
    <t>Jacobson, Greg</t>
  </si>
  <si>
    <t>James, June</t>
  </si>
  <si>
    <t>Johnson, Claudia</t>
  </si>
  <si>
    <t>Julien, Susan</t>
  </si>
  <si>
    <t>Keller, Lynda G</t>
  </si>
  <si>
    <t>Kendrick, Bacardi</t>
  </si>
  <si>
    <t>Kopfe, Siobhan</t>
  </si>
  <si>
    <t>Leifheit, Kevin</t>
  </si>
  <si>
    <t>Malone, Carl</t>
  </si>
  <si>
    <t>Mandel, Laura</t>
  </si>
  <si>
    <t>Marshall, Traci</t>
  </si>
  <si>
    <t>Martyr, Angela</t>
  </si>
  <si>
    <t>Metzger, Sheila</t>
  </si>
  <si>
    <t>Miller, Betsy</t>
  </si>
  <si>
    <t>Mills, Irene</t>
  </si>
  <si>
    <t>Nicolaus, Gary</t>
  </si>
  <si>
    <t>Parker, Yvonne</t>
  </si>
  <si>
    <t>Rodriguez, Michael</t>
  </si>
  <si>
    <t>Roys, Karen</t>
  </si>
  <si>
    <t>Schirmer, Benjamin</t>
  </si>
  <si>
    <t>Sebastian, Julie</t>
  </si>
  <si>
    <t>Sonnenberg, Diane</t>
  </si>
  <si>
    <t>Stenquist, Allen</t>
  </si>
  <si>
    <t>Stephens, Vicky</t>
  </si>
  <si>
    <t>Number of Dependents</t>
  </si>
  <si>
    <t>Quarter</t>
  </si>
  <si>
    <t>SS#</t>
  </si>
  <si>
    <t>Shipping Zone</t>
  </si>
  <si>
    <t>Item#</t>
  </si>
  <si>
    <t>Size</t>
  </si>
  <si>
    <t>Shipping Cost</t>
  </si>
  <si>
    <t>406B92</t>
  </si>
  <si>
    <t>429A85</t>
  </si>
  <si>
    <t>124B35</t>
  </si>
  <si>
    <t>964C47</t>
  </si>
  <si>
    <t>760H13</t>
  </si>
  <si>
    <t>143H70</t>
  </si>
  <si>
    <t>331R75</t>
  </si>
  <si>
    <t>351F35</t>
  </si>
  <si>
    <t>807H36</t>
  </si>
  <si>
    <t>448M49</t>
  </si>
  <si>
    <t>324M96</t>
  </si>
  <si>
    <t>286N88</t>
  </si>
  <si>
    <t>774R48</t>
  </si>
  <si>
    <t>494R73</t>
  </si>
  <si>
    <t>281S44</t>
  </si>
  <si>
    <t>329V89</t>
  </si>
  <si>
    <t>247W59</t>
  </si>
  <si>
    <t>300D45</t>
  </si>
  <si>
    <t>215M67</t>
  </si>
  <si>
    <t>744S89</t>
  </si>
  <si>
    <t>991D71</t>
  </si>
  <si>
    <t>354W90</t>
  </si>
  <si>
    <t>250B97</t>
  </si>
  <si>
    <t>175C81</t>
  </si>
  <si>
    <t>260K23</t>
  </si>
  <si>
    <t>324O43</t>
  </si>
  <si>
    <t>262P68</t>
  </si>
  <si>
    <t>500C87</t>
  </si>
  <si>
    <t>633B90</t>
  </si>
  <si>
    <t>942P49</t>
  </si>
  <si>
    <t>737S22</t>
  </si>
  <si>
    <t>595A20</t>
  </si>
  <si>
    <t>418B54</t>
  </si>
  <si>
    <t>890C64</t>
  </si>
  <si>
    <t>590D81</t>
  </si>
  <si>
    <t>662F88</t>
  </si>
  <si>
    <t>472F89</t>
  </si>
  <si>
    <t>521G44</t>
  </si>
  <si>
    <t>618G41</t>
  </si>
  <si>
    <t>585H17</t>
  </si>
  <si>
    <t>667K24</t>
  </si>
  <si>
    <t>728L88</t>
  </si>
  <si>
    <t>441L76</t>
  </si>
  <si>
    <t>628M62</t>
  </si>
  <si>
    <t>425M35</t>
  </si>
  <si>
    <t>558M47</t>
  </si>
  <si>
    <t>571R57</t>
  </si>
  <si>
    <t>412S40</t>
  </si>
  <si>
    <t>476V26</t>
  </si>
  <si>
    <t>762V40</t>
  </si>
  <si>
    <t>216A77</t>
  </si>
  <si>
    <t>933B14</t>
  </si>
  <si>
    <t>677B89</t>
  </si>
  <si>
    <t>881B80</t>
  </si>
  <si>
    <t>814C24</t>
  </si>
  <si>
    <t>522C53</t>
  </si>
  <si>
    <t>922C62</t>
  </si>
  <si>
    <t>785D96</t>
  </si>
  <si>
    <t>648E50</t>
  </si>
  <si>
    <t>356F33</t>
  </si>
  <si>
    <t>672F32</t>
  </si>
  <si>
    <t>498G97</t>
  </si>
  <si>
    <t>921J33</t>
  </si>
  <si>
    <t>563J24</t>
  </si>
  <si>
    <t>318M18</t>
  </si>
  <si>
    <t>239N47</t>
  </si>
  <si>
    <t>348P78</t>
  </si>
  <si>
    <t>822P65</t>
  </si>
  <si>
    <t>636P47</t>
  </si>
  <si>
    <t>251P24</t>
  </si>
  <si>
    <t>515R31</t>
  </si>
  <si>
    <t>988R30</t>
  </si>
  <si>
    <t>240R63</t>
  </si>
  <si>
    <t>717W35</t>
  </si>
  <si>
    <t>815W34</t>
  </si>
  <si>
    <t>722W76</t>
  </si>
  <si>
    <t>586W67</t>
  </si>
  <si>
    <t>983W12</t>
  </si>
  <si>
    <t>310W28</t>
  </si>
  <si>
    <t>527B97</t>
  </si>
  <si>
    <t>893C82</t>
  </si>
  <si>
    <t>364C87</t>
  </si>
  <si>
    <t>418H53</t>
  </si>
  <si>
    <t>175J26</t>
  </si>
  <si>
    <t>128P92</t>
  </si>
  <si>
    <t>463S36</t>
  </si>
  <si>
    <t>192B60</t>
  </si>
  <si>
    <t>859M53</t>
  </si>
  <si>
    <t>162N51</t>
  </si>
  <si>
    <t>252P25</t>
  </si>
  <si>
    <t>595D51</t>
  </si>
  <si>
    <t>446M47</t>
  </si>
  <si>
    <t>532O31</t>
  </si>
  <si>
    <t>701B42</t>
  </si>
  <si>
    <t>519B87</t>
  </si>
  <si>
    <t>561G21</t>
  </si>
  <si>
    <t>597M46</t>
  </si>
  <si>
    <t>504R79</t>
  </si>
  <si>
    <t>226C61</t>
  </si>
  <si>
    <t>336D63</t>
  </si>
  <si>
    <t>490D27</t>
  </si>
  <si>
    <t>436F24</t>
  </si>
  <si>
    <t>194H44</t>
  </si>
  <si>
    <t>203H35</t>
  </si>
  <si>
    <t>287P94</t>
  </si>
  <si>
    <t>477R85</t>
  </si>
  <si>
    <t>269P97</t>
  </si>
  <si>
    <t>882B67</t>
  </si>
  <si>
    <t>902H23</t>
  </si>
  <si>
    <t>296H14</t>
  </si>
  <si>
    <t>414K70</t>
  </si>
  <si>
    <t>339M86</t>
  </si>
  <si>
    <t>114P90</t>
  </si>
  <si>
    <t>310T21</t>
  </si>
  <si>
    <t>514B76</t>
  </si>
  <si>
    <t>350D30</t>
  </si>
  <si>
    <t>100F72</t>
  </si>
  <si>
    <t>390H59</t>
  </si>
  <si>
    <t>169M13</t>
  </si>
  <si>
    <t>522N39</t>
  </si>
  <si>
    <t>295R71</t>
  </si>
  <si>
    <t>870T14</t>
  </si>
  <si>
    <t>546G50</t>
  </si>
  <si>
    <t>153P99</t>
  </si>
  <si>
    <t>491B10</t>
  </si>
  <si>
    <t>536H83</t>
  </si>
  <si>
    <t>842M44</t>
  </si>
  <si>
    <t>321C22</t>
  </si>
  <si>
    <t>592C50</t>
  </si>
  <si>
    <t>437S67</t>
  </si>
  <si>
    <t>425S84</t>
  </si>
  <si>
    <t>870B79</t>
  </si>
  <si>
    <t>451C84</t>
  </si>
  <si>
    <t>259D57</t>
  </si>
  <si>
    <t>334F10</t>
  </si>
  <si>
    <t>658G88</t>
  </si>
  <si>
    <t>147H44</t>
  </si>
  <si>
    <t>367M54</t>
  </si>
  <si>
    <t>640P33</t>
  </si>
  <si>
    <t>381S76</t>
  </si>
  <si>
    <t>163S33</t>
  </si>
  <si>
    <t>475S32</t>
  </si>
  <si>
    <t>920B31</t>
  </si>
  <si>
    <t>299B58</t>
  </si>
  <si>
    <t>347B78</t>
  </si>
  <si>
    <t>708C77</t>
  </si>
  <si>
    <t>662C58</t>
  </si>
  <si>
    <t>586C57</t>
  </si>
  <si>
    <t>115F18</t>
  </si>
  <si>
    <t>764K37</t>
  </si>
  <si>
    <t>818M39</t>
  </si>
  <si>
    <t>225M10</t>
  </si>
  <si>
    <t>229M72</t>
  </si>
  <si>
    <t>430M66</t>
  </si>
  <si>
    <t>965M81</t>
  </si>
  <si>
    <t>402O23</t>
  </si>
  <si>
    <t>483O24</t>
  </si>
  <si>
    <t>313P48</t>
  </si>
  <si>
    <t>786R74</t>
  </si>
  <si>
    <t>295S65</t>
  </si>
  <si>
    <t>539T38</t>
  </si>
  <si>
    <t>703V38</t>
  </si>
  <si>
    <t>421C48</t>
  </si>
  <si>
    <t>712F77</t>
  </si>
  <si>
    <t>313J10</t>
  </si>
  <si>
    <t>588L10</t>
  </si>
  <si>
    <t>641S85</t>
  </si>
  <si>
    <t>763N80</t>
  </si>
  <si>
    <t>952S13</t>
  </si>
  <si>
    <t>494G43</t>
  </si>
  <si>
    <t>783N28</t>
  </si>
  <si>
    <t>594C47</t>
  </si>
  <si>
    <t>838H73</t>
  </si>
  <si>
    <t>738D97</t>
  </si>
  <si>
    <t>520H72</t>
  </si>
  <si>
    <t>812G19</t>
  </si>
  <si>
    <t>325M49</t>
  </si>
  <si>
    <t>520B33</t>
  </si>
  <si>
    <t>222B82</t>
  </si>
  <si>
    <t>523B80</t>
  </si>
  <si>
    <t>774B87</t>
  </si>
  <si>
    <t>247B88</t>
  </si>
  <si>
    <t>299B40</t>
  </si>
  <si>
    <t>750B62</t>
  </si>
  <si>
    <t>145B84</t>
  </si>
  <si>
    <t>253C93</t>
  </si>
  <si>
    <t>842D68</t>
  </si>
  <si>
    <t>925E76</t>
  </si>
  <si>
    <t>643E46</t>
  </si>
  <si>
    <t>282F97</t>
  </si>
  <si>
    <t>975F92</t>
  </si>
  <si>
    <t>286G40</t>
  </si>
  <si>
    <t>406H96</t>
  </si>
  <si>
    <t>879H31</t>
  </si>
  <si>
    <t>842H54</t>
  </si>
  <si>
    <t>558H70</t>
  </si>
  <si>
    <t>112K85</t>
  </si>
  <si>
    <t>646L78</t>
  </si>
  <si>
    <t>148L60</t>
  </si>
  <si>
    <t>180M18</t>
  </si>
  <si>
    <t>540M87</t>
  </si>
  <si>
    <t>464M19</t>
  </si>
  <si>
    <t>Zones</t>
  </si>
  <si>
    <t>545M84</t>
  </si>
  <si>
    <t>750M61</t>
  </si>
  <si>
    <t>499M52</t>
  </si>
  <si>
    <t>536N44</t>
  </si>
  <si>
    <t>754P27</t>
  </si>
  <si>
    <t>795P34</t>
  </si>
  <si>
    <t>449R42</t>
  </si>
  <si>
    <t>610R33</t>
  </si>
  <si>
    <t>610R48</t>
  </si>
  <si>
    <t>401R55</t>
  </si>
  <si>
    <t>753R51</t>
  </si>
  <si>
    <t>336R70</t>
  </si>
  <si>
    <t>391S90</t>
  </si>
  <si>
    <t>685S14</t>
  </si>
  <si>
    <t>996S12</t>
  </si>
  <si>
    <t>120T58</t>
  </si>
  <si>
    <t>618T11</t>
  </si>
  <si>
    <t>501V88</t>
  </si>
  <si>
    <t>209W46</t>
  </si>
  <si>
    <t>549W69</t>
  </si>
  <si>
    <t>440W13</t>
  </si>
  <si>
    <t>801W61</t>
  </si>
  <si>
    <t>199Y34</t>
  </si>
  <si>
    <t>127A72</t>
  </si>
  <si>
    <t>442A95</t>
  </si>
  <si>
    <t>644A54</t>
  </si>
  <si>
    <t>341A73</t>
  </si>
  <si>
    <t>198A52</t>
  </si>
  <si>
    <t>245B12</t>
  </si>
  <si>
    <t>730B89</t>
  </si>
  <si>
    <t>894B21</t>
  </si>
  <si>
    <t>300B22</t>
  </si>
  <si>
    <t>833C78</t>
  </si>
  <si>
    <t>481C36</t>
  </si>
  <si>
    <t>492C19</t>
  </si>
  <si>
    <t>708C55</t>
  </si>
  <si>
    <t>690C32</t>
  </si>
  <si>
    <t>607C34</t>
  </si>
  <si>
    <t>191C71</t>
  </si>
  <si>
    <t>102C77</t>
  </si>
  <si>
    <t>688D64</t>
  </si>
  <si>
    <t>203D88</t>
  </si>
  <si>
    <t>826D45</t>
  </si>
  <si>
    <t>254E74</t>
  </si>
  <si>
    <t>893F55</t>
  </si>
  <si>
    <t>412F51</t>
  </si>
  <si>
    <t>543F28</t>
  </si>
  <si>
    <t>844F22</t>
  </si>
  <si>
    <t>763F86</t>
  </si>
  <si>
    <t>923F82</t>
  </si>
  <si>
    <t>852G99</t>
  </si>
  <si>
    <t>460G88</t>
  </si>
  <si>
    <t>723G35</t>
  </si>
  <si>
    <t>737G34</t>
  </si>
  <si>
    <t>522G31</t>
  </si>
  <si>
    <t>835G57</t>
  </si>
  <si>
    <t>456G75</t>
  </si>
  <si>
    <t>492G51</t>
  </si>
  <si>
    <t>483H58</t>
  </si>
  <si>
    <t>452H62</t>
  </si>
  <si>
    <t>721H29</t>
  </si>
  <si>
    <t>132H45</t>
  </si>
  <si>
    <t>334H21</t>
  </si>
  <si>
    <t>797H81</t>
  </si>
  <si>
    <t>638J38</t>
  </si>
  <si>
    <t>883K64</t>
  </si>
  <si>
    <t>423L45</t>
  </si>
  <si>
    <t>366L24</t>
  </si>
  <si>
    <t>251L61</t>
  </si>
  <si>
    <t>954L87</t>
  </si>
  <si>
    <t>520M93</t>
  </si>
  <si>
    <t>842M97</t>
  </si>
  <si>
    <t>713M34</t>
  </si>
  <si>
    <t>841M92</t>
  </si>
  <si>
    <t>910N81</t>
  </si>
  <si>
    <t>804N68</t>
  </si>
  <si>
    <t>100O46</t>
  </si>
  <si>
    <t>748O80</t>
  </si>
  <si>
    <t>509O73</t>
  </si>
  <si>
    <t>543P69</t>
  </si>
  <si>
    <t>920R43</t>
  </si>
  <si>
    <t>254R12</t>
  </si>
  <si>
    <t>474R19</t>
  </si>
  <si>
    <t>611R34</t>
  </si>
  <si>
    <t>489R69</t>
  </si>
  <si>
    <t>570R46</t>
  </si>
  <si>
    <t>575S39</t>
  </si>
  <si>
    <t>880S89</t>
  </si>
  <si>
    <t>332S86</t>
  </si>
  <si>
    <t>651S86</t>
  </si>
  <si>
    <t>678S26</t>
  </si>
  <si>
    <t>936T90</t>
  </si>
  <si>
    <t>151T44</t>
  </si>
  <si>
    <t>461T84</t>
  </si>
  <si>
    <t>148T62</t>
  </si>
  <si>
    <t>383V97</t>
  </si>
  <si>
    <t>562W42</t>
  </si>
  <si>
    <t>718W90</t>
  </si>
  <si>
    <t>344W57</t>
  </si>
  <si>
    <t>588W27</t>
  </si>
  <si>
    <t>156W79</t>
  </si>
  <si>
    <t>792W22</t>
  </si>
  <si>
    <t>348W57</t>
  </si>
  <si>
    <t>749B59</t>
  </si>
  <si>
    <t>826C35</t>
  </si>
  <si>
    <t>493D96</t>
  </si>
  <si>
    <t>741D92</t>
  </si>
  <si>
    <t>874G97</t>
  </si>
  <si>
    <t>762H25</t>
  </si>
  <si>
    <t>427I41</t>
  </si>
  <si>
    <t>173L87</t>
  </si>
  <si>
    <t>397L40</t>
  </si>
  <si>
    <t>207M33</t>
  </si>
  <si>
    <t>181M34</t>
  </si>
  <si>
    <t>284P77</t>
  </si>
  <si>
    <t>782A10</t>
  </si>
  <si>
    <t>537B44</t>
  </si>
  <si>
    <t>909F23</t>
  </si>
  <si>
    <t>484G59</t>
  </si>
  <si>
    <t>939H25</t>
  </si>
  <si>
    <t>329H66</t>
  </si>
  <si>
    <t>226K38</t>
  </si>
  <si>
    <t>904P35</t>
  </si>
  <si>
    <t>545S74</t>
  </si>
  <si>
    <t>359W43</t>
  </si>
  <si>
    <t>412W68</t>
  </si>
  <si>
    <t>332H61</t>
  </si>
  <si>
    <t>710P62</t>
  </si>
  <si>
    <t>397G91</t>
  </si>
  <si>
    <t>739H52</t>
  </si>
  <si>
    <t>237L85</t>
  </si>
  <si>
    <t>412P21</t>
  </si>
  <si>
    <t>727R47</t>
  </si>
  <si>
    <t>723E16</t>
  </si>
  <si>
    <t>941H55</t>
  </si>
  <si>
    <t>169H36</t>
  </si>
  <si>
    <t>478K92</t>
  </si>
  <si>
    <t>330K52</t>
  </si>
  <si>
    <t>814M28</t>
  </si>
  <si>
    <t>263M92</t>
  </si>
  <si>
    <t>961P42</t>
  </si>
  <si>
    <t>953S76</t>
  </si>
  <si>
    <t>823S63</t>
  </si>
  <si>
    <t>547A78</t>
  </si>
  <si>
    <t>422B77</t>
  </si>
  <si>
    <t>324B35</t>
  </si>
  <si>
    <t>931B57</t>
  </si>
  <si>
    <t>599C50</t>
  </si>
  <si>
    <t>694C84</t>
  </si>
  <si>
    <t>930D58</t>
  </si>
  <si>
    <t>815D99</t>
  </si>
  <si>
    <t>511E53</t>
  </si>
  <si>
    <t>772F84</t>
  </si>
  <si>
    <t>468G62</t>
  </si>
  <si>
    <t>629H38</t>
  </si>
  <si>
    <t>199H24</t>
  </si>
  <si>
    <t>532H77</t>
  </si>
  <si>
    <t>859K40</t>
  </si>
  <si>
    <t>991L44</t>
  </si>
  <si>
    <t>822L33</t>
  </si>
  <si>
    <t>439M40</t>
  </si>
  <si>
    <t>489M69</t>
  </si>
  <si>
    <t>300M47</t>
  </si>
  <si>
    <t>474M17</t>
  </si>
  <si>
    <t>791M86</t>
  </si>
  <si>
    <t>883P78</t>
  </si>
  <si>
    <t>874R67</t>
  </si>
  <si>
    <t>303S25</t>
  </si>
  <si>
    <t>743T13</t>
  </si>
  <si>
    <t>901V54</t>
  </si>
  <si>
    <t>131W48</t>
  </si>
  <si>
    <t>920W37</t>
  </si>
  <si>
    <t>830B80</t>
  </si>
  <si>
    <t>214L16</t>
  </si>
  <si>
    <t>633M10</t>
  </si>
  <si>
    <t>267M33</t>
  </si>
  <si>
    <t>798R10</t>
  </si>
  <si>
    <t>727R98</t>
  </si>
  <si>
    <t>392R43</t>
  </si>
  <si>
    <t>289S12</t>
  </si>
  <si>
    <t>562S32</t>
  </si>
  <si>
    <t>620S82</t>
  </si>
  <si>
    <t>883W45</t>
  </si>
  <si>
    <t>462B57</t>
  </si>
  <si>
    <t>524G63</t>
  </si>
  <si>
    <t>479G78</t>
  </si>
  <si>
    <t>757H60</t>
  </si>
  <si>
    <t>998S55</t>
  </si>
  <si>
    <t>623S82</t>
  </si>
  <si>
    <t>408W84</t>
  </si>
  <si>
    <t>861W15</t>
  </si>
  <si>
    <t>406B91</t>
  </si>
  <si>
    <t>900C83</t>
  </si>
  <si>
    <t>842C48</t>
  </si>
  <si>
    <t>105C90</t>
  </si>
  <si>
    <t>588L11</t>
  </si>
  <si>
    <t>891M84</t>
  </si>
  <si>
    <t>995M62</t>
  </si>
  <si>
    <t>146R45</t>
  </si>
  <si>
    <t>962W35</t>
  </si>
  <si>
    <t>625C53</t>
  </si>
  <si>
    <t>837G42</t>
  </si>
  <si>
    <t>286G15</t>
  </si>
  <si>
    <t>792L89</t>
  </si>
  <si>
    <t>198S30</t>
  </si>
  <si>
    <t>990C14</t>
  </si>
  <si>
    <t>672P70</t>
  </si>
  <si>
    <t>223W36</t>
  </si>
  <si>
    <t>568M37</t>
  </si>
  <si>
    <t>967D99</t>
  </si>
  <si>
    <t>296G84</t>
  </si>
  <si>
    <t>911K42</t>
  </si>
  <si>
    <t>308M75</t>
  </si>
  <si>
    <t>593S35</t>
  </si>
  <si>
    <t>269U81</t>
  </si>
  <si>
    <t>653W61</t>
  </si>
  <si>
    <t>469A56</t>
  </si>
  <si>
    <t>301C20</t>
  </si>
  <si>
    <t>226C55</t>
  </si>
  <si>
    <t>570C57</t>
  </si>
  <si>
    <t>354C71</t>
  </si>
  <si>
    <t>916D91</t>
  </si>
  <si>
    <t>908D69</t>
  </si>
  <si>
    <t>848F90</t>
  </si>
  <si>
    <t>314G11</t>
  </si>
  <si>
    <t>159H56</t>
  </si>
  <si>
    <t>396H69</t>
  </si>
  <si>
    <t>775H22</t>
  </si>
  <si>
    <t>398H39</t>
  </si>
  <si>
    <t>888H81</t>
  </si>
  <si>
    <t>586H19</t>
  </si>
  <si>
    <t>985H10</t>
  </si>
  <si>
    <t>731J59</t>
  </si>
  <si>
    <t>375J32</t>
  </si>
  <si>
    <t>965M52</t>
  </si>
  <si>
    <t>611N56</t>
  </si>
  <si>
    <t>709P43</t>
  </si>
  <si>
    <t>330P35</t>
  </si>
  <si>
    <t>906R92</t>
  </si>
  <si>
    <t>461R94</t>
  </si>
  <si>
    <t>449R13</t>
  </si>
  <si>
    <t>699S10</t>
  </si>
  <si>
    <t>575B42</t>
  </si>
  <si>
    <t>282G60</t>
  </si>
  <si>
    <t>583M95</t>
  </si>
  <si>
    <t>457M45</t>
  </si>
  <si>
    <t>615R32</t>
  </si>
  <si>
    <t>107S88</t>
  </si>
  <si>
    <t>688M76</t>
  </si>
  <si>
    <t>243N93</t>
  </si>
  <si>
    <t>964N26</t>
  </si>
  <si>
    <t>980S62</t>
  </si>
  <si>
    <t>285S73</t>
  </si>
  <si>
    <t>226J16</t>
  </si>
  <si>
    <t>352B21</t>
  </si>
  <si>
    <t>399G12</t>
  </si>
  <si>
    <t>395H81</t>
  </si>
  <si>
    <t>340H30</t>
  </si>
  <si>
    <t>499H20</t>
  </si>
  <si>
    <t>207M99</t>
  </si>
  <si>
    <t>846P63</t>
  </si>
  <si>
    <t>761S10</t>
  </si>
  <si>
    <t>479S31</t>
  </si>
  <si>
    <t>335S31</t>
  </si>
  <si>
    <t>415W95</t>
  </si>
  <si>
    <t>961B50</t>
  </si>
  <si>
    <t>501F58</t>
  </si>
  <si>
    <t>158P41</t>
  </si>
  <si>
    <t>943B22</t>
  </si>
  <si>
    <t>484A11</t>
  </si>
  <si>
    <t>684A33</t>
  </si>
  <si>
    <t>901B96</t>
  </si>
  <si>
    <t>767B50</t>
  </si>
  <si>
    <t>228B78</t>
  </si>
  <si>
    <t>201B53</t>
  </si>
  <si>
    <t>180B87</t>
  </si>
  <si>
    <t>791C94</t>
  </si>
  <si>
    <t>728D22</t>
  </si>
  <si>
    <t>492D23</t>
  </si>
  <si>
    <t>138D45</t>
  </si>
  <si>
    <t>465E87</t>
  </si>
  <si>
    <t>441F73</t>
  </si>
  <si>
    <t>339G89</t>
  </si>
  <si>
    <t>165G12</t>
  </si>
  <si>
    <t>609H63</t>
  </si>
  <si>
    <t>470L77</t>
  </si>
  <si>
    <t>627M49</t>
  </si>
  <si>
    <t>894M55</t>
  </si>
  <si>
    <t>559M47</t>
  </si>
  <si>
    <t>625N46</t>
  </si>
  <si>
    <t>531O53</t>
  </si>
  <si>
    <t>418W68</t>
  </si>
  <si>
    <t>913W77</t>
  </si>
  <si>
    <t>241A67</t>
  </si>
  <si>
    <t>791A26</t>
  </si>
  <si>
    <t>882A18</t>
  </si>
  <si>
    <t>156B12</t>
  </si>
  <si>
    <t>186B14</t>
  </si>
  <si>
    <t xml:space="preserve">Month: </t>
  </si>
  <si>
    <t>March</t>
  </si>
  <si>
    <t>Disk Drives</t>
  </si>
  <si>
    <t>CD Drives</t>
  </si>
  <si>
    <t>DVD Drives</t>
  </si>
  <si>
    <t>Flash Drives</t>
  </si>
  <si>
    <t>Combined</t>
  </si>
  <si>
    <t xml:space="preserve">Product: </t>
  </si>
  <si>
    <t>January</t>
  </si>
  <si>
    <t>February</t>
  </si>
  <si>
    <t xml:space="preserve">Month Offset: </t>
  </si>
  <si>
    <t xml:space="preserve">Product Offset: </t>
  </si>
  <si>
    <t>April</t>
  </si>
  <si>
    <t xml:space="preserve">Sales: </t>
  </si>
  <si>
    <t>June</t>
  </si>
  <si>
    <t>Single-formula &gt;&gt;</t>
  </si>
  <si>
    <t>July</t>
  </si>
  <si>
    <t>August</t>
  </si>
  <si>
    <t>September</t>
  </si>
  <si>
    <t>October</t>
  </si>
  <si>
    <t>November</t>
  </si>
  <si>
    <t>December</t>
  </si>
  <si>
    <t>Current Date</t>
  </si>
  <si>
    <t>Due Date</t>
  </si>
  <si>
    <t>Days from Due Date</t>
  </si>
  <si>
    <t>Current Time</t>
  </si>
  <si>
    <t>Sale Date</t>
  </si>
  <si>
    <t>Day of the Week</t>
  </si>
  <si>
    <t>Shipping Date</t>
  </si>
  <si>
    <t>Adjusted
Shipping Date</t>
  </si>
  <si>
    <t>Start
Date</t>
  </si>
  <si>
    <t>End
Date</t>
  </si>
  <si>
    <t>Working
Days</t>
  </si>
  <si>
    <t>Holidays</t>
  </si>
  <si>
    <t>Project
Length</t>
  </si>
  <si>
    <t>Part #</t>
  </si>
  <si>
    <t xml:space="preserve"> </t>
  </si>
  <si>
    <t>Location</t>
  </si>
  <si>
    <t>9C0K904</t>
  </si>
  <si>
    <t>Boulder, CO 80304</t>
  </si>
  <si>
    <t>3G6G702</t>
  </si>
  <si>
    <t>Kenton, OH 43326</t>
  </si>
  <si>
    <t>3V6F140</t>
  </si>
  <si>
    <t>Bardstown, KY 40004</t>
  </si>
  <si>
    <t>3G7R230</t>
  </si>
  <si>
    <t>Arvada, CO 80002</t>
  </si>
  <si>
    <t>6V4g198</t>
  </si>
  <si>
    <t>Wheat Ridge, CO 80033</t>
  </si>
  <si>
    <t>9F9H302</t>
  </si>
  <si>
    <t>Ventura, CA 93003</t>
  </si>
  <si>
    <t>5Y6D919</t>
  </si>
  <si>
    <t>Pueblo, CO 81008</t>
  </si>
  <si>
    <t>2W7S145</t>
  </si>
  <si>
    <t>Westminster, CO 80234</t>
  </si>
  <si>
    <t>4I2W316</t>
  </si>
  <si>
    <t>Cincinnati, OH 45220</t>
  </si>
  <si>
    <t>8K0Y194</t>
  </si>
  <si>
    <t>Walnut Creek, CA 94596</t>
  </si>
  <si>
    <t>3W5Y443</t>
  </si>
  <si>
    <t>5J6R662</t>
  </si>
  <si>
    <t>Aurora, CO 80014</t>
  </si>
  <si>
    <t>3A5Y444</t>
  </si>
  <si>
    <t>San Francisco, CA 94111</t>
  </si>
  <si>
    <t>5C6R663</t>
  </si>
  <si>
    <t>3B5Y445</t>
  </si>
  <si>
    <t>Last Name</t>
  </si>
  <si>
    <t>Firstname</t>
  </si>
  <si>
    <t>Concatenate</t>
  </si>
  <si>
    <t>Code #</t>
  </si>
  <si>
    <t>Baker, Mark</t>
  </si>
  <si>
    <t>Hansen, Sheila</t>
  </si>
  <si>
    <t>Fier, Marilyn</t>
  </si>
  <si>
    <t>Morris, Mark</t>
  </si>
  <si>
    <t>6V4M198</t>
  </si>
  <si>
    <t>Long, Ryan</t>
  </si>
  <si>
    <t>Fitzgerald, Jackie</t>
  </si>
  <si>
    <t>Muti, Riccardo</t>
  </si>
  <si>
    <t>Tidwell, Liesl</t>
  </si>
  <si>
    <t>Eaton, Jeffrey</t>
  </si>
  <si>
    <t>Chambers, Karen</t>
  </si>
  <si>
    <t>Perez, Barney</t>
  </si>
  <si>
    <t>Watanuki, Cathy</t>
  </si>
  <si>
    <t>Porter, George</t>
  </si>
  <si>
    <t>Wagner, Max</t>
  </si>
  <si>
    <t>Konopka, Robert</t>
  </si>
  <si>
    <t>Nichols, Don</t>
  </si>
  <si>
    <t>Harvey, Harlon</t>
  </si>
  <si>
    <t>Contact</t>
  </si>
  <si>
    <t xml:space="preserve"> Hendricks,    Eric</t>
  </si>
  <si>
    <t xml:space="preserve"> Fitzgerald, Jackie</t>
  </si>
  <si>
    <t>Baker,    Mark</t>
  </si>
  <si>
    <t>Nichols,  Don</t>
  </si>
  <si>
    <t>Catalano,      Robert</t>
  </si>
  <si>
    <t xml:space="preserve">   Watanuki, Cathy</t>
  </si>
  <si>
    <t>O'Brien, Donna</t>
  </si>
  <si>
    <t xml:space="preserve">  Harvey, Harlon</t>
  </si>
  <si>
    <t xml:space="preserve">Long, Ryan  </t>
  </si>
  <si>
    <t>Macdonald, Mark</t>
  </si>
  <si>
    <t xml:space="preserve">Nichols, Don </t>
  </si>
  <si>
    <t>Priem, George</t>
  </si>
  <si>
    <t>First</t>
  </si>
  <si>
    <t>Last</t>
  </si>
  <si>
    <t>MI</t>
  </si>
  <si>
    <t>Baker, Mark S</t>
  </si>
  <si>
    <t xml:space="preserve">Hansen, Sheila </t>
  </si>
  <si>
    <t>Fier, Marilyn F</t>
  </si>
  <si>
    <t xml:space="preserve">Morris, Mark </t>
  </si>
  <si>
    <t>Long, Ryan H</t>
  </si>
  <si>
    <t>Fitzgerald, Jackie B</t>
  </si>
  <si>
    <t xml:space="preserve">Muti, Riccardo </t>
  </si>
  <si>
    <t xml:space="preserve">Tidwell, Liesl </t>
  </si>
  <si>
    <t>Eaton, Jeffrey N</t>
  </si>
  <si>
    <t xml:space="preserve">Chambers, Karen </t>
  </si>
  <si>
    <t>Perez, Barney E</t>
  </si>
  <si>
    <t xml:space="preserve">Morris, Cathy </t>
  </si>
  <si>
    <t>Mark</t>
  </si>
  <si>
    <t>Baker</t>
  </si>
  <si>
    <t>S</t>
  </si>
  <si>
    <t>ID#</t>
  </si>
  <si>
    <t>Sheila</t>
  </si>
  <si>
    <t>Hansen</t>
  </si>
  <si>
    <t>Marilyn</t>
  </si>
  <si>
    <t>Fier</t>
  </si>
  <si>
    <t>F</t>
  </si>
  <si>
    <t>Morris</t>
  </si>
  <si>
    <t>Jussi</t>
  </si>
  <si>
    <t>Björling</t>
  </si>
  <si>
    <t>G</t>
  </si>
  <si>
    <t>Ryan</t>
  </si>
  <si>
    <t>Long</t>
  </si>
  <si>
    <t>H</t>
  </si>
  <si>
    <t>Jackie</t>
  </si>
  <si>
    <t>Fitzgerald</t>
  </si>
  <si>
    <t>B</t>
  </si>
  <si>
    <t>Riccardo</t>
  </si>
  <si>
    <t>Muti</t>
  </si>
  <si>
    <t>Liesl</t>
  </si>
  <si>
    <t>Tidwell</t>
  </si>
  <si>
    <t>Jeffrey</t>
  </si>
  <si>
    <t>Eaton</t>
  </si>
  <si>
    <t>N</t>
  </si>
  <si>
    <t>Karen</t>
  </si>
  <si>
    <t>Chambers</t>
  </si>
  <si>
    <t>Barney</t>
  </si>
  <si>
    <t>Perez</t>
  </si>
  <si>
    <t>E</t>
  </si>
  <si>
    <t>Cathy</t>
  </si>
  <si>
    <t>Watanuki</t>
  </si>
  <si>
    <t>George</t>
  </si>
  <si>
    <t>Porter</t>
  </si>
  <si>
    <t>Max</t>
  </si>
  <si>
    <t>Wagner</t>
  </si>
  <si>
    <t>Robert</t>
  </si>
  <si>
    <t>Konopka</t>
  </si>
  <si>
    <t>Don</t>
  </si>
  <si>
    <t>Nichols</t>
  </si>
  <si>
    <t>W</t>
  </si>
  <si>
    <t>Harlon</t>
  </si>
  <si>
    <t>Harvey</t>
  </si>
  <si>
    <t>O'BRIEN, DONNA</t>
  </si>
  <si>
    <t>MARK</t>
  </si>
  <si>
    <t>BAKER</t>
  </si>
  <si>
    <t>9c0k904</t>
  </si>
  <si>
    <t>CATALANO, ROBERT</t>
  </si>
  <si>
    <t>SHEILA</t>
  </si>
  <si>
    <t>HANSEN</t>
  </si>
  <si>
    <t>3g6g702</t>
  </si>
  <si>
    <t>BAKER,  MARK</t>
  </si>
  <si>
    <t>MARILYN</t>
  </si>
  <si>
    <t>FIER</t>
  </si>
  <si>
    <t>3v6f140</t>
  </si>
  <si>
    <t>HANSEN, SHEILA ANN</t>
  </si>
  <si>
    <t>MORRIS</t>
  </si>
  <si>
    <t>3g7r230</t>
  </si>
  <si>
    <t>FIER, MARILYN</t>
  </si>
  <si>
    <t>JUSSI</t>
  </si>
  <si>
    <t>BJÖRLING</t>
  </si>
  <si>
    <t>6v4m198</t>
  </si>
  <si>
    <t>MACDONALD, MARK</t>
  </si>
  <si>
    <t>RYAN</t>
  </si>
  <si>
    <t>LONG</t>
  </si>
  <si>
    <t>9f9h302</t>
  </si>
  <si>
    <t>MORGAN-JONES, ERIC</t>
  </si>
  <si>
    <t>JACKIE</t>
  </si>
  <si>
    <t>FITZGERALD</t>
  </si>
  <si>
    <t>5y6d919</t>
  </si>
  <si>
    <t>LONG, RYAN</t>
  </si>
  <si>
    <t>RICCARDO</t>
  </si>
  <si>
    <t>MUTI</t>
  </si>
  <si>
    <t>2w7s145</t>
  </si>
  <si>
    <t>FITZGERALD, JACKIE</t>
  </si>
  <si>
    <t>LIESL</t>
  </si>
  <si>
    <t>TIDWELL</t>
  </si>
  <si>
    <t>4i2w316</t>
  </si>
  <si>
    <t>TIDWELL, LIESL</t>
  </si>
  <si>
    <t>JEFFREY</t>
  </si>
  <si>
    <t>EATON</t>
  </si>
  <si>
    <t>8k0y194</t>
  </si>
  <si>
    <t>EATON, JEFFREY</t>
  </si>
  <si>
    <t>KAREN</t>
  </si>
  <si>
    <t>CHAMBERS</t>
  </si>
  <si>
    <t>3w5y443</t>
  </si>
  <si>
    <t>CHAMBERS, KAREN</t>
  </si>
  <si>
    <t>BARNEY</t>
  </si>
  <si>
    <t>PEREZ</t>
  </si>
  <si>
    <t>5j6r662</t>
  </si>
  <si>
    <t>PEREZ, BARNEY</t>
  </si>
  <si>
    <t>CATHY</t>
  </si>
  <si>
    <t>WATANUKI</t>
  </si>
  <si>
    <t>3a5y444</t>
  </si>
  <si>
    <t>WATANUKI, CATHY</t>
  </si>
  <si>
    <t>GEORGE</t>
  </si>
  <si>
    <t>PORTER</t>
  </si>
  <si>
    <t>5c6r663</t>
  </si>
  <si>
    <t>PRIEM, GEORGE</t>
  </si>
  <si>
    <t>MAX</t>
  </si>
  <si>
    <t>WAGNER</t>
  </si>
  <si>
    <t>3b5y445</t>
  </si>
  <si>
    <t>WAGNER, MAX</t>
  </si>
  <si>
    <t>ROBERT</t>
  </si>
  <si>
    <t>KONOPKA</t>
  </si>
  <si>
    <t>5i6r664</t>
  </si>
  <si>
    <t>KONOPKA, ROBERT</t>
  </si>
  <si>
    <t>DON</t>
  </si>
  <si>
    <t>NICHOLS</t>
  </si>
  <si>
    <t>3j5y446</t>
  </si>
  <si>
    <t>NICHOLS, DON</t>
  </si>
  <si>
    <t>HARLON</t>
  </si>
  <si>
    <t>HARVEY</t>
  </si>
  <si>
    <t>5t6r665</t>
  </si>
  <si>
    <t>HARVEY, HARLON</t>
  </si>
  <si>
    <t>3u5y447</t>
  </si>
  <si>
    <t>5y6r666</t>
  </si>
  <si>
    <t>3x5y448</t>
  </si>
  <si>
    <t>ERIC HENDRICKS</t>
  </si>
  <si>
    <t>MAX WAGNER</t>
  </si>
  <si>
    <t>LIESL TIDWELL</t>
  </si>
  <si>
    <t>MARK BAKER</t>
  </si>
  <si>
    <t>ROBERT CATALANO</t>
  </si>
  <si>
    <t>KAREN CHAMBERS</t>
  </si>
  <si>
    <t>JEFFREY EATON</t>
  </si>
  <si>
    <t>MARILYN FIER</t>
  </si>
  <si>
    <t>JACKIE FITZGERALD</t>
  </si>
  <si>
    <t>SHEILA HANSEN</t>
  </si>
  <si>
    <t>HARLON HARVEY</t>
  </si>
  <si>
    <t>ROBERT KONOPKA</t>
  </si>
  <si>
    <t>RYAN LONG</t>
  </si>
  <si>
    <t>MARK MORRIS</t>
  </si>
  <si>
    <t>DON NICHOLS</t>
  </si>
  <si>
    <t>DONNA O'BRIEN</t>
  </si>
  <si>
    <t>BARNEY PEREZ</t>
  </si>
  <si>
    <t>GEORGE PRIEM</t>
  </si>
  <si>
    <t>CATHY WATANUKI</t>
  </si>
  <si>
    <t>Replace 5th character with X</t>
  </si>
  <si>
    <t>Replace 8th character with USA</t>
  </si>
  <si>
    <t>5979-QE-36</t>
  </si>
  <si>
    <t>3384-RH-87</t>
  </si>
  <si>
    <t>74190-WR-28</t>
  </si>
  <si>
    <t>6029-KN-23</t>
  </si>
  <si>
    <t>2675-ED-29</t>
  </si>
  <si>
    <t>1263-DJ-59</t>
  </si>
  <si>
    <t>5433-FG-91</t>
  </si>
  <si>
    <t>4957-SX-24</t>
  </si>
  <si>
    <t>Substitute - remove only the first dash</t>
  </si>
  <si>
    <t>Substitute XXX for second dash</t>
  </si>
  <si>
    <t>599-QE-36</t>
  </si>
  <si>
    <t>384-RH-87</t>
  </si>
  <si>
    <t>7410-WR-28</t>
  </si>
  <si>
    <t>25-ED-29</t>
  </si>
  <si>
    <t>3-DJ-59-AB</t>
  </si>
  <si>
    <t>Substitute - remove all dashes</t>
  </si>
  <si>
    <t>Substitute - replace all dashes with underscore</t>
  </si>
  <si>
    <t>599QE36</t>
  </si>
  <si>
    <t>7410WR28</t>
  </si>
  <si>
    <t>25ED29</t>
  </si>
  <si>
    <t>25-ED-2-9</t>
  </si>
  <si>
    <t>5433FG91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</si>
</sst>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%;\(0.00%\)"/>
    <numFmt numFmtId="167" formatCode="General_)"/>
    <numFmt numFmtId="168" formatCode="000\-00\-0000"/>
    <numFmt numFmtId="169" formatCode="0.0%"/>
    <numFmt numFmtId="170" formatCode="#.0%"/>
    <numFmt numFmtId="171" formatCode="0.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name val="Courier"/>
      <family val="3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indexed="52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indexed="1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auto="1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0" borderId="0"/>
    <xf numFmtId="0" fontId="19" fillId="0" borderId="0"/>
  </cellStyleXfs>
  <cellXfs count="222">
    <xf numFmtId="0" fontId="0" fillId="0" borderId="0" xfId="0"/>
    <xf numFmtId="0" fontId="5" fillId="2" borderId="1" xfId="2" applyFont="1" applyFill="1" applyBorder="1" applyAlignment="1" applyProtection="1">
      <alignment horizontal="left" vertical="top"/>
      <protection locked="0"/>
    </xf>
    <xf numFmtId="0" fontId="5" fillId="2" borderId="1" xfId="2" applyFont="1" applyFill="1" applyBorder="1" applyAlignment="1" applyProtection="1">
      <alignment horizontal="center" vertical="top"/>
      <protection locked="0"/>
    </xf>
    <xf numFmtId="0" fontId="5" fillId="2" borderId="1" xfId="2" applyFont="1" applyFill="1" applyBorder="1" applyAlignment="1" applyProtection="1">
      <alignment vertical="top"/>
      <protection locked="0"/>
    </xf>
    <xf numFmtId="15" fontId="5" fillId="2" borderId="1" xfId="2" applyNumberFormat="1" applyFont="1" applyFill="1" applyBorder="1" applyAlignment="1" applyProtection="1">
      <alignment horizontal="right" vertical="top"/>
      <protection locked="0"/>
    </xf>
    <xf numFmtId="0" fontId="5" fillId="2" borderId="1" xfId="2" applyFont="1" applyFill="1" applyBorder="1" applyAlignment="1">
      <alignment horizontal="right" vertical="top"/>
    </xf>
    <xf numFmtId="164" fontId="5" fillId="2" borderId="1" xfId="3" applyNumberFormat="1" applyFont="1" applyFill="1" applyBorder="1" applyAlignment="1" applyProtection="1">
      <alignment vertical="top"/>
      <protection locked="0"/>
    </xf>
    <xf numFmtId="0" fontId="6" fillId="0" borderId="0" xfId="2" applyFont="1" applyProtection="1">
      <protection locked="0"/>
    </xf>
    <xf numFmtId="0" fontId="6" fillId="0" borderId="0" xfId="2" applyFont="1" applyAlignment="1" applyProtection="1">
      <alignment horizontal="center"/>
      <protection locked="0"/>
    </xf>
    <xf numFmtId="15" fontId="6" fillId="0" borderId="0" xfId="2" applyNumberFormat="1" applyFont="1" applyProtection="1">
      <protection locked="0"/>
    </xf>
    <xf numFmtId="164" fontId="6" fillId="0" borderId="0" xfId="3" applyNumberFormat="1" applyFont="1" applyFill="1" applyProtection="1"/>
    <xf numFmtId="164" fontId="6" fillId="0" borderId="0" xfId="3" applyNumberFormat="1" applyFont="1" applyProtection="1">
      <protection locked="0"/>
    </xf>
    <xf numFmtId="164" fontId="6" fillId="0" borderId="0" xfId="3" applyNumberFormat="1" applyFont="1" applyFill="1" applyAlignment="1" applyProtection="1">
      <protection locked="0"/>
    </xf>
    <xf numFmtId="15" fontId="6" fillId="0" borderId="0" xfId="3" applyNumberFormat="1" applyFont="1" applyProtection="1">
      <protection locked="0"/>
    </xf>
    <xf numFmtId="164" fontId="6" fillId="0" borderId="0" xfId="3" applyNumberFormat="1" applyFont="1" applyFill="1" applyBorder="1" applyProtection="1"/>
    <xf numFmtId="164" fontId="6" fillId="0" borderId="0" xfId="3" applyNumberFormat="1" applyFont="1" applyBorder="1" applyProtection="1">
      <protection locked="0"/>
    </xf>
    <xf numFmtId="15" fontId="6" fillId="0" borderId="0" xfId="3" applyNumberFormat="1" applyFont="1" applyBorder="1" applyProtection="1">
      <protection locked="0"/>
    </xf>
    <xf numFmtId="0" fontId="6" fillId="0" borderId="0" xfId="2" applyFont="1"/>
    <xf numFmtId="164" fontId="6" fillId="0" borderId="0" xfId="3" applyNumberFormat="1" applyFont="1" applyAlignment="1" applyProtection="1">
      <protection locked="0"/>
    </xf>
    <xf numFmtId="165" fontId="5" fillId="2" borderId="1" xfId="1" applyNumberFormat="1" applyFont="1" applyFill="1" applyBorder="1" applyAlignment="1" applyProtection="1">
      <alignment vertical="top"/>
      <protection locked="0"/>
    </xf>
    <xf numFmtId="165" fontId="6" fillId="0" borderId="0" xfId="1" applyNumberFormat="1" applyFont="1" applyAlignment="1" applyProtection="1">
      <protection locked="0"/>
    </xf>
    <xf numFmtId="9" fontId="5" fillId="2" borderId="1" xfId="4" applyFont="1" applyFill="1" applyBorder="1" applyAlignment="1" applyProtection="1">
      <alignment vertical="top"/>
      <protection locked="0"/>
    </xf>
    <xf numFmtId="166" fontId="5" fillId="0" borderId="0" xfId="4" applyNumberFormat="1" applyFont="1" applyFill="1" applyBorder="1" applyAlignment="1" applyProtection="1">
      <alignment vertical="top" wrapText="1"/>
      <protection locked="0"/>
    </xf>
    <xf numFmtId="0" fontId="6" fillId="3" borderId="1" xfId="3" applyNumberFormat="1" applyFont="1" applyFill="1" applyBorder="1" applyProtection="1">
      <protection locked="0"/>
    </xf>
    <xf numFmtId="0" fontId="6" fillId="3" borderId="1" xfId="2" applyFont="1" applyFill="1" applyBorder="1" applyProtection="1">
      <protection locked="0"/>
    </xf>
    <xf numFmtId="164" fontId="6" fillId="3" borderId="1" xfId="3" applyNumberFormat="1" applyFont="1" applyFill="1" applyBorder="1" applyProtection="1">
      <protection locked="0"/>
    </xf>
    <xf numFmtId="9" fontId="6" fillId="0" borderId="0" xfId="4" applyFont="1" applyBorder="1" applyProtection="1">
      <protection locked="0"/>
    </xf>
    <xf numFmtId="9" fontId="6" fillId="0" borderId="0" xfId="4" applyFont="1" applyProtection="1">
      <protection locked="0"/>
    </xf>
    <xf numFmtId="9" fontId="6" fillId="3" borderId="1" xfId="2" applyNumberFormat="1" applyFont="1" applyFill="1" applyBorder="1" applyProtection="1">
      <protection locked="0"/>
    </xf>
    <xf numFmtId="0" fontId="7" fillId="0" borderId="0" xfId="2" applyFont="1"/>
    <xf numFmtId="0" fontId="7" fillId="4" borderId="1" xfId="2" applyFont="1" applyFill="1" applyBorder="1"/>
    <xf numFmtId="0" fontId="7" fillId="0" borderId="4" xfId="2" applyFont="1" applyBorder="1"/>
    <xf numFmtId="0" fontId="7" fillId="0" borderId="5" xfId="2" applyFont="1" applyBorder="1"/>
    <xf numFmtId="0" fontId="7" fillId="0" borderId="0" xfId="5" applyNumberFormat="1" applyFont="1" applyAlignment="1">
      <alignment horizontal="left"/>
    </xf>
    <xf numFmtId="0" fontId="7" fillId="0" borderId="6" xfId="2" applyFont="1" applyBorder="1"/>
    <xf numFmtId="0" fontId="7" fillId="0" borderId="7" xfId="2" applyFont="1" applyBorder="1"/>
    <xf numFmtId="168" fontId="9" fillId="2" borderId="1" xfId="2" applyNumberFormat="1" applyFont="1" applyFill="1" applyBorder="1" applyAlignment="1">
      <alignment horizontal="center" vertical="top" wrapText="1"/>
    </xf>
    <xf numFmtId="168" fontId="9" fillId="2" borderId="1" xfId="2" applyNumberFormat="1" applyFont="1" applyFill="1" applyBorder="1" applyAlignment="1">
      <alignment horizontal="center" vertical="top"/>
    </xf>
    <xf numFmtId="168" fontId="9" fillId="2" borderId="1" xfId="2" applyNumberFormat="1" applyFont="1" applyFill="1" applyBorder="1" applyAlignment="1">
      <alignment horizontal="left" vertical="top"/>
    </xf>
    <xf numFmtId="168" fontId="9" fillId="0" borderId="0" xfId="2" applyNumberFormat="1" applyFont="1" applyAlignment="1">
      <alignment horizontal="center" vertical="top"/>
    </xf>
    <xf numFmtId="168" fontId="9" fillId="5" borderId="0" xfId="2" applyNumberFormat="1" applyFont="1" applyFill="1" applyAlignment="1">
      <alignment horizontal="left"/>
    </xf>
    <xf numFmtId="0" fontId="9" fillId="5" borderId="0" xfId="2" applyFont="1" applyFill="1"/>
    <xf numFmtId="43" fontId="7" fillId="0" borderId="0" xfId="3" applyFont="1"/>
    <xf numFmtId="3" fontId="7" fillId="0" borderId="0" xfId="3" applyNumberFormat="1" applyFont="1" applyAlignment="1" applyProtection="1">
      <alignment horizontal="right"/>
    </xf>
    <xf numFmtId="169" fontId="7" fillId="0" borderId="0" xfId="4" applyNumberFormat="1" applyFont="1"/>
    <xf numFmtId="10" fontId="7" fillId="0" borderId="0" xfId="4" applyNumberFormat="1" applyFont="1"/>
    <xf numFmtId="0" fontId="7" fillId="5" borderId="0" xfId="2" applyFont="1" applyFill="1"/>
    <xf numFmtId="0" fontId="9" fillId="6" borderId="0" xfId="2" applyFont="1" applyFill="1"/>
    <xf numFmtId="0" fontId="7" fillId="6" borderId="0" xfId="2" applyFont="1" applyFill="1"/>
    <xf numFmtId="170" fontId="7" fillId="6" borderId="0" xfId="4" applyNumberFormat="1" applyFont="1" applyFill="1"/>
    <xf numFmtId="168" fontId="7" fillId="0" borderId="0" xfId="2" applyNumberFormat="1" applyFont="1" applyAlignment="1">
      <alignment horizontal="right"/>
    </xf>
    <xf numFmtId="168" fontId="7" fillId="0" borderId="0" xfId="2" applyNumberFormat="1" applyFont="1"/>
    <xf numFmtId="0" fontId="10" fillId="7" borderId="1" xfId="2" applyFont="1" applyFill="1" applyBorder="1" applyAlignment="1">
      <alignment horizontal="left"/>
    </xf>
    <xf numFmtId="0" fontId="10" fillId="7" borderId="1" xfId="2" applyFont="1" applyFill="1" applyBorder="1" applyAlignment="1">
      <alignment horizontal="right"/>
    </xf>
    <xf numFmtId="1" fontId="10" fillId="7" borderId="1" xfId="3" applyNumberFormat="1" applyFont="1" applyFill="1" applyBorder="1" applyAlignment="1">
      <alignment horizontal="center"/>
    </xf>
    <xf numFmtId="0" fontId="10" fillId="7" borderId="1" xfId="2" applyFont="1" applyFill="1" applyBorder="1" applyAlignment="1">
      <alignment horizontal="center" wrapText="1"/>
    </xf>
    <xf numFmtId="0" fontId="11" fillId="0" borderId="0" xfId="2" applyFont="1"/>
    <xf numFmtId="0" fontId="12" fillId="0" borderId="11" xfId="2" applyFont="1" applyBorder="1" applyAlignment="1">
      <alignment horizontal="right"/>
    </xf>
    <xf numFmtId="0" fontId="12" fillId="2" borderId="11" xfId="2" applyFont="1" applyFill="1" applyBorder="1" applyAlignment="1">
      <alignment horizontal="center"/>
    </xf>
    <xf numFmtId="0" fontId="12" fillId="0" borderId="11" xfId="2" applyFont="1" applyBorder="1" applyAlignment="1">
      <alignment horizontal="center"/>
    </xf>
    <xf numFmtId="164" fontId="11" fillId="0" borderId="0" xfId="3" applyNumberFormat="1" applyFont="1" applyFill="1" applyBorder="1"/>
    <xf numFmtId="1" fontId="11" fillId="0" borderId="0" xfId="3" applyNumberFormat="1" applyFont="1" applyFill="1" applyBorder="1" applyAlignment="1">
      <alignment horizontal="center"/>
    </xf>
    <xf numFmtId="10" fontId="11" fillId="0" borderId="0" xfId="4" applyNumberFormat="1" applyFont="1" applyFill="1" applyBorder="1"/>
    <xf numFmtId="164" fontId="12" fillId="0" borderId="12" xfId="3" applyNumberFormat="1" applyFont="1" applyBorder="1"/>
    <xf numFmtId="9" fontId="12" fillId="2" borderId="13" xfId="4" applyFont="1" applyFill="1" applyBorder="1"/>
    <xf numFmtId="9" fontId="12" fillId="0" borderId="13" xfId="4" applyFont="1" applyBorder="1"/>
    <xf numFmtId="9" fontId="12" fillId="2" borderId="14" xfId="4" applyFont="1" applyFill="1" applyBorder="1"/>
    <xf numFmtId="164" fontId="12" fillId="0" borderId="15" xfId="3" applyNumberFormat="1" applyFont="1" applyBorder="1"/>
    <xf numFmtId="9" fontId="12" fillId="2" borderId="1" xfId="4" applyFont="1" applyFill="1" applyBorder="1"/>
    <xf numFmtId="169" fontId="12" fillId="0" borderId="1" xfId="4" applyNumberFormat="1" applyFont="1" applyBorder="1"/>
    <xf numFmtId="169" fontId="12" fillId="2" borderId="1" xfId="4" applyNumberFormat="1" applyFont="1" applyFill="1" applyBorder="1"/>
    <xf numFmtId="169" fontId="12" fillId="2" borderId="16" xfId="4" applyNumberFormat="1" applyFont="1" applyFill="1" applyBorder="1"/>
    <xf numFmtId="164" fontId="12" fillId="0" borderId="17" xfId="3" applyNumberFormat="1" applyFont="1" applyBorder="1"/>
    <xf numFmtId="9" fontId="12" fillId="2" borderId="18" xfId="4" applyFont="1" applyFill="1" applyBorder="1"/>
    <xf numFmtId="169" fontId="12" fillId="0" borderId="18" xfId="4" applyNumberFormat="1" applyFont="1" applyBorder="1"/>
    <xf numFmtId="169" fontId="12" fillId="2" borderId="18" xfId="4" applyNumberFormat="1" applyFont="1" applyFill="1" applyBorder="1"/>
    <xf numFmtId="169" fontId="12" fillId="2" borderId="19" xfId="4" applyNumberFormat="1" applyFont="1" applyFill="1" applyBorder="1"/>
    <xf numFmtId="171" fontId="11" fillId="0" borderId="0" xfId="4" applyNumberFormat="1" applyFont="1"/>
    <xf numFmtId="171" fontId="11" fillId="0" borderId="0" xfId="2" applyNumberFormat="1" applyFont="1"/>
    <xf numFmtId="171" fontId="11" fillId="0" borderId="0" xfId="4" applyNumberFormat="1" applyFont="1" applyFill="1" applyBorder="1"/>
    <xf numFmtId="164" fontId="11" fillId="0" borderId="0" xfId="2" applyNumberFormat="1" applyFont="1"/>
    <xf numFmtId="0" fontId="13" fillId="2" borderId="20" xfId="2" applyFont="1" applyFill="1" applyBorder="1" applyAlignment="1">
      <alignment horizontal="center"/>
    </xf>
    <xf numFmtId="0" fontId="13" fillId="2" borderId="21" xfId="2" applyFont="1" applyFill="1" applyBorder="1" applyAlignment="1">
      <alignment horizontal="center"/>
    </xf>
    <xf numFmtId="0" fontId="13" fillId="2" borderId="22" xfId="2" applyFont="1" applyFill="1" applyBorder="1" applyAlignment="1">
      <alignment horizontal="center"/>
    </xf>
    <xf numFmtId="15" fontId="9" fillId="0" borderId="0" xfId="4" applyNumberFormat="1" applyFont="1" applyFill="1" applyBorder="1" applyAlignment="1" applyProtection="1">
      <alignment horizontal="right" vertical="top" wrapText="1"/>
    </xf>
    <xf numFmtId="166" fontId="9" fillId="0" borderId="0" xfId="4" applyNumberFormat="1" applyFont="1" applyFill="1" applyBorder="1" applyAlignment="1" applyProtection="1">
      <alignment vertical="top" wrapText="1"/>
    </xf>
    <xf numFmtId="15" fontId="7" fillId="0" borderId="0" xfId="2" applyNumberFormat="1" applyFont="1"/>
    <xf numFmtId="168" fontId="5" fillId="2" borderId="1" xfId="2" applyNumberFormat="1" applyFont="1" applyFill="1" applyBorder="1" applyAlignment="1">
      <alignment horizontal="center" vertical="top"/>
    </xf>
    <xf numFmtId="168" fontId="6" fillId="0" borderId="0" xfId="3" applyNumberFormat="1" applyFont="1" applyBorder="1"/>
    <xf numFmtId="168" fontId="6" fillId="0" borderId="0" xfId="2" applyNumberFormat="1" applyFont="1"/>
    <xf numFmtId="0" fontId="9" fillId="0" borderId="0" xfId="2" applyFont="1" applyAlignment="1">
      <alignment horizontal="center"/>
    </xf>
    <xf numFmtId="0" fontId="9" fillId="0" borderId="0" xfId="2" applyFont="1"/>
    <xf numFmtId="0" fontId="7" fillId="0" borderId="0" xfId="2" applyFont="1" applyAlignment="1">
      <alignment horizontal="center"/>
    </xf>
    <xf numFmtId="4" fontId="7" fillId="0" borderId="0" xfId="3" applyNumberFormat="1" applyFont="1"/>
    <xf numFmtId="3" fontId="7" fillId="0" borderId="0" xfId="3" applyNumberFormat="1" applyFont="1"/>
    <xf numFmtId="0" fontId="9" fillId="0" borderId="0" xfId="2" applyFont="1" applyAlignment="1">
      <alignment horizontal="right"/>
    </xf>
    <xf numFmtId="0" fontId="7" fillId="0" borderId="0" xfId="2" applyFont="1" applyAlignment="1">
      <alignment horizontal="right"/>
    </xf>
    <xf numFmtId="0" fontId="7" fillId="0" borderId="1" xfId="2" applyFont="1" applyBorder="1"/>
    <xf numFmtId="0" fontId="9" fillId="10" borderId="1" xfId="2" applyFont="1" applyFill="1" applyBorder="1"/>
    <xf numFmtId="0" fontId="4" fillId="0" borderId="0" xfId="2"/>
    <xf numFmtId="0" fontId="9" fillId="2" borderId="1" xfId="2" applyFont="1" applyFill="1" applyBorder="1"/>
    <xf numFmtId="164" fontId="7" fillId="3" borderId="1" xfId="3" applyNumberFormat="1" applyFont="1" applyFill="1" applyBorder="1"/>
    <xf numFmtId="164" fontId="9" fillId="3" borderId="1" xfId="3" applyNumberFormat="1" applyFont="1" applyFill="1" applyBorder="1"/>
    <xf numFmtId="3" fontId="7" fillId="0" borderId="0" xfId="2" applyNumberFormat="1" applyFont="1"/>
    <xf numFmtId="0" fontId="14" fillId="11" borderId="1" xfId="2" applyFont="1" applyFill="1" applyBorder="1" applyAlignment="1">
      <alignment horizontal="left" vertical="top"/>
    </xf>
    <xf numFmtId="164" fontId="14" fillId="11" borderId="1" xfId="3" applyNumberFormat="1" applyFont="1" applyFill="1" applyBorder="1" applyAlignment="1" applyProtection="1">
      <alignment vertical="top"/>
    </xf>
    <xf numFmtId="0" fontId="14" fillId="11" borderId="1" xfId="3" applyNumberFormat="1" applyFont="1" applyFill="1" applyBorder="1" applyAlignment="1" applyProtection="1">
      <alignment horizontal="right" vertical="top"/>
    </xf>
    <xf numFmtId="166" fontId="14" fillId="12" borderId="0" xfId="4" applyNumberFormat="1" applyFont="1" applyFill="1" applyBorder="1" applyAlignment="1" applyProtection="1">
      <alignment vertical="top" wrapText="1"/>
    </xf>
    <xf numFmtId="0" fontId="1" fillId="0" borderId="0" xfId="0" applyFont="1"/>
    <xf numFmtId="0" fontId="14" fillId="0" borderId="0" xfId="2" applyFont="1"/>
    <xf numFmtId="164" fontId="14" fillId="0" borderId="0" xfId="1" applyNumberFormat="1" applyFont="1" applyProtection="1"/>
    <xf numFmtId="0" fontId="15" fillId="0" borderId="0" xfId="2" applyFont="1"/>
    <xf numFmtId="164" fontId="15" fillId="0" borderId="0" xfId="3" applyNumberFormat="1" applyFont="1" applyFill="1" applyAlignment="1" applyProtection="1"/>
    <xf numFmtId="0" fontId="15" fillId="0" borderId="0" xfId="3" applyNumberFormat="1" applyFont="1" applyFill="1" applyAlignment="1" applyProtection="1">
      <alignment horizontal="right"/>
    </xf>
    <xf numFmtId="164" fontId="15" fillId="0" borderId="0" xfId="2" applyNumberFormat="1" applyFont="1"/>
    <xf numFmtId="14" fontId="1" fillId="0" borderId="0" xfId="0" applyNumberFormat="1" applyFont="1"/>
    <xf numFmtId="164" fontId="15" fillId="0" borderId="0" xfId="1" applyNumberFormat="1" applyFont="1" applyProtection="1"/>
    <xf numFmtId="0" fontId="15" fillId="12" borderId="0" xfId="2" applyFont="1" applyFill="1"/>
    <xf numFmtId="164" fontId="15" fillId="12" borderId="0" xfId="1" applyNumberFormat="1" applyFont="1" applyFill="1" applyProtection="1"/>
    <xf numFmtId="164" fontId="15" fillId="0" borderId="0" xfId="3" applyNumberFormat="1" applyFont="1" applyAlignment="1" applyProtection="1"/>
    <xf numFmtId="0" fontId="15" fillId="0" borderId="0" xfId="3" applyNumberFormat="1" applyFont="1" applyAlignment="1" applyProtection="1">
      <alignment horizontal="right"/>
    </xf>
    <xf numFmtId="0" fontId="9" fillId="13" borderId="1" xfId="2" applyFont="1" applyFill="1" applyBorder="1" applyAlignment="1">
      <alignment horizontal="left" vertical="top"/>
    </xf>
    <xf numFmtId="0" fontId="9" fillId="13" borderId="1" xfId="2" applyFont="1" applyFill="1" applyBorder="1" applyAlignment="1">
      <alignment vertical="top"/>
    </xf>
    <xf numFmtId="15" fontId="9" fillId="13" borderId="1" xfId="2" applyNumberFormat="1" applyFont="1" applyFill="1" applyBorder="1" applyAlignment="1">
      <alignment horizontal="right" vertical="top"/>
    </xf>
    <xf numFmtId="0" fontId="9" fillId="13" borderId="1" xfId="2" applyFont="1" applyFill="1" applyBorder="1" applyAlignment="1">
      <alignment horizontal="right" vertical="top"/>
    </xf>
    <xf numFmtId="164" fontId="9" fillId="13" borderId="1" xfId="3" applyNumberFormat="1" applyFont="1" applyFill="1" applyBorder="1" applyAlignment="1" applyProtection="1">
      <alignment vertical="top"/>
    </xf>
    <xf numFmtId="0" fontId="9" fillId="13" borderId="1" xfId="2" applyFont="1" applyFill="1" applyBorder="1" applyAlignment="1">
      <alignment horizontal="center" vertical="top"/>
    </xf>
    <xf numFmtId="166" fontId="9" fillId="13" borderId="0" xfId="4" applyNumberFormat="1" applyFont="1" applyFill="1" applyBorder="1" applyAlignment="1" applyProtection="1">
      <alignment vertical="top" wrapText="1"/>
    </xf>
    <xf numFmtId="164" fontId="7" fillId="0" borderId="0" xfId="3" applyNumberFormat="1" applyFont="1" applyFill="1" applyProtection="1"/>
    <xf numFmtId="164" fontId="7" fillId="0" borderId="0" xfId="3" applyNumberFormat="1" applyFont="1" applyProtection="1"/>
    <xf numFmtId="164" fontId="7" fillId="0" borderId="0" xfId="3" applyNumberFormat="1" applyFont="1" applyFill="1" applyAlignment="1" applyProtection="1"/>
    <xf numFmtId="164" fontId="7" fillId="0" borderId="0" xfId="2" applyNumberFormat="1" applyFont="1"/>
    <xf numFmtId="164" fontId="7" fillId="0" borderId="0" xfId="1" applyNumberFormat="1" applyFont="1" applyProtection="1"/>
    <xf numFmtId="14" fontId="7" fillId="0" borderId="0" xfId="2" applyNumberFormat="1" applyFont="1"/>
    <xf numFmtId="22" fontId="7" fillId="0" borderId="0" xfId="2" applyNumberFormat="1" applyFont="1"/>
    <xf numFmtId="165" fontId="7" fillId="0" borderId="0" xfId="3" applyNumberFormat="1" applyFont="1" applyProtection="1"/>
    <xf numFmtId="15" fontId="7" fillId="0" borderId="0" xfId="3" applyNumberFormat="1" applyFont="1" applyProtection="1"/>
    <xf numFmtId="15" fontId="7" fillId="0" borderId="0" xfId="3" applyNumberFormat="1" applyFont="1" applyBorder="1" applyProtection="1"/>
    <xf numFmtId="164" fontId="7" fillId="0" borderId="0" xfId="3" applyNumberFormat="1" applyFont="1" applyAlignment="1" applyProtection="1"/>
    <xf numFmtId="0" fontId="5" fillId="2" borderId="1" xfId="2" applyFont="1" applyFill="1" applyBorder="1" applyAlignment="1">
      <alignment horizontal="left" vertical="top"/>
    </xf>
    <xf numFmtId="0" fontId="5" fillId="2" borderId="1" xfId="2" applyFont="1" applyFill="1" applyBorder="1" applyAlignment="1">
      <alignment vertical="top"/>
    </xf>
    <xf numFmtId="15" fontId="5" fillId="2" borderId="1" xfId="2" applyNumberFormat="1" applyFont="1" applyFill="1" applyBorder="1" applyAlignment="1">
      <alignment horizontal="right" vertical="top"/>
    </xf>
    <xf numFmtId="164" fontId="5" fillId="2" borderId="1" xfId="3" applyNumberFormat="1" applyFont="1" applyFill="1" applyBorder="1" applyAlignment="1" applyProtection="1">
      <alignment vertical="top"/>
    </xf>
    <xf numFmtId="0" fontId="5" fillId="2" borderId="1" xfId="2" applyFont="1" applyFill="1" applyBorder="1" applyAlignment="1">
      <alignment horizontal="center" vertical="top"/>
    </xf>
    <xf numFmtId="166" fontId="5" fillId="0" borderId="0" xfId="4" applyNumberFormat="1" applyFont="1" applyFill="1" applyBorder="1" applyAlignment="1" applyProtection="1">
      <alignment vertical="top" wrapText="1"/>
    </xf>
    <xf numFmtId="0" fontId="16" fillId="0" borderId="0" xfId="2" applyFont="1"/>
    <xf numFmtId="0" fontId="16" fillId="0" borderId="0" xfId="2" applyFont="1" applyAlignment="1">
      <alignment horizontal="right"/>
    </xf>
    <xf numFmtId="14" fontId="6" fillId="0" borderId="0" xfId="2" applyNumberFormat="1" applyFont="1"/>
    <xf numFmtId="164" fontId="6" fillId="0" borderId="0" xfId="3" applyNumberFormat="1" applyFont="1" applyProtection="1"/>
    <xf numFmtId="164" fontId="6" fillId="0" borderId="0" xfId="3" applyNumberFormat="1" applyFont="1" applyFill="1" applyAlignment="1" applyProtection="1"/>
    <xf numFmtId="0" fontId="6" fillId="0" borderId="0" xfId="2" applyFont="1" applyAlignment="1">
      <alignment horizontal="center"/>
    </xf>
    <xf numFmtId="164" fontId="6" fillId="0" borderId="0" xfId="2" applyNumberFormat="1" applyFont="1"/>
    <xf numFmtId="165" fontId="6" fillId="0" borderId="0" xfId="3" applyNumberFormat="1" applyFont="1" applyProtection="1"/>
    <xf numFmtId="164" fontId="6" fillId="0" borderId="0" xfId="3" applyNumberFormat="1" applyFont="1" applyBorder="1" applyProtection="1"/>
    <xf numFmtId="15" fontId="6" fillId="0" borderId="0" xfId="2" applyNumberFormat="1" applyFont="1"/>
    <xf numFmtId="15" fontId="6" fillId="0" borderId="0" xfId="3" applyNumberFormat="1" applyFont="1" applyProtection="1"/>
    <xf numFmtId="15" fontId="6" fillId="0" borderId="0" xfId="3" applyNumberFormat="1" applyFont="1" applyBorder="1" applyProtection="1"/>
    <xf numFmtId="164" fontId="6" fillId="0" borderId="0" xfId="3" applyNumberFormat="1" applyFont="1" applyAlignment="1" applyProtection="1"/>
    <xf numFmtId="166" fontId="5" fillId="8" borderId="0" xfId="4" applyNumberFormat="1" applyFont="1" applyFill="1" applyBorder="1" applyAlignment="1" applyProtection="1">
      <alignment vertical="top" wrapText="1"/>
    </xf>
    <xf numFmtId="0" fontId="9" fillId="14" borderId="26" xfId="2" applyFont="1" applyFill="1" applyBorder="1"/>
    <xf numFmtId="164" fontId="7" fillId="0" borderId="0" xfId="1" applyNumberFormat="1" applyFont="1"/>
    <xf numFmtId="0" fontId="7" fillId="0" borderId="0" xfId="1" applyNumberFormat="1" applyFont="1"/>
    <xf numFmtId="0" fontId="9" fillId="0" borderId="0" xfId="2" applyFont="1" applyAlignment="1">
      <alignment horizontal="right" wrapText="1"/>
    </xf>
    <xf numFmtId="0" fontId="7" fillId="0" borderId="0" xfId="3" applyNumberFormat="1" applyFont="1"/>
    <xf numFmtId="14" fontId="7" fillId="0" borderId="0" xfId="3" applyNumberFormat="1" applyFont="1"/>
    <xf numFmtId="0" fontId="7" fillId="0" borderId="0" xfId="2" applyFont="1" applyAlignment="1">
      <alignment vertical="top"/>
    </xf>
    <xf numFmtId="0" fontId="17" fillId="0" borderId="0" xfId="2" applyFont="1"/>
    <xf numFmtId="0" fontId="18" fillId="0" borderId="0" xfId="2" applyFont="1"/>
    <xf numFmtId="0" fontId="20" fillId="0" borderId="0" xfId="6" applyFont="1"/>
    <xf numFmtId="0" fontId="18" fillId="0" borderId="0" xfId="2" applyFont="1" applyAlignment="1">
      <alignment horizontal="left"/>
    </xf>
    <xf numFmtId="0" fontId="21" fillId="0" borderId="0" xfId="2" applyFont="1"/>
    <xf numFmtId="0" fontId="19" fillId="0" borderId="0" xfId="6"/>
    <xf numFmtId="0" fontId="22" fillId="0" borderId="0" xfId="6" applyFont="1"/>
    <xf numFmtId="0" fontId="23" fillId="0" borderId="27" xfId="0" applyFont="1" applyBorder="1"/>
    <xf numFmtId="0" fontId="0" fillId="0" borderId="27" xfId="0" applyBorder="1"/>
    <xf numFmtId="0" fontId="3" fillId="0" borderId="0" xfId="0" applyFont="1"/>
    <xf numFmtId="0" fontId="2" fillId="0" borderId="0" xfId="0" applyFont="1"/>
    <xf numFmtId="0" fontId="2" fillId="15" borderId="0" xfId="0" applyFont="1" applyFill="1"/>
    <xf numFmtId="0" fontId="2" fillId="6" borderId="0" xfId="0" applyFont="1" applyFill="1" applyAlignment="1">
      <alignment wrapText="1"/>
    </xf>
    <xf numFmtId="3" fontId="0" fillId="0" borderId="0" xfId="0" applyNumberFormat="1"/>
    <xf numFmtId="0" fontId="0" fillId="0" borderId="28" xfId="0" applyBorder="1"/>
    <xf numFmtId="0" fontId="2" fillId="6" borderId="27" xfId="0" applyFont="1" applyFill="1" applyBorder="1" applyAlignment="1">
      <alignment wrapText="1"/>
    </xf>
    <xf numFmtId="0" fontId="0" fillId="14" borderId="0" xfId="0" applyFill="1"/>
    <xf numFmtId="0" fontId="0" fillId="0" borderId="26" xfId="0" applyBorder="1"/>
    <xf numFmtId="3" fontId="0" fillId="0" borderId="26" xfId="0" applyNumberFormat="1" applyBorder="1"/>
    <xf numFmtId="3" fontId="0" fillId="0" borderId="0" xfId="0" applyNumberFormat="1" applyProtection="1">
      <protection locked="0"/>
    </xf>
    <xf numFmtId="3" fontId="0" fillId="0" borderId="27" xfId="0" applyNumberFormat="1" applyBorder="1"/>
    <xf numFmtId="0" fontId="2" fillId="6" borderId="0" xfId="0" applyFont="1" applyFill="1" applyAlignment="1">
      <alignment horizontal="right" wrapText="1"/>
    </xf>
    <xf numFmtId="3" fontId="0" fillId="0" borderId="29" xfId="0" applyNumberFormat="1" applyBorder="1"/>
    <xf numFmtId="3" fontId="0" fillId="0" borderId="30" xfId="0" applyNumberFormat="1" applyBorder="1"/>
    <xf numFmtId="164" fontId="0" fillId="0" borderId="0" xfId="1" applyNumberFormat="1" applyFont="1"/>
    <xf numFmtId="0" fontId="0" fillId="14" borderId="0" xfId="0" applyFill="1" applyAlignment="1">
      <alignment horizontal="left"/>
    </xf>
    <xf numFmtId="0" fontId="0" fillId="0" borderId="24" xfId="0" applyBorder="1"/>
    <xf numFmtId="3" fontId="0" fillId="0" borderId="31" xfId="0" applyNumberFormat="1" applyBorder="1"/>
    <xf numFmtId="0" fontId="24" fillId="0" borderId="0" xfId="0" applyFont="1"/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3" fontId="0" fillId="15" borderId="0" xfId="0" applyNumberFormat="1" applyFill="1"/>
    <xf numFmtId="3" fontId="0" fillId="15" borderId="0" xfId="0" applyNumberFormat="1" applyFill="1" applyProtection="1">
      <protection locked="0"/>
    </xf>
    <xf numFmtId="0" fontId="0" fillId="16" borderId="0" xfId="0" applyFill="1" applyAlignment="1">
      <alignment horizontal="center"/>
    </xf>
    <xf numFmtId="0" fontId="0" fillId="16" borderId="0" xfId="0" applyFill="1"/>
    <xf numFmtId="3" fontId="0" fillId="16" borderId="0" xfId="0" applyNumberFormat="1" applyFill="1"/>
    <xf numFmtId="3" fontId="2" fillId="0" borderId="30" xfId="0" applyNumberFormat="1" applyFont="1" applyBorder="1"/>
    <xf numFmtId="3" fontId="2" fillId="0" borderId="0" xfId="0" applyNumberFormat="1" applyFont="1"/>
    <xf numFmtId="0" fontId="7" fillId="2" borderId="2" xfId="2" applyFont="1" applyFill="1" applyBorder="1" applyAlignment="1">
      <alignment horizontal="center"/>
    </xf>
    <xf numFmtId="0" fontId="7" fillId="2" borderId="3" xfId="2" applyFont="1" applyFill="1" applyBorder="1" applyAlignment="1">
      <alignment horizontal="center"/>
    </xf>
    <xf numFmtId="0" fontId="9" fillId="6" borderId="8" xfId="2" applyFont="1" applyFill="1" applyBorder="1" applyAlignment="1">
      <alignment horizontal="center"/>
    </xf>
    <xf numFmtId="0" fontId="9" fillId="6" borderId="9" xfId="2" applyFont="1" applyFill="1" applyBorder="1" applyAlignment="1">
      <alignment horizontal="center"/>
    </xf>
    <xf numFmtId="0" fontId="9" fillId="6" borderId="10" xfId="2" applyFont="1" applyFill="1" applyBorder="1" applyAlignment="1">
      <alignment horizontal="center"/>
    </xf>
    <xf numFmtId="0" fontId="7" fillId="9" borderId="23" xfId="2" applyFont="1" applyFill="1" applyBorder="1" applyAlignment="1">
      <alignment horizontal="center" vertical="center" textRotation="90"/>
    </xf>
    <xf numFmtId="0" fontId="7" fillId="9" borderId="24" xfId="2" applyFont="1" applyFill="1" applyBorder="1" applyAlignment="1">
      <alignment horizontal="center" vertical="center" textRotation="90"/>
    </xf>
    <xf numFmtId="0" fontId="7" fillId="9" borderId="25" xfId="2" applyFont="1" applyFill="1" applyBorder="1" applyAlignment="1">
      <alignment horizontal="center" vertical="center" textRotation="90"/>
    </xf>
    <xf numFmtId="0" fontId="9" fillId="8" borderId="8" xfId="2" applyFont="1" applyFill="1" applyBorder="1" applyAlignment="1">
      <alignment horizontal="center"/>
    </xf>
    <xf numFmtId="0" fontId="9" fillId="8" borderId="9" xfId="2" applyFont="1" applyFill="1" applyBorder="1" applyAlignment="1">
      <alignment horizontal="center"/>
    </xf>
    <xf numFmtId="0" fontId="9" fillId="8" borderId="10" xfId="2" applyFont="1" applyFill="1" applyBorder="1" applyAlignment="1">
      <alignment horizontal="center"/>
    </xf>
    <xf numFmtId="0" fontId="9" fillId="9" borderId="23" xfId="2" applyFont="1" applyFill="1" applyBorder="1" applyAlignment="1">
      <alignment horizontal="center" vertical="center" textRotation="90"/>
    </xf>
    <xf numFmtId="0" fontId="9" fillId="9" borderId="24" xfId="2" applyFont="1" applyFill="1" applyBorder="1" applyAlignment="1">
      <alignment horizontal="center" vertical="center" textRotation="90"/>
    </xf>
    <xf numFmtId="0" fontId="9" fillId="9" borderId="25" xfId="2" applyFont="1" applyFill="1" applyBorder="1" applyAlignment="1">
      <alignment horizontal="center" vertical="center" textRotation="90"/>
    </xf>
    <xf numFmtId="0" fontId="7" fillId="8" borderId="8" xfId="2" applyFont="1" applyFill="1" applyBorder="1" applyAlignment="1">
      <alignment horizontal="center"/>
    </xf>
    <xf numFmtId="0" fontId="7" fillId="8" borderId="9" xfId="2" applyFont="1" applyFill="1" applyBorder="1" applyAlignment="1">
      <alignment horizontal="center"/>
    </xf>
    <xf numFmtId="0" fontId="7" fillId="8" borderId="10" xfId="2" applyFont="1" applyFill="1" applyBorder="1" applyAlignment="1">
      <alignment horizontal="center"/>
    </xf>
  </cellXfs>
  <cellStyles count="7">
    <cellStyle name="Comma" xfId="1" builtinId="3"/>
    <cellStyle name="Comma 2" xfId="3" xr:uid="{E1BCE3CA-CE84-4D28-A726-82D64D0FD1BC}"/>
    <cellStyle name="Normal" xfId="0" builtinId="0"/>
    <cellStyle name="Normal 2" xfId="2" xr:uid="{D7ED1048-A469-4C8C-9998-91F6D4607A07}"/>
    <cellStyle name="Normal 3" xfId="6" xr:uid="{0B353CEA-FB60-46AC-B1B5-618F66BE66A4}"/>
    <cellStyle name="Normal_EMPLOYEE" xfId="5" xr:uid="{9DDD73E2-0559-47C8-B1B1-CB637FBB01AE}"/>
    <cellStyle name="Percent 2" xfId="4" xr:uid="{D84F927C-8BC6-42C0-B3BA-6229225A615C}"/>
  </cellStyles>
  <dxfs count="2"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453920</xdr:colOff>
      <xdr:row>5</xdr:row>
      <xdr:rowOff>58614</xdr:rowOff>
    </xdr:from>
    <xdr:to>
      <xdr:col>10</xdr:col>
      <xdr:colOff>639378</xdr:colOff>
      <xdr:row>8</xdr:row>
      <xdr:rowOff>161191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286479-21F3-4592-9B7A-47961402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7016" y="1011114"/>
          <a:ext cx="2442150" cy="6740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87475</xdr:colOff>
      <xdr:row>2</xdr:row>
      <xdr:rowOff>155509</xdr:rowOff>
    </xdr:from>
    <xdr:to>
      <xdr:col>11</xdr:col>
      <xdr:colOff>975614</xdr:colOff>
      <xdr:row>7</xdr:row>
      <xdr:rowOff>184250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AAFD4-DFD8-4CDD-8A7D-7C0A59132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1557" y="544285"/>
          <a:ext cx="3531812" cy="1000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610913</xdr:colOff>
      <xdr:row>1</xdr:row>
      <xdr:rowOff>0</xdr:rowOff>
    </xdr:from>
    <xdr:to>
      <xdr:col>13</xdr:col>
      <xdr:colOff>191426</xdr:colOff>
      <xdr:row>5</xdr:row>
      <xdr:rowOff>164523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92F9C-9125-4020-AF83-BA2400C3B8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50"/>
        <a:stretch/>
      </xdr:blipFill>
      <xdr:spPr>
        <a:xfrm>
          <a:off x="4296103" y="190500"/>
          <a:ext cx="4467823" cy="9265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184545</xdr:colOff>
      <xdr:row>9</xdr:row>
      <xdr:rowOff>119063</xdr:rowOff>
    </xdr:from>
    <xdr:to>
      <xdr:col>16</xdr:col>
      <xdr:colOff>176238</xdr:colOff>
      <xdr:row>15</xdr:row>
      <xdr:rowOff>126594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DE62B6-9F9C-45A5-A304-CF2AB25A4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45" y="1565672"/>
          <a:ext cx="4367240" cy="971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yndaCom\Chapter%204%20LOOKUP%20and%20Reference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xMatch"/>
      <sheetName val="ExactMatch"/>
      <sheetName val="HLOOKUP"/>
      <sheetName val="MATCH"/>
      <sheetName val="INDEX"/>
      <sheetName val="MATCH-INDEX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E41B-B162-4180-9079-BF64F68B48B0}">
  <sheetPr>
    <tabColor indexed="11"/>
    <pageSetUpPr autoPageBreaks="0"/>
  </sheetPr>
  <dimension ref="A1:J742"/>
  <sheetViews>
    <sheetView zoomScale="145" zoomScaleNormal="145" zoomScaleSheetLayoutView="100" zoomScalePageLayoutView="115" workbookViewId="0">
      <selection activeCell="C14" sqref="C14"/>
    </sheetView>
  </sheetViews>
  <sheetFormatPr defaultColWidth="19.85546875" defaultRowHeight="15"/>
  <cols>
    <col min="1" max="1" width="19.28515625" style="7" bestFit="1" customWidth="1"/>
    <col min="2" max="2" width="8.28515625" style="8" bestFit="1" customWidth="1"/>
    <col min="3" max="3" width="18" style="7" customWidth="1"/>
    <col min="4" max="4" width="9.7109375" style="7" bestFit="1" customWidth="1"/>
    <col min="5" max="5" width="10.85546875" style="9" bestFit="1" customWidth="1"/>
    <col min="6" max="6" width="7.42578125" style="17" bestFit="1" customWidth="1"/>
    <col min="7" max="7" width="8.42578125" style="7" bestFit="1" customWidth="1"/>
    <col min="8" max="8" width="9.42578125" style="18" customWidth="1"/>
    <col min="9" max="9" width="7.85546875" style="18" customWidth="1"/>
    <col min="10" max="10" width="10.140625" style="7" bestFit="1" customWidth="1"/>
    <col min="11" max="16384" width="19.85546875" style="7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6" t="s">
        <v>8</v>
      </c>
      <c r="J1" s="2" t="s">
        <v>9</v>
      </c>
    </row>
    <row r="2" spans="1:10">
      <c r="A2" s="7" t="s">
        <v>10</v>
      </c>
      <c r="B2" s="8" t="s">
        <v>11</v>
      </c>
      <c r="C2" s="7" t="s">
        <v>12</v>
      </c>
      <c r="D2" s="7" t="s">
        <v>13</v>
      </c>
      <c r="E2" s="9">
        <v>36171</v>
      </c>
      <c r="F2" s="10">
        <f t="shared" ref="F2:F65" ca="1" si="0">DATEDIF(E2,TODAY(),"Y")</f>
        <v>23</v>
      </c>
      <c r="G2" s="11" t="s">
        <v>14</v>
      </c>
      <c r="H2" s="12">
        <v>54550</v>
      </c>
      <c r="I2" s="12" t="str">
        <f>IF(J2&gt;=4,2000,"")</f>
        <v/>
      </c>
      <c r="J2" s="8">
        <v>1</v>
      </c>
    </row>
    <row r="3" spans="1:10">
      <c r="A3" s="7" t="s">
        <v>15</v>
      </c>
      <c r="B3" s="8" t="s">
        <v>11</v>
      </c>
      <c r="C3" s="7" t="s">
        <v>12</v>
      </c>
      <c r="D3" s="7" t="s">
        <v>16</v>
      </c>
      <c r="E3" s="9">
        <v>40595</v>
      </c>
      <c r="F3" s="10">
        <f t="shared" ca="1" si="0"/>
        <v>11</v>
      </c>
      <c r="G3" s="11" t="s">
        <v>17</v>
      </c>
      <c r="H3" s="12">
        <v>26795</v>
      </c>
      <c r="I3" s="12"/>
      <c r="J3" s="8">
        <v>4</v>
      </c>
    </row>
    <row r="4" spans="1:10">
      <c r="A4" s="7" t="s">
        <v>18</v>
      </c>
      <c r="B4" s="8" t="s">
        <v>11</v>
      </c>
      <c r="C4" s="7" t="s">
        <v>12</v>
      </c>
      <c r="D4" s="7" t="s">
        <v>13</v>
      </c>
      <c r="E4" s="9">
        <v>39147</v>
      </c>
      <c r="F4" s="10">
        <f t="shared" ca="1" si="0"/>
        <v>15</v>
      </c>
      <c r="G4" s="11"/>
      <c r="H4" s="12">
        <v>42540</v>
      </c>
      <c r="I4" s="12"/>
      <c r="J4" s="8">
        <v>5</v>
      </c>
    </row>
    <row r="5" spans="1:10">
      <c r="A5" s="7" t="s">
        <v>19</v>
      </c>
      <c r="B5" s="8" t="s">
        <v>20</v>
      </c>
      <c r="C5" s="7" t="s">
        <v>12</v>
      </c>
      <c r="D5" s="7" t="s">
        <v>21</v>
      </c>
      <c r="E5" s="9">
        <v>41151</v>
      </c>
      <c r="F5" s="10">
        <f t="shared" ca="1" si="0"/>
        <v>10</v>
      </c>
      <c r="G5" s="11"/>
      <c r="H5" s="12">
        <v>35680</v>
      </c>
      <c r="I5" s="12"/>
      <c r="J5" s="8">
        <v>3</v>
      </c>
    </row>
    <row r="6" spans="1:10">
      <c r="A6" s="7" t="s">
        <v>22</v>
      </c>
      <c r="B6" s="8" t="s">
        <v>23</v>
      </c>
      <c r="C6" s="7" t="s">
        <v>12</v>
      </c>
      <c r="D6" s="7" t="s">
        <v>13</v>
      </c>
      <c r="E6" s="9">
        <v>39447</v>
      </c>
      <c r="F6" s="10">
        <f t="shared" ca="1" si="0"/>
        <v>14</v>
      </c>
      <c r="G6" s="11" t="s">
        <v>24</v>
      </c>
      <c r="H6" s="12">
        <v>72830</v>
      </c>
      <c r="I6" s="12"/>
      <c r="J6" s="8">
        <v>4</v>
      </c>
    </row>
    <row r="7" spans="1:10">
      <c r="A7" s="7" t="s">
        <v>25</v>
      </c>
      <c r="B7" s="8" t="s">
        <v>26</v>
      </c>
      <c r="C7" s="7" t="s">
        <v>27</v>
      </c>
      <c r="D7" s="7" t="s">
        <v>28</v>
      </c>
      <c r="E7" s="9">
        <v>38751</v>
      </c>
      <c r="F7" s="10">
        <f t="shared" ca="1" si="0"/>
        <v>16</v>
      </c>
      <c r="G7" s="11" t="s">
        <v>14</v>
      </c>
      <c r="H7" s="12">
        <v>60830</v>
      </c>
      <c r="I7" s="12"/>
      <c r="J7" s="8">
        <v>2</v>
      </c>
    </row>
    <row r="8" spans="1:10">
      <c r="A8" s="7" t="s">
        <v>29</v>
      </c>
      <c r="B8" s="8" t="s">
        <v>20</v>
      </c>
      <c r="C8" s="7" t="s">
        <v>27</v>
      </c>
      <c r="D8" s="7" t="s">
        <v>16</v>
      </c>
      <c r="E8" s="9">
        <v>36217</v>
      </c>
      <c r="F8" s="10">
        <f t="shared" ca="1" si="0"/>
        <v>23</v>
      </c>
      <c r="G8" s="11" t="s">
        <v>14</v>
      </c>
      <c r="H8" s="12">
        <v>15240</v>
      </c>
      <c r="I8" s="12"/>
      <c r="J8" s="8">
        <v>1</v>
      </c>
    </row>
    <row r="9" spans="1:10">
      <c r="A9" s="7" t="s">
        <v>30</v>
      </c>
      <c r="B9" s="8" t="s">
        <v>31</v>
      </c>
      <c r="C9" s="7" t="s">
        <v>27</v>
      </c>
      <c r="D9" s="7" t="s">
        <v>28</v>
      </c>
      <c r="E9" s="9">
        <v>39189</v>
      </c>
      <c r="F9" s="10">
        <f t="shared" ca="1" si="0"/>
        <v>15</v>
      </c>
      <c r="G9" s="11"/>
      <c r="H9" s="12">
        <v>66580</v>
      </c>
      <c r="I9" s="12"/>
      <c r="J9" s="8">
        <v>5</v>
      </c>
    </row>
    <row r="10" spans="1:10">
      <c r="A10" s="7" t="s">
        <v>32</v>
      </c>
      <c r="B10" s="8" t="s">
        <v>26</v>
      </c>
      <c r="C10" s="7" t="s">
        <v>27</v>
      </c>
      <c r="D10" s="7" t="s">
        <v>13</v>
      </c>
      <c r="E10" s="9">
        <v>36260</v>
      </c>
      <c r="F10" s="10">
        <f t="shared" ca="1" si="0"/>
        <v>23</v>
      </c>
      <c r="G10" s="11" t="s">
        <v>14</v>
      </c>
      <c r="H10" s="12">
        <v>75150</v>
      </c>
      <c r="I10" s="12"/>
      <c r="J10" s="8">
        <v>1</v>
      </c>
    </row>
    <row r="11" spans="1:10">
      <c r="A11" s="7" t="s">
        <v>33</v>
      </c>
      <c r="B11" s="8" t="s">
        <v>20</v>
      </c>
      <c r="C11" s="7" t="s">
        <v>27</v>
      </c>
      <c r="D11" s="7" t="s">
        <v>13</v>
      </c>
      <c r="E11" s="9">
        <v>37404</v>
      </c>
      <c r="F11" s="10">
        <f t="shared" ca="1" si="0"/>
        <v>20</v>
      </c>
      <c r="G11" s="11" t="s">
        <v>14</v>
      </c>
      <c r="H11" s="12">
        <v>30780</v>
      </c>
      <c r="I11" s="12"/>
      <c r="J11" s="8">
        <v>4</v>
      </c>
    </row>
    <row r="12" spans="1:10">
      <c r="A12" s="7" t="s">
        <v>34</v>
      </c>
      <c r="B12" s="8" t="s">
        <v>31</v>
      </c>
      <c r="C12" s="7" t="s">
        <v>27</v>
      </c>
      <c r="D12" s="7" t="s">
        <v>16</v>
      </c>
      <c r="E12" s="9">
        <v>37782</v>
      </c>
      <c r="F12" s="10">
        <f t="shared" ca="1" si="0"/>
        <v>19</v>
      </c>
      <c r="G12" s="11" t="s">
        <v>35</v>
      </c>
      <c r="H12" s="12">
        <v>17735</v>
      </c>
      <c r="I12" s="12"/>
      <c r="J12" s="8">
        <v>3</v>
      </c>
    </row>
    <row r="13" spans="1:10">
      <c r="A13" s="7" t="s">
        <v>36</v>
      </c>
      <c r="B13" s="8" t="s">
        <v>31</v>
      </c>
      <c r="C13" s="7" t="s">
        <v>27</v>
      </c>
      <c r="D13" s="7" t="s">
        <v>13</v>
      </c>
      <c r="E13" s="9">
        <v>38142</v>
      </c>
      <c r="F13" s="10">
        <f t="shared" ca="1" si="0"/>
        <v>18</v>
      </c>
      <c r="G13" s="11" t="s">
        <v>14</v>
      </c>
      <c r="H13" s="12">
        <v>49350</v>
      </c>
      <c r="I13" s="12"/>
      <c r="J13" s="8">
        <v>4</v>
      </c>
    </row>
    <row r="14" spans="1:10">
      <c r="A14" s="7" t="s">
        <v>37</v>
      </c>
      <c r="B14" s="8" t="s">
        <v>31</v>
      </c>
      <c r="C14" s="7" t="s">
        <v>27</v>
      </c>
      <c r="D14" s="7" t="s">
        <v>16</v>
      </c>
      <c r="E14" s="9">
        <v>40779</v>
      </c>
      <c r="F14" s="10">
        <f t="shared" ca="1" si="0"/>
        <v>11</v>
      </c>
      <c r="G14" s="11" t="s">
        <v>17</v>
      </c>
      <c r="H14" s="12">
        <v>30445</v>
      </c>
      <c r="I14" s="12"/>
      <c r="J14" s="8">
        <v>1</v>
      </c>
    </row>
    <row r="15" spans="1:10">
      <c r="A15" s="7" t="s">
        <v>38</v>
      </c>
      <c r="B15" s="8" t="s">
        <v>26</v>
      </c>
      <c r="C15" s="7" t="s">
        <v>27</v>
      </c>
      <c r="D15" s="7" t="s">
        <v>13</v>
      </c>
      <c r="E15" s="9">
        <v>41136</v>
      </c>
      <c r="F15" s="10">
        <f t="shared" ca="1" si="0"/>
        <v>10</v>
      </c>
      <c r="G15" s="11" t="s">
        <v>14</v>
      </c>
      <c r="H15" s="12">
        <v>79760</v>
      </c>
      <c r="I15" s="12"/>
      <c r="J15" s="8">
        <v>5</v>
      </c>
    </row>
    <row r="16" spans="1:10">
      <c r="A16" s="7" t="s">
        <v>39</v>
      </c>
      <c r="B16" s="8" t="s">
        <v>23</v>
      </c>
      <c r="C16" s="7" t="s">
        <v>27</v>
      </c>
      <c r="D16" s="7" t="s">
        <v>13</v>
      </c>
      <c r="E16" s="9">
        <v>36764</v>
      </c>
      <c r="F16" s="10">
        <f t="shared" ca="1" si="0"/>
        <v>22</v>
      </c>
      <c r="G16" s="11" t="s">
        <v>35</v>
      </c>
      <c r="H16" s="12">
        <v>74840</v>
      </c>
      <c r="I16" s="12"/>
      <c r="J16" s="8">
        <v>4</v>
      </c>
    </row>
    <row r="17" spans="1:10">
      <c r="A17" s="7" t="s">
        <v>40</v>
      </c>
      <c r="B17" s="8" t="s">
        <v>41</v>
      </c>
      <c r="C17" s="7" t="s">
        <v>27</v>
      </c>
      <c r="D17" s="7" t="s">
        <v>21</v>
      </c>
      <c r="E17" s="9">
        <v>40787</v>
      </c>
      <c r="F17" s="10">
        <f t="shared" ca="1" si="0"/>
        <v>11</v>
      </c>
      <c r="G17" s="11" t="s">
        <v>14</v>
      </c>
      <c r="H17" s="12">
        <v>29070</v>
      </c>
      <c r="I17" s="12"/>
      <c r="J17" s="8">
        <v>3</v>
      </c>
    </row>
    <row r="18" spans="1:10">
      <c r="A18" s="7" t="s">
        <v>42</v>
      </c>
      <c r="B18" s="8" t="s">
        <v>11</v>
      </c>
      <c r="C18" s="7" t="s">
        <v>27</v>
      </c>
      <c r="D18" s="7" t="s">
        <v>28</v>
      </c>
      <c r="E18" s="9">
        <v>36777</v>
      </c>
      <c r="F18" s="10">
        <f t="shared" ca="1" si="0"/>
        <v>21</v>
      </c>
      <c r="G18" s="11"/>
      <c r="H18" s="12">
        <v>76690</v>
      </c>
      <c r="I18" s="12"/>
      <c r="J18" s="8">
        <v>3</v>
      </c>
    </row>
    <row r="19" spans="1:10">
      <c r="A19" s="7" t="s">
        <v>43</v>
      </c>
      <c r="B19" s="8" t="s">
        <v>11</v>
      </c>
      <c r="C19" s="7" t="s">
        <v>27</v>
      </c>
      <c r="D19" s="7" t="s">
        <v>13</v>
      </c>
      <c r="E19" s="9">
        <v>39704</v>
      </c>
      <c r="F19" s="10">
        <f t="shared" ca="1" si="0"/>
        <v>13</v>
      </c>
      <c r="G19" s="11" t="s">
        <v>35</v>
      </c>
      <c r="H19" s="12">
        <v>58290</v>
      </c>
      <c r="I19" s="12"/>
      <c r="J19" s="8">
        <v>5</v>
      </c>
    </row>
    <row r="20" spans="1:10">
      <c r="A20" s="7" t="s">
        <v>44</v>
      </c>
      <c r="B20" s="8" t="s">
        <v>41</v>
      </c>
      <c r="C20" s="7" t="s">
        <v>27</v>
      </c>
      <c r="D20" s="7" t="s">
        <v>13</v>
      </c>
      <c r="E20" s="9">
        <v>39029</v>
      </c>
      <c r="F20" s="10">
        <f t="shared" ca="1" si="0"/>
        <v>15</v>
      </c>
      <c r="G20" s="11" t="s">
        <v>45</v>
      </c>
      <c r="H20" s="12">
        <v>85300</v>
      </c>
      <c r="I20" s="12"/>
      <c r="J20" s="8">
        <v>2</v>
      </c>
    </row>
    <row r="21" spans="1:10">
      <c r="A21" s="7" t="s">
        <v>46</v>
      </c>
      <c r="B21" s="8" t="s">
        <v>11</v>
      </c>
      <c r="C21" s="7" t="s">
        <v>27</v>
      </c>
      <c r="D21" s="7" t="s">
        <v>21</v>
      </c>
      <c r="E21" s="9">
        <v>40126</v>
      </c>
      <c r="F21" s="10">
        <f t="shared" ca="1" si="0"/>
        <v>12</v>
      </c>
      <c r="G21" s="11"/>
      <c r="H21" s="12">
        <v>10636</v>
      </c>
      <c r="I21" s="12"/>
      <c r="J21" s="8">
        <v>4</v>
      </c>
    </row>
    <row r="22" spans="1:10">
      <c r="A22" s="7" t="s">
        <v>47</v>
      </c>
      <c r="B22" s="8" t="s">
        <v>20</v>
      </c>
      <c r="C22" s="7" t="s">
        <v>27</v>
      </c>
      <c r="D22" s="7" t="s">
        <v>13</v>
      </c>
      <c r="E22" s="9">
        <v>36143</v>
      </c>
      <c r="F22" s="10">
        <f t="shared" ca="1" si="0"/>
        <v>23</v>
      </c>
      <c r="G22" s="11" t="s">
        <v>45</v>
      </c>
      <c r="H22" s="12">
        <v>72090</v>
      </c>
      <c r="I22" s="12"/>
      <c r="J22" s="8">
        <v>5</v>
      </c>
    </row>
    <row r="23" spans="1:10">
      <c r="A23" s="7" t="s">
        <v>48</v>
      </c>
      <c r="B23" s="8" t="s">
        <v>23</v>
      </c>
      <c r="C23" s="7" t="s">
        <v>27</v>
      </c>
      <c r="D23" s="7" t="s">
        <v>13</v>
      </c>
      <c r="E23" s="9">
        <v>39069</v>
      </c>
      <c r="F23" s="10">
        <f t="shared" ca="1" si="0"/>
        <v>15</v>
      </c>
      <c r="G23" s="11" t="s">
        <v>24</v>
      </c>
      <c r="H23" s="12">
        <v>37670</v>
      </c>
      <c r="I23" s="12"/>
      <c r="J23" s="8">
        <v>3</v>
      </c>
    </row>
    <row r="24" spans="1:10">
      <c r="A24" s="7" t="s">
        <v>49</v>
      </c>
      <c r="B24" s="8" t="s">
        <v>31</v>
      </c>
      <c r="C24" s="7" t="s">
        <v>50</v>
      </c>
      <c r="D24" s="7" t="s">
        <v>13</v>
      </c>
      <c r="E24" s="9">
        <v>38746</v>
      </c>
      <c r="F24" s="10">
        <f t="shared" ca="1" si="0"/>
        <v>16</v>
      </c>
      <c r="G24" s="11" t="s">
        <v>45</v>
      </c>
      <c r="H24" s="12">
        <v>49360</v>
      </c>
      <c r="I24" s="12"/>
      <c r="J24" s="8">
        <v>2</v>
      </c>
    </row>
    <row r="25" spans="1:10">
      <c r="A25" s="7" t="s">
        <v>51</v>
      </c>
      <c r="B25" s="8" t="s">
        <v>11</v>
      </c>
      <c r="C25" s="7" t="s">
        <v>50</v>
      </c>
      <c r="D25" s="7" t="s">
        <v>13</v>
      </c>
      <c r="E25" s="9">
        <v>36893</v>
      </c>
      <c r="F25" s="10">
        <f t="shared" ca="1" si="0"/>
        <v>21</v>
      </c>
      <c r="G25" s="11" t="s">
        <v>45</v>
      </c>
      <c r="H25" s="12">
        <v>33640</v>
      </c>
      <c r="I25" s="12"/>
      <c r="J25" s="8">
        <v>3</v>
      </c>
    </row>
    <row r="26" spans="1:10">
      <c r="A26" s="7" t="s">
        <v>52</v>
      </c>
      <c r="B26" s="8" t="s">
        <v>26</v>
      </c>
      <c r="C26" s="7" t="s">
        <v>50</v>
      </c>
      <c r="D26" s="7" t="s">
        <v>13</v>
      </c>
      <c r="E26" s="9">
        <v>36214</v>
      </c>
      <c r="F26" s="10">
        <f t="shared" ca="1" si="0"/>
        <v>23</v>
      </c>
      <c r="G26" s="11" t="s">
        <v>35</v>
      </c>
      <c r="H26" s="12">
        <v>47850</v>
      </c>
      <c r="I26" s="12"/>
      <c r="J26" s="8">
        <v>1</v>
      </c>
    </row>
    <row r="27" spans="1:10">
      <c r="A27" s="7" t="s">
        <v>53</v>
      </c>
      <c r="B27" s="8" t="s">
        <v>20</v>
      </c>
      <c r="C27" s="7" t="s">
        <v>50</v>
      </c>
      <c r="D27" s="7" t="s">
        <v>13</v>
      </c>
      <c r="E27" s="9">
        <v>38051</v>
      </c>
      <c r="F27" s="10">
        <f t="shared" ca="1" si="0"/>
        <v>18</v>
      </c>
      <c r="G27" s="11" t="s">
        <v>14</v>
      </c>
      <c r="H27" s="12">
        <v>30350</v>
      </c>
      <c r="I27" s="12"/>
      <c r="J27" s="8">
        <v>1</v>
      </c>
    </row>
    <row r="28" spans="1:10">
      <c r="A28" s="7" t="s">
        <v>54</v>
      </c>
      <c r="B28" s="8" t="s">
        <v>11</v>
      </c>
      <c r="C28" s="7" t="s">
        <v>50</v>
      </c>
      <c r="D28" s="7" t="s">
        <v>13</v>
      </c>
      <c r="E28" s="9">
        <v>36619</v>
      </c>
      <c r="F28" s="10">
        <f t="shared" ca="1" si="0"/>
        <v>22</v>
      </c>
      <c r="G28" s="11" t="s">
        <v>24</v>
      </c>
      <c r="H28" s="12">
        <v>56440</v>
      </c>
      <c r="I28" s="12"/>
      <c r="J28" s="8">
        <v>1</v>
      </c>
    </row>
    <row r="29" spans="1:10">
      <c r="A29" s="7" t="s">
        <v>55</v>
      </c>
      <c r="B29" s="8" t="s">
        <v>11</v>
      </c>
      <c r="C29" s="7" t="s">
        <v>50</v>
      </c>
      <c r="D29" s="7" t="s">
        <v>16</v>
      </c>
      <c r="E29" s="9">
        <v>38851</v>
      </c>
      <c r="F29" s="10">
        <f t="shared" ca="1" si="0"/>
        <v>16</v>
      </c>
      <c r="G29" s="11" t="s">
        <v>14</v>
      </c>
      <c r="H29" s="12">
        <v>11025</v>
      </c>
      <c r="I29" s="12"/>
      <c r="J29" s="8">
        <v>1</v>
      </c>
    </row>
    <row r="30" spans="1:10">
      <c r="A30" s="7" t="s">
        <v>56</v>
      </c>
      <c r="B30" s="8" t="s">
        <v>31</v>
      </c>
      <c r="C30" s="7" t="s">
        <v>50</v>
      </c>
      <c r="D30" s="7" t="s">
        <v>21</v>
      </c>
      <c r="E30" s="9">
        <v>38961</v>
      </c>
      <c r="F30" s="10">
        <f t="shared" ca="1" si="0"/>
        <v>16</v>
      </c>
      <c r="G30" s="11"/>
      <c r="H30" s="12">
        <v>20028</v>
      </c>
      <c r="I30" s="12"/>
      <c r="J30" s="8">
        <v>4</v>
      </c>
    </row>
    <row r="31" spans="1:10">
      <c r="A31" s="7" t="s">
        <v>57</v>
      </c>
      <c r="B31" s="8" t="s">
        <v>11</v>
      </c>
      <c r="C31" s="7" t="s">
        <v>50</v>
      </c>
      <c r="D31" s="7" t="s">
        <v>13</v>
      </c>
      <c r="E31" s="9">
        <v>40106</v>
      </c>
      <c r="F31" s="10">
        <f t="shared" ca="1" si="0"/>
        <v>12</v>
      </c>
      <c r="G31" s="11" t="s">
        <v>17</v>
      </c>
      <c r="H31" s="12">
        <v>51180</v>
      </c>
      <c r="I31" s="12"/>
      <c r="J31" s="8">
        <v>3</v>
      </c>
    </row>
    <row r="32" spans="1:10">
      <c r="A32" s="7" t="s">
        <v>58</v>
      </c>
      <c r="B32" s="8" t="s">
        <v>11</v>
      </c>
      <c r="C32" s="7" t="s">
        <v>50</v>
      </c>
      <c r="D32" s="7" t="s">
        <v>13</v>
      </c>
      <c r="E32" s="9">
        <v>40856</v>
      </c>
      <c r="F32" s="10">
        <f t="shared" ca="1" si="0"/>
        <v>10</v>
      </c>
      <c r="G32" s="11" t="s">
        <v>17</v>
      </c>
      <c r="H32" s="12">
        <v>41350</v>
      </c>
      <c r="I32" s="12"/>
      <c r="J32" s="8">
        <v>2</v>
      </c>
    </row>
    <row r="33" spans="1:10">
      <c r="A33" s="7" t="s">
        <v>59</v>
      </c>
      <c r="B33" s="8" t="s">
        <v>26</v>
      </c>
      <c r="C33" s="7" t="s">
        <v>50</v>
      </c>
      <c r="D33" s="7" t="s">
        <v>13</v>
      </c>
      <c r="E33" s="9">
        <v>39414</v>
      </c>
      <c r="F33" s="10">
        <f t="shared" ca="1" si="0"/>
        <v>14</v>
      </c>
      <c r="G33" s="11" t="s">
        <v>14</v>
      </c>
      <c r="H33" s="12">
        <v>73440</v>
      </c>
      <c r="I33" s="12"/>
      <c r="J33" s="8">
        <v>1</v>
      </c>
    </row>
    <row r="34" spans="1:10">
      <c r="A34" s="7" t="s">
        <v>60</v>
      </c>
      <c r="B34" s="8" t="s">
        <v>26</v>
      </c>
      <c r="C34" s="7" t="s">
        <v>50</v>
      </c>
      <c r="D34" s="7" t="s">
        <v>13</v>
      </c>
      <c r="E34" s="9">
        <v>41018</v>
      </c>
      <c r="F34" s="10">
        <f t="shared" ca="1" si="0"/>
        <v>10</v>
      </c>
      <c r="G34" s="11" t="s">
        <v>14</v>
      </c>
      <c r="H34" s="12">
        <v>46220</v>
      </c>
      <c r="I34" s="12"/>
      <c r="J34" s="8">
        <v>3</v>
      </c>
    </row>
    <row r="35" spans="1:10">
      <c r="A35" s="7" t="s">
        <v>61</v>
      </c>
      <c r="B35" s="8" t="s">
        <v>41</v>
      </c>
      <c r="C35" s="7" t="s">
        <v>50</v>
      </c>
      <c r="D35" s="7" t="s">
        <v>28</v>
      </c>
      <c r="E35" s="9">
        <v>40508</v>
      </c>
      <c r="F35" s="10">
        <f t="shared" ca="1" si="0"/>
        <v>11</v>
      </c>
      <c r="G35" s="11"/>
      <c r="H35" s="12">
        <v>58130</v>
      </c>
      <c r="I35" s="12"/>
      <c r="J35" s="8">
        <v>2</v>
      </c>
    </row>
    <row r="36" spans="1:10">
      <c r="A36" s="7" t="s">
        <v>62</v>
      </c>
      <c r="B36" s="8" t="s">
        <v>26</v>
      </c>
      <c r="C36" s="7" t="s">
        <v>50</v>
      </c>
      <c r="D36" s="7" t="s">
        <v>16</v>
      </c>
      <c r="E36" s="9">
        <v>39417</v>
      </c>
      <c r="F36" s="10">
        <f t="shared" ca="1" si="0"/>
        <v>14</v>
      </c>
      <c r="G36" s="11" t="s">
        <v>24</v>
      </c>
      <c r="H36" s="12">
        <v>46095</v>
      </c>
      <c r="I36" s="12"/>
      <c r="J36" s="8">
        <v>3</v>
      </c>
    </row>
    <row r="37" spans="1:10">
      <c r="A37" s="7" t="s">
        <v>63</v>
      </c>
      <c r="B37" s="8" t="s">
        <v>31</v>
      </c>
      <c r="C37" s="7" t="s">
        <v>50</v>
      </c>
      <c r="D37" s="7" t="s">
        <v>16</v>
      </c>
      <c r="E37" s="9">
        <v>40152</v>
      </c>
      <c r="F37" s="10">
        <f t="shared" ca="1" si="0"/>
        <v>12</v>
      </c>
      <c r="G37" s="11" t="s">
        <v>45</v>
      </c>
      <c r="H37" s="12">
        <v>28680</v>
      </c>
      <c r="I37" s="12"/>
      <c r="J37" s="8">
        <v>1</v>
      </c>
    </row>
    <row r="38" spans="1:10">
      <c r="A38" s="7" t="s">
        <v>64</v>
      </c>
      <c r="B38" s="8" t="s">
        <v>26</v>
      </c>
      <c r="C38" s="7" t="s">
        <v>65</v>
      </c>
      <c r="D38" s="7" t="s">
        <v>21</v>
      </c>
      <c r="E38" s="9">
        <v>40925</v>
      </c>
      <c r="F38" s="10">
        <f t="shared" ca="1" si="0"/>
        <v>10</v>
      </c>
      <c r="G38" s="11"/>
      <c r="H38" s="12">
        <v>14568</v>
      </c>
      <c r="I38" s="12"/>
      <c r="J38" s="8">
        <v>3</v>
      </c>
    </row>
    <row r="39" spans="1:10">
      <c r="A39" s="7" t="s">
        <v>66</v>
      </c>
      <c r="B39" s="8" t="s">
        <v>11</v>
      </c>
      <c r="C39" s="7" t="s">
        <v>65</v>
      </c>
      <c r="D39" s="7" t="s">
        <v>28</v>
      </c>
      <c r="E39" s="9">
        <v>39094</v>
      </c>
      <c r="F39" s="10">
        <f t="shared" ca="1" si="0"/>
        <v>15</v>
      </c>
      <c r="G39" s="11"/>
      <c r="H39" s="12">
        <v>83020</v>
      </c>
      <c r="I39" s="12"/>
      <c r="J39" s="8">
        <v>4</v>
      </c>
    </row>
    <row r="40" spans="1:10">
      <c r="A40" s="7" t="s">
        <v>67</v>
      </c>
      <c r="B40" s="8" t="s">
        <v>31</v>
      </c>
      <c r="C40" s="7" t="s">
        <v>65</v>
      </c>
      <c r="D40" s="7" t="s">
        <v>13</v>
      </c>
      <c r="E40" s="9">
        <v>40200</v>
      </c>
      <c r="F40" s="10">
        <f t="shared" ca="1" si="0"/>
        <v>12</v>
      </c>
      <c r="G40" s="11" t="s">
        <v>24</v>
      </c>
      <c r="H40" s="12">
        <v>77350</v>
      </c>
      <c r="I40" s="12"/>
      <c r="J40" s="8">
        <v>5</v>
      </c>
    </row>
    <row r="41" spans="1:10">
      <c r="A41" s="7" t="s">
        <v>68</v>
      </c>
      <c r="B41" s="8" t="s">
        <v>23</v>
      </c>
      <c r="C41" s="7" t="s">
        <v>65</v>
      </c>
      <c r="D41" s="7" t="s">
        <v>16</v>
      </c>
      <c r="E41" s="9">
        <v>36896</v>
      </c>
      <c r="F41" s="10">
        <f t="shared" ca="1" si="0"/>
        <v>21</v>
      </c>
      <c r="G41" s="11" t="s">
        <v>14</v>
      </c>
      <c r="H41" s="12">
        <v>35280</v>
      </c>
      <c r="I41" s="12"/>
      <c r="J41" s="8">
        <v>3</v>
      </c>
    </row>
    <row r="42" spans="1:10">
      <c r="A42" s="7" t="s">
        <v>69</v>
      </c>
      <c r="B42" s="8" t="s">
        <v>41</v>
      </c>
      <c r="C42" s="7" t="s">
        <v>65</v>
      </c>
      <c r="D42" s="7" t="s">
        <v>28</v>
      </c>
      <c r="E42" s="9">
        <v>40233</v>
      </c>
      <c r="F42" s="10">
        <f t="shared" ca="1" si="0"/>
        <v>12</v>
      </c>
      <c r="G42" s="11"/>
      <c r="H42" s="12">
        <v>64390</v>
      </c>
      <c r="I42" s="12"/>
      <c r="J42" s="8">
        <v>2</v>
      </c>
    </row>
    <row r="43" spans="1:10">
      <c r="A43" s="7" t="s">
        <v>70</v>
      </c>
      <c r="B43" s="8" t="s">
        <v>26</v>
      </c>
      <c r="C43" s="7" t="s">
        <v>65</v>
      </c>
      <c r="D43" s="7" t="s">
        <v>13</v>
      </c>
      <c r="E43" s="9">
        <v>35829</v>
      </c>
      <c r="F43" s="10">
        <f t="shared" ca="1" si="0"/>
        <v>24</v>
      </c>
      <c r="G43" s="11" t="s">
        <v>14</v>
      </c>
      <c r="H43" s="12">
        <v>61030</v>
      </c>
      <c r="I43" s="12"/>
      <c r="J43" s="8">
        <v>3</v>
      </c>
    </row>
    <row r="44" spans="1:10">
      <c r="A44" s="7" t="s">
        <v>71</v>
      </c>
      <c r="B44" s="8" t="s">
        <v>31</v>
      </c>
      <c r="C44" s="7" t="s">
        <v>65</v>
      </c>
      <c r="D44" s="7" t="s">
        <v>16</v>
      </c>
      <c r="E44" s="9">
        <v>35842</v>
      </c>
      <c r="F44" s="10">
        <f t="shared" ca="1" si="0"/>
        <v>24</v>
      </c>
      <c r="G44" s="11" t="s">
        <v>35</v>
      </c>
      <c r="H44" s="12">
        <v>23380</v>
      </c>
      <c r="I44" s="12"/>
      <c r="J44" s="8">
        <v>4</v>
      </c>
    </row>
    <row r="45" spans="1:10">
      <c r="A45" s="7" t="s">
        <v>72</v>
      </c>
      <c r="B45" s="8" t="s">
        <v>31</v>
      </c>
      <c r="C45" s="7" t="s">
        <v>65</v>
      </c>
      <c r="D45" s="7" t="s">
        <v>28</v>
      </c>
      <c r="E45" s="9">
        <v>35848</v>
      </c>
      <c r="F45" s="10">
        <f t="shared" ca="1" si="0"/>
        <v>24</v>
      </c>
      <c r="G45" s="11"/>
      <c r="H45" s="12">
        <v>85480</v>
      </c>
      <c r="I45" s="12"/>
      <c r="J45" s="8">
        <v>5</v>
      </c>
    </row>
    <row r="46" spans="1:10">
      <c r="A46" s="7" t="s">
        <v>73</v>
      </c>
      <c r="B46" s="8" t="s">
        <v>20</v>
      </c>
      <c r="C46" s="7" t="s">
        <v>65</v>
      </c>
      <c r="D46" s="7" t="s">
        <v>13</v>
      </c>
      <c r="E46" s="9">
        <v>40575</v>
      </c>
      <c r="F46" s="10">
        <f t="shared" ca="1" si="0"/>
        <v>11</v>
      </c>
      <c r="G46" s="11" t="s">
        <v>35</v>
      </c>
      <c r="H46" s="12">
        <v>74710</v>
      </c>
      <c r="I46" s="12"/>
      <c r="J46" s="8">
        <v>2</v>
      </c>
    </row>
    <row r="47" spans="1:10">
      <c r="A47" s="7" t="s">
        <v>74</v>
      </c>
      <c r="B47" s="8" t="s">
        <v>26</v>
      </c>
      <c r="C47" s="7" t="s">
        <v>65</v>
      </c>
      <c r="D47" s="7" t="s">
        <v>13</v>
      </c>
      <c r="E47" s="9">
        <v>40596</v>
      </c>
      <c r="F47" s="10">
        <f t="shared" ca="1" si="0"/>
        <v>11</v>
      </c>
      <c r="G47" s="11" t="s">
        <v>24</v>
      </c>
      <c r="H47" s="12">
        <v>68910</v>
      </c>
      <c r="I47" s="12"/>
      <c r="J47" s="8">
        <v>5</v>
      </c>
    </row>
    <row r="48" spans="1:10">
      <c r="A48" s="7" t="s">
        <v>75</v>
      </c>
      <c r="B48" s="8" t="s">
        <v>20</v>
      </c>
      <c r="C48" s="7" t="s">
        <v>65</v>
      </c>
      <c r="D48" s="7" t="s">
        <v>28</v>
      </c>
      <c r="E48" s="9">
        <v>40983</v>
      </c>
      <c r="F48" s="10">
        <f t="shared" ca="1" si="0"/>
        <v>10</v>
      </c>
      <c r="G48" s="11"/>
      <c r="H48" s="12">
        <v>64460</v>
      </c>
      <c r="I48" s="12"/>
      <c r="J48" s="8">
        <v>1</v>
      </c>
    </row>
    <row r="49" spans="1:10">
      <c r="A49" s="7" t="s">
        <v>76</v>
      </c>
      <c r="B49" s="8" t="s">
        <v>31</v>
      </c>
      <c r="C49" s="7" t="s">
        <v>65</v>
      </c>
      <c r="D49" s="7" t="s">
        <v>28</v>
      </c>
      <c r="E49" s="9">
        <v>38792</v>
      </c>
      <c r="F49" s="10">
        <f t="shared" ca="1" si="0"/>
        <v>16</v>
      </c>
      <c r="G49" s="11"/>
      <c r="H49" s="12">
        <v>74740</v>
      </c>
      <c r="I49" s="12"/>
      <c r="J49" s="8">
        <v>5</v>
      </c>
    </row>
    <row r="50" spans="1:10">
      <c r="A50" s="7" t="s">
        <v>77</v>
      </c>
      <c r="B50" s="8" t="s">
        <v>11</v>
      </c>
      <c r="C50" s="7" t="s">
        <v>65</v>
      </c>
      <c r="D50" s="7" t="s">
        <v>16</v>
      </c>
      <c r="E50" s="9">
        <v>38804</v>
      </c>
      <c r="F50" s="10">
        <f t="shared" ca="1" si="0"/>
        <v>16</v>
      </c>
      <c r="G50" s="11" t="s">
        <v>24</v>
      </c>
      <c r="H50" s="12">
        <v>48415</v>
      </c>
      <c r="I50" s="12"/>
      <c r="J50" s="8">
        <v>4</v>
      </c>
    </row>
    <row r="51" spans="1:10">
      <c r="A51" s="7" t="s">
        <v>78</v>
      </c>
      <c r="B51" s="8" t="s">
        <v>26</v>
      </c>
      <c r="C51" s="7" t="s">
        <v>65</v>
      </c>
      <c r="D51" s="7" t="s">
        <v>21</v>
      </c>
      <c r="E51" s="9">
        <v>36602</v>
      </c>
      <c r="F51" s="10">
        <f t="shared" ca="1" si="0"/>
        <v>22</v>
      </c>
      <c r="G51" s="11"/>
      <c r="H51" s="12">
        <v>30080</v>
      </c>
      <c r="I51" s="12"/>
      <c r="J51" s="8">
        <v>3</v>
      </c>
    </row>
    <row r="52" spans="1:10">
      <c r="A52" s="7" t="s">
        <v>79</v>
      </c>
      <c r="B52" s="8" t="s">
        <v>11</v>
      </c>
      <c r="C52" s="7" t="s">
        <v>65</v>
      </c>
      <c r="D52" s="7" t="s">
        <v>13</v>
      </c>
      <c r="E52" s="9">
        <v>40653</v>
      </c>
      <c r="F52" s="10">
        <f t="shared" ca="1" si="0"/>
        <v>11</v>
      </c>
      <c r="G52" s="11" t="s">
        <v>35</v>
      </c>
      <c r="H52" s="12">
        <v>49810</v>
      </c>
      <c r="I52" s="12"/>
      <c r="J52" s="8">
        <v>2</v>
      </c>
    </row>
    <row r="53" spans="1:10">
      <c r="A53" s="7" t="s">
        <v>80</v>
      </c>
      <c r="B53" s="8" t="s">
        <v>11</v>
      </c>
      <c r="C53" s="7" t="s">
        <v>65</v>
      </c>
      <c r="D53" s="7" t="s">
        <v>28</v>
      </c>
      <c r="E53" s="9">
        <v>40273</v>
      </c>
      <c r="F53" s="10">
        <f t="shared" ca="1" si="0"/>
        <v>12</v>
      </c>
      <c r="G53" s="11"/>
      <c r="H53" s="12">
        <v>50550</v>
      </c>
      <c r="I53" s="12"/>
      <c r="J53" s="8">
        <v>2</v>
      </c>
    </row>
    <row r="54" spans="1:10">
      <c r="A54" s="7" t="s">
        <v>81</v>
      </c>
      <c r="B54" s="8" t="s">
        <v>31</v>
      </c>
      <c r="C54" s="7" t="s">
        <v>65</v>
      </c>
      <c r="D54" s="7" t="s">
        <v>28</v>
      </c>
      <c r="E54" s="9">
        <v>35902</v>
      </c>
      <c r="F54" s="10">
        <f t="shared" ca="1" si="0"/>
        <v>24</v>
      </c>
      <c r="G54" s="11"/>
      <c r="H54" s="12">
        <v>63340</v>
      </c>
      <c r="I54" s="12"/>
      <c r="J54" s="8">
        <v>3</v>
      </c>
    </row>
    <row r="55" spans="1:10">
      <c r="A55" s="7" t="s">
        <v>82</v>
      </c>
      <c r="B55" s="8" t="s">
        <v>26</v>
      </c>
      <c r="C55" s="7" t="s">
        <v>65</v>
      </c>
      <c r="D55" s="7" t="s">
        <v>13</v>
      </c>
      <c r="E55" s="9">
        <v>37008</v>
      </c>
      <c r="F55" s="10">
        <f t="shared" ca="1" si="0"/>
        <v>21</v>
      </c>
      <c r="G55" s="11" t="s">
        <v>14</v>
      </c>
      <c r="H55" s="12">
        <v>27180</v>
      </c>
      <c r="I55" s="12"/>
      <c r="J55" s="8">
        <v>4</v>
      </c>
    </row>
    <row r="56" spans="1:10">
      <c r="A56" s="7" t="s">
        <v>83</v>
      </c>
      <c r="B56" s="8" t="s">
        <v>26</v>
      </c>
      <c r="C56" s="7" t="s">
        <v>65</v>
      </c>
      <c r="D56" s="7" t="s">
        <v>13</v>
      </c>
      <c r="E56" s="9">
        <v>37348</v>
      </c>
      <c r="F56" s="10">
        <f t="shared" ca="1" si="0"/>
        <v>20</v>
      </c>
      <c r="G56" s="11" t="s">
        <v>17</v>
      </c>
      <c r="H56" s="12">
        <v>85880</v>
      </c>
      <c r="I56" s="12"/>
      <c r="J56" s="8">
        <v>3</v>
      </c>
    </row>
    <row r="57" spans="1:10">
      <c r="A57" s="7" t="s">
        <v>84</v>
      </c>
      <c r="B57" s="8" t="s">
        <v>41</v>
      </c>
      <c r="C57" s="7" t="s">
        <v>65</v>
      </c>
      <c r="D57" s="7" t="s">
        <v>28</v>
      </c>
      <c r="E57" s="9">
        <v>39922</v>
      </c>
      <c r="F57" s="10">
        <f t="shared" ca="1" si="0"/>
        <v>13</v>
      </c>
      <c r="G57" s="11"/>
      <c r="H57" s="12">
        <v>25790</v>
      </c>
      <c r="I57" s="12"/>
      <c r="J57" s="8">
        <v>3</v>
      </c>
    </row>
    <row r="58" spans="1:10">
      <c r="A58" s="7" t="s">
        <v>85</v>
      </c>
      <c r="B58" s="8" t="s">
        <v>31</v>
      </c>
      <c r="C58" s="7" t="s">
        <v>65</v>
      </c>
      <c r="D58" s="7" t="s">
        <v>13</v>
      </c>
      <c r="E58" s="9">
        <v>40274</v>
      </c>
      <c r="F58" s="10">
        <f t="shared" ca="1" si="0"/>
        <v>12</v>
      </c>
      <c r="G58" s="11" t="s">
        <v>17</v>
      </c>
      <c r="H58" s="12">
        <v>38730</v>
      </c>
      <c r="I58" s="12"/>
      <c r="J58" s="8">
        <v>1</v>
      </c>
    </row>
    <row r="59" spans="1:10">
      <c r="A59" s="7" t="s">
        <v>86</v>
      </c>
      <c r="B59" s="8" t="s">
        <v>11</v>
      </c>
      <c r="C59" s="7" t="s">
        <v>65</v>
      </c>
      <c r="D59" s="7" t="s">
        <v>13</v>
      </c>
      <c r="E59" s="13">
        <v>40292</v>
      </c>
      <c r="F59" s="10">
        <f t="shared" ca="1" si="0"/>
        <v>12</v>
      </c>
      <c r="G59" s="11" t="s">
        <v>14</v>
      </c>
      <c r="H59" s="12">
        <v>23280</v>
      </c>
      <c r="I59" s="12"/>
      <c r="J59" s="8">
        <v>1</v>
      </c>
    </row>
    <row r="60" spans="1:10">
      <c r="A60" s="7" t="s">
        <v>87</v>
      </c>
      <c r="B60" s="8" t="s">
        <v>26</v>
      </c>
      <c r="C60" s="7" t="s">
        <v>65</v>
      </c>
      <c r="D60" s="7" t="s">
        <v>13</v>
      </c>
      <c r="E60" s="9">
        <v>41051</v>
      </c>
      <c r="F60" s="10">
        <f t="shared" ca="1" si="0"/>
        <v>10</v>
      </c>
      <c r="G60" s="11" t="s">
        <v>17</v>
      </c>
      <c r="H60" s="12">
        <v>31830</v>
      </c>
      <c r="I60" s="12"/>
      <c r="J60" s="8">
        <v>3</v>
      </c>
    </row>
    <row r="61" spans="1:10">
      <c r="A61" s="7" t="s">
        <v>88</v>
      </c>
      <c r="B61" s="8" t="s">
        <v>26</v>
      </c>
      <c r="C61" s="7" t="s">
        <v>65</v>
      </c>
      <c r="D61" s="7" t="s">
        <v>13</v>
      </c>
      <c r="E61" s="9">
        <v>39588</v>
      </c>
      <c r="F61" s="10">
        <f t="shared" ca="1" si="0"/>
        <v>14</v>
      </c>
      <c r="G61" s="11" t="s">
        <v>17</v>
      </c>
      <c r="H61" s="12">
        <v>74670</v>
      </c>
      <c r="I61" s="12"/>
      <c r="J61" s="8">
        <v>5</v>
      </c>
    </row>
    <row r="62" spans="1:10">
      <c r="A62" s="7" t="s">
        <v>89</v>
      </c>
      <c r="B62" s="8" t="s">
        <v>31</v>
      </c>
      <c r="C62" s="7" t="s">
        <v>65</v>
      </c>
      <c r="D62" s="7" t="s">
        <v>13</v>
      </c>
      <c r="E62" s="9">
        <v>39215</v>
      </c>
      <c r="F62" s="10">
        <f t="shared" ca="1" si="0"/>
        <v>15</v>
      </c>
      <c r="G62" s="11" t="s">
        <v>14</v>
      </c>
      <c r="H62" s="12">
        <v>31910</v>
      </c>
      <c r="I62" s="12"/>
      <c r="J62" s="8">
        <v>5</v>
      </c>
    </row>
    <row r="63" spans="1:10">
      <c r="A63" s="7" t="s">
        <v>90</v>
      </c>
      <c r="B63" s="8" t="s">
        <v>20</v>
      </c>
      <c r="C63" s="7" t="s">
        <v>65</v>
      </c>
      <c r="D63" s="7" t="s">
        <v>13</v>
      </c>
      <c r="E63" s="9">
        <v>40310</v>
      </c>
      <c r="F63" s="10">
        <f t="shared" ca="1" si="0"/>
        <v>12</v>
      </c>
      <c r="G63" s="11" t="s">
        <v>35</v>
      </c>
      <c r="H63" s="12">
        <v>82120</v>
      </c>
      <c r="I63" s="12"/>
      <c r="J63" s="8">
        <v>5</v>
      </c>
    </row>
    <row r="64" spans="1:10">
      <c r="A64" s="7" t="s">
        <v>91</v>
      </c>
      <c r="B64" s="8" t="s">
        <v>26</v>
      </c>
      <c r="C64" s="7" t="s">
        <v>65</v>
      </c>
      <c r="D64" s="7" t="s">
        <v>13</v>
      </c>
      <c r="E64" s="9">
        <v>40320</v>
      </c>
      <c r="F64" s="10">
        <f t="shared" ca="1" si="0"/>
        <v>12</v>
      </c>
      <c r="G64" s="11" t="s">
        <v>24</v>
      </c>
      <c r="H64" s="12">
        <v>77580</v>
      </c>
      <c r="I64" s="12"/>
      <c r="J64" s="8">
        <v>3</v>
      </c>
    </row>
    <row r="65" spans="1:10">
      <c r="A65" s="7" t="s">
        <v>92</v>
      </c>
      <c r="B65" s="8" t="s">
        <v>26</v>
      </c>
      <c r="C65" s="7" t="s">
        <v>65</v>
      </c>
      <c r="D65" s="7" t="s">
        <v>28</v>
      </c>
      <c r="E65" s="9">
        <v>38856</v>
      </c>
      <c r="F65" s="10">
        <f t="shared" ca="1" si="0"/>
        <v>16</v>
      </c>
      <c r="G65" s="11"/>
      <c r="H65" s="12">
        <v>84200</v>
      </c>
      <c r="I65" s="12"/>
      <c r="J65" s="8">
        <v>2</v>
      </c>
    </row>
    <row r="66" spans="1:10">
      <c r="A66" s="7" t="s">
        <v>93</v>
      </c>
      <c r="B66" s="8" t="s">
        <v>23</v>
      </c>
      <c r="C66" s="7" t="s">
        <v>65</v>
      </c>
      <c r="D66" s="7" t="s">
        <v>28</v>
      </c>
      <c r="E66" s="9">
        <v>35940</v>
      </c>
      <c r="F66" s="10">
        <f t="shared" ref="F66:F129" ca="1" si="1">DATEDIF(E66,TODAY(),"Y")</f>
        <v>24</v>
      </c>
      <c r="G66" s="11"/>
      <c r="H66" s="12">
        <v>88000</v>
      </c>
      <c r="I66" s="12"/>
      <c r="J66" s="8">
        <v>5</v>
      </c>
    </row>
    <row r="67" spans="1:10">
      <c r="A67" s="7" t="s">
        <v>94</v>
      </c>
      <c r="B67" s="8" t="s">
        <v>26</v>
      </c>
      <c r="C67" s="7" t="s">
        <v>65</v>
      </c>
      <c r="D67" s="7" t="s">
        <v>13</v>
      </c>
      <c r="E67" s="9">
        <v>37018</v>
      </c>
      <c r="F67" s="10">
        <f t="shared" ca="1" si="1"/>
        <v>21</v>
      </c>
      <c r="G67" s="11" t="s">
        <v>45</v>
      </c>
      <c r="H67" s="12">
        <v>28650</v>
      </c>
      <c r="I67" s="12"/>
      <c r="J67" s="8">
        <v>4</v>
      </c>
    </row>
    <row r="68" spans="1:10">
      <c r="A68" s="7" t="s">
        <v>95</v>
      </c>
      <c r="B68" s="8" t="s">
        <v>26</v>
      </c>
      <c r="C68" s="7" t="s">
        <v>65</v>
      </c>
      <c r="D68" s="7" t="s">
        <v>28</v>
      </c>
      <c r="E68" s="9">
        <v>39959</v>
      </c>
      <c r="F68" s="10">
        <f t="shared" ca="1" si="1"/>
        <v>13</v>
      </c>
      <c r="G68" s="11"/>
      <c r="H68" s="12">
        <v>79460</v>
      </c>
      <c r="I68" s="12"/>
      <c r="J68" s="8">
        <v>5</v>
      </c>
    </row>
    <row r="69" spans="1:10">
      <c r="A69" s="7" t="s">
        <v>96</v>
      </c>
      <c r="B69" s="8" t="s">
        <v>11</v>
      </c>
      <c r="C69" s="7" t="s">
        <v>65</v>
      </c>
      <c r="D69" s="7" t="s">
        <v>13</v>
      </c>
      <c r="E69" s="9">
        <v>35965</v>
      </c>
      <c r="F69" s="14">
        <f t="shared" ca="1" si="1"/>
        <v>24</v>
      </c>
      <c r="G69" s="15" t="s">
        <v>24</v>
      </c>
      <c r="H69" s="12">
        <v>34780</v>
      </c>
      <c r="I69" s="12"/>
      <c r="J69" s="8">
        <v>4</v>
      </c>
    </row>
    <row r="70" spans="1:10">
      <c r="A70" s="7" t="s">
        <v>97</v>
      </c>
      <c r="B70" s="8" t="s">
        <v>26</v>
      </c>
      <c r="C70" s="7" t="s">
        <v>65</v>
      </c>
      <c r="D70" s="7" t="s">
        <v>13</v>
      </c>
      <c r="E70" s="9">
        <v>37785</v>
      </c>
      <c r="F70" s="10">
        <f t="shared" ca="1" si="1"/>
        <v>19</v>
      </c>
      <c r="G70" s="11" t="s">
        <v>45</v>
      </c>
      <c r="H70" s="12">
        <v>87280</v>
      </c>
      <c r="I70" s="12"/>
      <c r="J70" s="8">
        <v>4</v>
      </c>
    </row>
    <row r="71" spans="1:10">
      <c r="A71" s="7" t="s">
        <v>98</v>
      </c>
      <c r="B71" s="8" t="s">
        <v>11</v>
      </c>
      <c r="C71" s="7" t="s">
        <v>65</v>
      </c>
      <c r="D71" s="7" t="s">
        <v>13</v>
      </c>
      <c r="E71" s="9">
        <v>41091</v>
      </c>
      <c r="F71" s="10">
        <f t="shared" ca="1" si="1"/>
        <v>10</v>
      </c>
      <c r="G71" s="11" t="s">
        <v>14</v>
      </c>
      <c r="H71" s="12">
        <v>71150</v>
      </c>
      <c r="I71" s="12"/>
      <c r="J71" s="8">
        <v>2</v>
      </c>
    </row>
    <row r="72" spans="1:10">
      <c r="A72" s="7" t="s">
        <v>99</v>
      </c>
      <c r="B72" s="8" t="s">
        <v>31</v>
      </c>
      <c r="C72" s="7" t="s">
        <v>65</v>
      </c>
      <c r="D72" s="7" t="s">
        <v>16</v>
      </c>
      <c r="E72" s="9">
        <v>39279</v>
      </c>
      <c r="F72" s="10">
        <f t="shared" ca="1" si="1"/>
        <v>15</v>
      </c>
      <c r="G72" s="11" t="s">
        <v>14</v>
      </c>
      <c r="H72" s="12">
        <v>26890</v>
      </c>
      <c r="I72" s="12"/>
      <c r="J72" s="8">
        <v>3</v>
      </c>
    </row>
    <row r="73" spans="1:10">
      <c r="A73" s="7" t="s">
        <v>100</v>
      </c>
      <c r="B73" s="8" t="s">
        <v>26</v>
      </c>
      <c r="C73" s="7" t="s">
        <v>65</v>
      </c>
      <c r="D73" s="7" t="s">
        <v>28</v>
      </c>
      <c r="E73" s="9">
        <v>40368</v>
      </c>
      <c r="F73" s="10">
        <f t="shared" ca="1" si="1"/>
        <v>12</v>
      </c>
      <c r="G73" s="11"/>
      <c r="H73" s="12">
        <v>89310</v>
      </c>
      <c r="I73" s="12"/>
      <c r="J73" s="8">
        <v>5</v>
      </c>
    </row>
    <row r="74" spans="1:10">
      <c r="A74" s="7" t="s">
        <v>101</v>
      </c>
      <c r="B74" s="8" t="s">
        <v>26</v>
      </c>
      <c r="C74" s="7" t="s">
        <v>65</v>
      </c>
      <c r="D74" s="7" t="s">
        <v>16</v>
      </c>
      <c r="E74" s="9">
        <v>40777</v>
      </c>
      <c r="F74" s="10">
        <f t="shared" ca="1" si="1"/>
        <v>11</v>
      </c>
      <c r="G74" s="11" t="s">
        <v>17</v>
      </c>
      <c r="H74" s="12">
        <v>13800</v>
      </c>
      <c r="I74" s="12"/>
      <c r="J74" s="8">
        <v>3</v>
      </c>
    </row>
    <row r="75" spans="1:10">
      <c r="A75" s="7" t="s">
        <v>102</v>
      </c>
      <c r="B75" s="8" t="s">
        <v>26</v>
      </c>
      <c r="C75" s="7" t="s">
        <v>65</v>
      </c>
      <c r="D75" s="7" t="s">
        <v>16</v>
      </c>
      <c r="E75" s="9">
        <v>39662</v>
      </c>
      <c r="F75" s="10">
        <f t="shared" ca="1" si="1"/>
        <v>14</v>
      </c>
      <c r="G75" s="11" t="s">
        <v>35</v>
      </c>
      <c r="H75" s="12">
        <v>38920</v>
      </c>
      <c r="I75" s="12"/>
      <c r="J75" s="8">
        <v>4</v>
      </c>
    </row>
    <row r="76" spans="1:10">
      <c r="A76" s="7" t="s">
        <v>103</v>
      </c>
      <c r="B76" s="8" t="s">
        <v>11</v>
      </c>
      <c r="C76" s="7" t="s">
        <v>65</v>
      </c>
      <c r="D76" s="7" t="s">
        <v>13</v>
      </c>
      <c r="E76" s="9">
        <v>38954</v>
      </c>
      <c r="F76" s="10">
        <f t="shared" ca="1" si="1"/>
        <v>16</v>
      </c>
      <c r="G76" s="11" t="s">
        <v>14</v>
      </c>
      <c r="H76" s="12">
        <v>40920</v>
      </c>
      <c r="I76" s="12"/>
      <c r="J76" s="8">
        <v>4</v>
      </c>
    </row>
    <row r="77" spans="1:10">
      <c r="A77" s="7" t="s">
        <v>104</v>
      </c>
      <c r="B77" s="8" t="s">
        <v>41</v>
      </c>
      <c r="C77" s="7" t="s">
        <v>65</v>
      </c>
      <c r="D77" s="7" t="s">
        <v>28</v>
      </c>
      <c r="E77" s="9">
        <v>36038</v>
      </c>
      <c r="F77" s="10">
        <f t="shared" ca="1" si="1"/>
        <v>24</v>
      </c>
      <c r="G77" s="11"/>
      <c r="H77" s="12">
        <v>30340</v>
      </c>
      <c r="I77" s="12"/>
      <c r="J77" s="8">
        <v>3</v>
      </c>
    </row>
    <row r="78" spans="1:10">
      <c r="A78" s="7" t="s">
        <v>105</v>
      </c>
      <c r="B78" s="8" t="s">
        <v>11</v>
      </c>
      <c r="C78" s="7" t="s">
        <v>65</v>
      </c>
      <c r="D78" s="7" t="s">
        <v>21</v>
      </c>
      <c r="E78" s="9">
        <v>36059</v>
      </c>
      <c r="F78" s="10">
        <f t="shared" ca="1" si="1"/>
        <v>23</v>
      </c>
      <c r="G78" s="11"/>
      <c r="H78" s="12">
        <v>18500</v>
      </c>
      <c r="I78" s="12"/>
      <c r="J78" s="8">
        <v>5</v>
      </c>
    </row>
    <row r="79" spans="1:10">
      <c r="A79" s="7" t="s">
        <v>106</v>
      </c>
      <c r="B79" s="8" t="s">
        <v>11</v>
      </c>
      <c r="C79" s="7" t="s">
        <v>65</v>
      </c>
      <c r="D79" s="7" t="s">
        <v>28</v>
      </c>
      <c r="E79" s="9">
        <v>38970</v>
      </c>
      <c r="F79" s="10">
        <f t="shared" ca="1" si="1"/>
        <v>15</v>
      </c>
      <c r="G79" s="11"/>
      <c r="H79" s="12">
        <v>83070</v>
      </c>
      <c r="I79" s="12"/>
      <c r="J79" s="8">
        <v>3</v>
      </c>
    </row>
    <row r="80" spans="1:10">
      <c r="A80" s="7" t="s">
        <v>107</v>
      </c>
      <c r="B80" s="8" t="s">
        <v>31</v>
      </c>
      <c r="C80" s="7" t="s">
        <v>65</v>
      </c>
      <c r="D80" s="7" t="s">
        <v>13</v>
      </c>
      <c r="E80" s="9">
        <v>40085</v>
      </c>
      <c r="F80" s="10">
        <f t="shared" ca="1" si="1"/>
        <v>12</v>
      </c>
      <c r="G80" s="11" t="s">
        <v>14</v>
      </c>
      <c r="H80" s="12">
        <v>41490</v>
      </c>
      <c r="I80" s="12"/>
      <c r="J80" s="8">
        <v>5</v>
      </c>
    </row>
    <row r="81" spans="1:10">
      <c r="A81" s="7" t="s">
        <v>108</v>
      </c>
      <c r="B81" s="8" t="s">
        <v>31</v>
      </c>
      <c r="C81" s="7" t="s">
        <v>65</v>
      </c>
      <c r="D81" s="7" t="s">
        <v>13</v>
      </c>
      <c r="E81" s="9">
        <v>40832</v>
      </c>
      <c r="F81" s="10">
        <f t="shared" ca="1" si="1"/>
        <v>10</v>
      </c>
      <c r="G81" s="11" t="s">
        <v>45</v>
      </c>
      <c r="H81" s="12">
        <v>85920</v>
      </c>
      <c r="I81" s="12"/>
      <c r="J81" s="8">
        <v>4</v>
      </c>
    </row>
    <row r="82" spans="1:10">
      <c r="A82" s="7" t="s">
        <v>109</v>
      </c>
      <c r="B82" s="8" t="s">
        <v>26</v>
      </c>
      <c r="C82" s="7" t="s">
        <v>65</v>
      </c>
      <c r="D82" s="7" t="s">
        <v>13</v>
      </c>
      <c r="E82" s="9">
        <v>41200</v>
      </c>
      <c r="F82" s="10">
        <f t="shared" ca="1" si="1"/>
        <v>9</v>
      </c>
      <c r="G82" s="11" t="s">
        <v>45</v>
      </c>
      <c r="H82" s="12">
        <v>71670</v>
      </c>
      <c r="I82" s="12"/>
      <c r="J82" s="8">
        <v>4</v>
      </c>
    </row>
    <row r="83" spans="1:10">
      <c r="A83" s="7" t="s">
        <v>110</v>
      </c>
      <c r="B83" s="8" t="s">
        <v>23</v>
      </c>
      <c r="C83" s="7" t="s">
        <v>65</v>
      </c>
      <c r="D83" s="7" t="s">
        <v>13</v>
      </c>
      <c r="E83" s="9">
        <v>39379</v>
      </c>
      <c r="F83" s="10">
        <f t="shared" ca="1" si="1"/>
        <v>14</v>
      </c>
      <c r="G83" s="11" t="s">
        <v>14</v>
      </c>
      <c r="H83" s="12">
        <v>67890</v>
      </c>
      <c r="I83" s="12"/>
      <c r="J83" s="8">
        <v>5</v>
      </c>
    </row>
    <row r="84" spans="1:10">
      <c r="A84" s="7" t="s">
        <v>111</v>
      </c>
      <c r="B84" s="8" t="s">
        <v>11</v>
      </c>
      <c r="C84" s="7" t="s">
        <v>65</v>
      </c>
      <c r="D84" s="7" t="s">
        <v>28</v>
      </c>
      <c r="E84" s="9">
        <v>36087</v>
      </c>
      <c r="F84" s="10">
        <f t="shared" ca="1" si="1"/>
        <v>23</v>
      </c>
      <c r="G84" s="11"/>
      <c r="H84" s="12">
        <v>76930</v>
      </c>
      <c r="I84" s="12"/>
      <c r="J84" s="8">
        <v>1</v>
      </c>
    </row>
    <row r="85" spans="1:10">
      <c r="A85" s="7" t="s">
        <v>112</v>
      </c>
      <c r="B85" s="8" t="s">
        <v>31</v>
      </c>
      <c r="C85" s="7" t="s">
        <v>65</v>
      </c>
      <c r="D85" s="7" t="s">
        <v>13</v>
      </c>
      <c r="E85" s="9">
        <v>37176</v>
      </c>
      <c r="F85" s="10">
        <f t="shared" ca="1" si="1"/>
        <v>20</v>
      </c>
      <c r="G85" s="11" t="s">
        <v>24</v>
      </c>
      <c r="H85" s="12">
        <v>62790</v>
      </c>
      <c r="I85" s="12"/>
      <c r="J85" s="8">
        <v>2</v>
      </c>
    </row>
    <row r="86" spans="1:10">
      <c r="A86" s="7" t="s">
        <v>113</v>
      </c>
      <c r="B86" s="8" t="s">
        <v>26</v>
      </c>
      <c r="C86" s="7" t="s">
        <v>65</v>
      </c>
      <c r="D86" s="7" t="s">
        <v>28</v>
      </c>
      <c r="E86" s="9">
        <v>39765</v>
      </c>
      <c r="F86" s="10">
        <f t="shared" ca="1" si="1"/>
        <v>13</v>
      </c>
      <c r="G86" s="11"/>
      <c r="H86" s="12">
        <v>46670</v>
      </c>
      <c r="I86" s="12"/>
      <c r="J86" s="8">
        <v>3</v>
      </c>
    </row>
    <row r="87" spans="1:10">
      <c r="A87" s="7" t="s">
        <v>114</v>
      </c>
      <c r="B87" s="8" t="s">
        <v>11</v>
      </c>
      <c r="C87" s="7" t="s">
        <v>65</v>
      </c>
      <c r="D87" s="7" t="s">
        <v>28</v>
      </c>
      <c r="E87" s="9">
        <v>36470</v>
      </c>
      <c r="F87" s="10">
        <f t="shared" ca="1" si="1"/>
        <v>22</v>
      </c>
      <c r="G87" s="11"/>
      <c r="H87" s="12">
        <v>23560</v>
      </c>
      <c r="I87" s="12"/>
      <c r="J87" s="8">
        <v>3</v>
      </c>
    </row>
    <row r="88" spans="1:10">
      <c r="A88" s="7" t="s">
        <v>115</v>
      </c>
      <c r="B88" s="8" t="s">
        <v>11</v>
      </c>
      <c r="C88" s="7" t="s">
        <v>65</v>
      </c>
      <c r="D88" s="7" t="s">
        <v>21</v>
      </c>
      <c r="E88" s="9">
        <v>36487</v>
      </c>
      <c r="F88" s="10">
        <f t="shared" ca="1" si="1"/>
        <v>22</v>
      </c>
      <c r="G88" s="11"/>
      <c r="H88" s="12">
        <v>33056</v>
      </c>
      <c r="I88" s="12"/>
      <c r="J88" s="8">
        <v>5</v>
      </c>
    </row>
    <row r="89" spans="1:10">
      <c r="A89" s="7" t="s">
        <v>116</v>
      </c>
      <c r="B89" s="8" t="s">
        <v>11</v>
      </c>
      <c r="C89" s="7" t="s">
        <v>65</v>
      </c>
      <c r="D89" s="7" t="s">
        <v>28</v>
      </c>
      <c r="E89" s="9">
        <v>39040</v>
      </c>
      <c r="F89" s="10">
        <f t="shared" ca="1" si="1"/>
        <v>15</v>
      </c>
      <c r="G89" s="11"/>
      <c r="H89" s="12">
        <v>62150</v>
      </c>
      <c r="I89" s="12"/>
      <c r="J89" s="8">
        <v>4</v>
      </c>
    </row>
    <row r="90" spans="1:10">
      <c r="A90" s="7" t="s">
        <v>117</v>
      </c>
      <c r="B90" s="8" t="s">
        <v>31</v>
      </c>
      <c r="C90" s="7" t="s">
        <v>65</v>
      </c>
      <c r="D90" s="7" t="s">
        <v>13</v>
      </c>
      <c r="E90" s="9">
        <v>40501</v>
      </c>
      <c r="F90" s="10">
        <f t="shared" ca="1" si="1"/>
        <v>11</v>
      </c>
      <c r="G90" s="11" t="s">
        <v>24</v>
      </c>
      <c r="H90" s="12">
        <v>77820</v>
      </c>
      <c r="I90" s="12"/>
      <c r="J90" s="8">
        <v>3</v>
      </c>
    </row>
    <row r="91" spans="1:10">
      <c r="A91" s="7" t="s">
        <v>118</v>
      </c>
      <c r="B91" s="8" t="s">
        <v>31</v>
      </c>
      <c r="C91" s="7" t="s">
        <v>65</v>
      </c>
      <c r="D91" s="7" t="s">
        <v>28</v>
      </c>
      <c r="E91" s="9">
        <v>39803</v>
      </c>
      <c r="F91" s="10">
        <f t="shared" ca="1" si="1"/>
        <v>13</v>
      </c>
      <c r="G91" s="11"/>
      <c r="H91" s="12">
        <v>42940</v>
      </c>
      <c r="I91" s="12"/>
      <c r="J91" s="8">
        <v>1</v>
      </c>
    </row>
    <row r="92" spans="1:10">
      <c r="A92" s="7" t="s">
        <v>119</v>
      </c>
      <c r="B92" s="8" t="s">
        <v>31</v>
      </c>
      <c r="C92" s="7" t="s">
        <v>65</v>
      </c>
      <c r="D92" s="7" t="s">
        <v>13</v>
      </c>
      <c r="E92" s="9">
        <v>40880</v>
      </c>
      <c r="F92" s="10">
        <f t="shared" ca="1" si="1"/>
        <v>10</v>
      </c>
      <c r="G92" s="11" t="s">
        <v>17</v>
      </c>
      <c r="H92" s="12">
        <v>61400</v>
      </c>
      <c r="I92" s="12"/>
      <c r="J92" s="8">
        <v>5</v>
      </c>
    </row>
    <row r="93" spans="1:10">
      <c r="A93" s="7" t="s">
        <v>120</v>
      </c>
      <c r="B93" s="8" t="s">
        <v>26</v>
      </c>
      <c r="C93" s="7" t="s">
        <v>65</v>
      </c>
      <c r="D93" s="7" t="s">
        <v>13</v>
      </c>
      <c r="E93" s="9">
        <v>36506</v>
      </c>
      <c r="F93" s="10">
        <f t="shared" ca="1" si="1"/>
        <v>22</v>
      </c>
      <c r="G93" s="11" t="s">
        <v>45</v>
      </c>
      <c r="H93" s="12">
        <v>32100</v>
      </c>
      <c r="I93" s="12"/>
      <c r="J93" s="8">
        <v>1</v>
      </c>
    </row>
    <row r="94" spans="1:10">
      <c r="A94" s="7" t="s">
        <v>121</v>
      </c>
      <c r="B94" s="8" t="s">
        <v>31</v>
      </c>
      <c r="C94" s="7" t="s">
        <v>65</v>
      </c>
      <c r="D94" s="7" t="s">
        <v>13</v>
      </c>
      <c r="E94" s="9">
        <v>37241</v>
      </c>
      <c r="F94" s="10">
        <f t="shared" ca="1" si="1"/>
        <v>20</v>
      </c>
      <c r="G94" s="11" t="s">
        <v>14</v>
      </c>
      <c r="H94" s="12">
        <v>71950</v>
      </c>
      <c r="I94" s="12"/>
      <c r="J94" s="8">
        <v>5</v>
      </c>
    </row>
    <row r="95" spans="1:10">
      <c r="A95" s="7" t="s">
        <v>122</v>
      </c>
      <c r="B95" s="8" t="s">
        <v>11</v>
      </c>
      <c r="C95" s="7" t="s">
        <v>65</v>
      </c>
      <c r="D95" s="7" t="s">
        <v>13</v>
      </c>
      <c r="E95" s="9">
        <v>37960</v>
      </c>
      <c r="F95" s="10">
        <f t="shared" ca="1" si="1"/>
        <v>18</v>
      </c>
      <c r="G95" s="11" t="s">
        <v>14</v>
      </c>
      <c r="H95" s="12">
        <v>66890</v>
      </c>
      <c r="I95" s="12"/>
      <c r="J95" s="8">
        <v>5</v>
      </c>
    </row>
    <row r="96" spans="1:10">
      <c r="A96" s="7" t="s">
        <v>123</v>
      </c>
      <c r="B96" s="8" t="s">
        <v>23</v>
      </c>
      <c r="C96" s="7" t="s">
        <v>65</v>
      </c>
      <c r="D96" s="7" t="s">
        <v>16</v>
      </c>
      <c r="E96" s="9">
        <v>39802</v>
      </c>
      <c r="F96" s="10">
        <f t="shared" ca="1" si="1"/>
        <v>13</v>
      </c>
      <c r="G96" s="11" t="s">
        <v>35</v>
      </c>
      <c r="H96" s="12">
        <v>22535</v>
      </c>
      <c r="I96" s="12"/>
      <c r="J96" s="8">
        <v>3</v>
      </c>
    </row>
    <row r="97" spans="1:10">
      <c r="A97" s="7" t="s">
        <v>124</v>
      </c>
      <c r="B97" s="8" t="s">
        <v>31</v>
      </c>
      <c r="C97" s="7" t="s">
        <v>125</v>
      </c>
      <c r="D97" s="7" t="s">
        <v>13</v>
      </c>
      <c r="E97" s="9">
        <v>39492</v>
      </c>
      <c r="F97" s="10">
        <f t="shared" ca="1" si="1"/>
        <v>14</v>
      </c>
      <c r="G97" s="11" t="s">
        <v>14</v>
      </c>
      <c r="H97" s="12">
        <v>36630</v>
      </c>
      <c r="I97" s="12"/>
      <c r="J97" s="8">
        <v>4</v>
      </c>
    </row>
    <row r="98" spans="1:10">
      <c r="A98" s="7" t="s">
        <v>126</v>
      </c>
      <c r="B98" s="8" t="s">
        <v>26</v>
      </c>
      <c r="C98" s="7" t="s">
        <v>125</v>
      </c>
      <c r="D98" s="7" t="s">
        <v>28</v>
      </c>
      <c r="E98" s="9">
        <v>38755</v>
      </c>
      <c r="F98" s="10">
        <f t="shared" ca="1" si="1"/>
        <v>16</v>
      </c>
      <c r="G98" s="11"/>
      <c r="H98" s="12">
        <v>78860</v>
      </c>
      <c r="I98" s="12"/>
      <c r="J98" s="8">
        <v>2</v>
      </c>
    </row>
    <row r="99" spans="1:10">
      <c r="A99" s="7" t="s">
        <v>127</v>
      </c>
      <c r="B99" s="8" t="s">
        <v>31</v>
      </c>
      <c r="C99" s="7" t="s">
        <v>125</v>
      </c>
      <c r="D99" s="7" t="s">
        <v>28</v>
      </c>
      <c r="E99" s="9">
        <v>39529</v>
      </c>
      <c r="F99" s="10">
        <f t="shared" ca="1" si="1"/>
        <v>14</v>
      </c>
      <c r="G99" s="11"/>
      <c r="H99" s="12">
        <v>35620</v>
      </c>
      <c r="I99" s="12"/>
      <c r="J99" s="8">
        <v>4</v>
      </c>
    </row>
    <row r="100" spans="1:10">
      <c r="A100" s="7" t="s">
        <v>128</v>
      </c>
      <c r="B100" s="8" t="s">
        <v>26</v>
      </c>
      <c r="C100" s="7" t="s">
        <v>125</v>
      </c>
      <c r="D100" s="7" t="s">
        <v>28</v>
      </c>
      <c r="E100" s="13">
        <v>40253</v>
      </c>
      <c r="F100" s="10">
        <f t="shared" ca="1" si="1"/>
        <v>12</v>
      </c>
      <c r="G100" s="11"/>
      <c r="H100" s="12">
        <v>59350</v>
      </c>
      <c r="I100" s="12"/>
      <c r="J100" s="8">
        <v>5</v>
      </c>
    </row>
    <row r="101" spans="1:10">
      <c r="A101" s="7" t="s">
        <v>129</v>
      </c>
      <c r="B101" s="8" t="s">
        <v>26</v>
      </c>
      <c r="C101" s="7" t="s">
        <v>125</v>
      </c>
      <c r="D101" s="7" t="s">
        <v>13</v>
      </c>
      <c r="E101" s="9">
        <v>39923</v>
      </c>
      <c r="F101" s="10">
        <f t="shared" ca="1" si="1"/>
        <v>13</v>
      </c>
      <c r="G101" s="11" t="s">
        <v>14</v>
      </c>
      <c r="H101" s="12">
        <v>76440</v>
      </c>
      <c r="I101" s="12"/>
      <c r="J101" s="8">
        <v>3</v>
      </c>
    </row>
    <row r="102" spans="1:10">
      <c r="A102" s="7" t="s">
        <v>130</v>
      </c>
      <c r="B102" s="8" t="s">
        <v>26</v>
      </c>
      <c r="C102" s="7" t="s">
        <v>125</v>
      </c>
      <c r="D102" s="7" t="s">
        <v>13</v>
      </c>
      <c r="E102" s="9">
        <v>37883</v>
      </c>
      <c r="F102" s="10">
        <f t="shared" ca="1" si="1"/>
        <v>18</v>
      </c>
      <c r="G102" s="11" t="s">
        <v>14</v>
      </c>
      <c r="H102" s="12">
        <v>86530</v>
      </c>
      <c r="I102" s="12"/>
      <c r="J102" s="8">
        <v>1</v>
      </c>
    </row>
    <row r="103" spans="1:10">
      <c r="A103" s="7" t="s">
        <v>131</v>
      </c>
      <c r="B103" s="8" t="s">
        <v>41</v>
      </c>
      <c r="C103" s="7" t="s">
        <v>125</v>
      </c>
      <c r="D103" s="7" t="s">
        <v>13</v>
      </c>
      <c r="E103" s="9">
        <v>39388</v>
      </c>
      <c r="F103" s="10">
        <f t="shared" ca="1" si="1"/>
        <v>14</v>
      </c>
      <c r="G103" s="11" t="s">
        <v>14</v>
      </c>
      <c r="H103" s="12">
        <v>71120</v>
      </c>
      <c r="I103" s="12"/>
      <c r="J103" s="8">
        <v>4</v>
      </c>
    </row>
    <row r="104" spans="1:10">
      <c r="A104" s="7" t="s">
        <v>132</v>
      </c>
      <c r="B104" s="8" t="s">
        <v>20</v>
      </c>
      <c r="C104" s="7" t="s">
        <v>125</v>
      </c>
      <c r="D104" s="7" t="s">
        <v>16</v>
      </c>
      <c r="E104" s="13">
        <v>40505</v>
      </c>
      <c r="F104" s="10">
        <f t="shared" ca="1" si="1"/>
        <v>11</v>
      </c>
      <c r="G104" s="11" t="s">
        <v>45</v>
      </c>
      <c r="H104" s="12">
        <v>46230</v>
      </c>
      <c r="I104" s="12"/>
      <c r="J104" s="8">
        <v>2</v>
      </c>
    </row>
    <row r="105" spans="1:10">
      <c r="A105" s="7" t="s">
        <v>133</v>
      </c>
      <c r="B105" s="8" t="s">
        <v>31</v>
      </c>
      <c r="C105" s="7" t="s">
        <v>134</v>
      </c>
      <c r="D105" s="7" t="s">
        <v>13</v>
      </c>
      <c r="E105" s="9">
        <v>38736</v>
      </c>
      <c r="F105" s="10">
        <f t="shared" ca="1" si="1"/>
        <v>16</v>
      </c>
      <c r="G105" s="11" t="s">
        <v>45</v>
      </c>
      <c r="H105" s="12">
        <v>22920</v>
      </c>
      <c r="I105" s="12"/>
      <c r="J105" s="8">
        <v>3</v>
      </c>
    </row>
    <row r="106" spans="1:10">
      <c r="A106" s="7" t="s">
        <v>135</v>
      </c>
      <c r="B106" s="8" t="s">
        <v>41</v>
      </c>
      <c r="C106" s="7" t="s">
        <v>134</v>
      </c>
      <c r="D106" s="7" t="s">
        <v>13</v>
      </c>
      <c r="E106" s="9">
        <v>36182</v>
      </c>
      <c r="F106" s="10">
        <f t="shared" ca="1" si="1"/>
        <v>23</v>
      </c>
      <c r="G106" s="11" t="s">
        <v>45</v>
      </c>
      <c r="H106" s="12">
        <v>68300</v>
      </c>
      <c r="I106" s="12"/>
      <c r="J106" s="8">
        <v>5</v>
      </c>
    </row>
    <row r="107" spans="1:10">
      <c r="A107" s="7" t="s">
        <v>136</v>
      </c>
      <c r="B107" s="8" t="s">
        <v>26</v>
      </c>
      <c r="C107" s="7" t="s">
        <v>134</v>
      </c>
      <c r="D107" s="7" t="s">
        <v>16</v>
      </c>
      <c r="E107" s="9">
        <v>40572</v>
      </c>
      <c r="F107" s="10">
        <f t="shared" ca="1" si="1"/>
        <v>11</v>
      </c>
      <c r="G107" s="11" t="s">
        <v>45</v>
      </c>
      <c r="H107" s="12">
        <v>10520</v>
      </c>
      <c r="I107" s="12"/>
      <c r="J107" s="8">
        <v>4</v>
      </c>
    </row>
    <row r="108" spans="1:10">
      <c r="A108" s="7" t="s">
        <v>137</v>
      </c>
      <c r="B108" s="8" t="s">
        <v>23</v>
      </c>
      <c r="C108" s="7" t="s">
        <v>134</v>
      </c>
      <c r="D108" s="7" t="s">
        <v>13</v>
      </c>
      <c r="E108" s="9">
        <v>38801</v>
      </c>
      <c r="F108" s="10">
        <f t="shared" ca="1" si="1"/>
        <v>16</v>
      </c>
      <c r="G108" s="11" t="s">
        <v>24</v>
      </c>
      <c r="H108" s="12">
        <v>26510</v>
      </c>
      <c r="I108" s="12"/>
      <c r="J108" s="8">
        <v>1</v>
      </c>
    </row>
    <row r="109" spans="1:10">
      <c r="A109" s="7" t="s">
        <v>138</v>
      </c>
      <c r="B109" s="8" t="s">
        <v>31</v>
      </c>
      <c r="C109" s="7" t="s">
        <v>134</v>
      </c>
      <c r="D109" s="7" t="s">
        <v>13</v>
      </c>
      <c r="E109" s="9">
        <v>36249</v>
      </c>
      <c r="F109" s="10">
        <f t="shared" ca="1" si="1"/>
        <v>23</v>
      </c>
      <c r="G109" s="11" t="s">
        <v>14</v>
      </c>
      <c r="H109" s="12">
        <v>49860</v>
      </c>
      <c r="I109" s="12"/>
      <c r="J109" s="8">
        <v>2</v>
      </c>
    </row>
    <row r="110" spans="1:10">
      <c r="A110" s="7" t="s">
        <v>139</v>
      </c>
      <c r="B110" s="8" t="s">
        <v>26</v>
      </c>
      <c r="C110" s="7" t="s">
        <v>134</v>
      </c>
      <c r="D110" s="7" t="s">
        <v>13</v>
      </c>
      <c r="E110" s="9">
        <v>39147</v>
      </c>
      <c r="F110" s="10">
        <f t="shared" ca="1" si="1"/>
        <v>15</v>
      </c>
      <c r="G110" s="11" t="s">
        <v>45</v>
      </c>
      <c r="H110" s="12">
        <v>43680</v>
      </c>
      <c r="I110" s="12"/>
      <c r="J110" s="8">
        <v>5</v>
      </c>
    </row>
    <row r="111" spans="1:10">
      <c r="A111" s="7" t="s">
        <v>140</v>
      </c>
      <c r="B111" s="8" t="s">
        <v>31</v>
      </c>
      <c r="C111" s="7" t="s">
        <v>134</v>
      </c>
      <c r="D111" s="7" t="s">
        <v>21</v>
      </c>
      <c r="E111" s="13">
        <v>40313</v>
      </c>
      <c r="F111" s="10">
        <f t="shared" ca="1" si="1"/>
        <v>12</v>
      </c>
      <c r="G111" s="11"/>
      <c r="H111" s="12">
        <v>27484</v>
      </c>
      <c r="I111" s="12"/>
      <c r="J111" s="8">
        <v>4</v>
      </c>
    </row>
    <row r="112" spans="1:10">
      <c r="A112" s="7" t="s">
        <v>141</v>
      </c>
      <c r="B112" s="8" t="s">
        <v>26</v>
      </c>
      <c r="C112" s="7" t="s">
        <v>134</v>
      </c>
      <c r="D112" s="7" t="s">
        <v>13</v>
      </c>
      <c r="E112" s="9">
        <v>39646</v>
      </c>
      <c r="F112" s="10">
        <f t="shared" ca="1" si="1"/>
        <v>14</v>
      </c>
      <c r="G112" s="11" t="s">
        <v>45</v>
      </c>
      <c r="H112" s="12">
        <v>69060</v>
      </c>
      <c r="I112" s="12"/>
      <c r="J112" s="8">
        <v>1</v>
      </c>
    </row>
    <row r="113" spans="1:10">
      <c r="A113" s="7" t="s">
        <v>142</v>
      </c>
      <c r="B113" s="8" t="s">
        <v>31</v>
      </c>
      <c r="C113" s="7" t="s">
        <v>134</v>
      </c>
      <c r="D113" s="7" t="s">
        <v>16</v>
      </c>
      <c r="E113" s="13">
        <v>40516</v>
      </c>
      <c r="F113" s="10">
        <f t="shared" ca="1" si="1"/>
        <v>11</v>
      </c>
      <c r="G113" s="11" t="s">
        <v>45</v>
      </c>
      <c r="H113" s="12">
        <v>28625</v>
      </c>
      <c r="I113" s="12"/>
      <c r="J113" s="8">
        <v>1</v>
      </c>
    </row>
    <row r="114" spans="1:10">
      <c r="A114" s="7" t="s">
        <v>143</v>
      </c>
      <c r="B114" s="8" t="s">
        <v>20</v>
      </c>
      <c r="C114" s="7" t="s">
        <v>144</v>
      </c>
      <c r="D114" s="7" t="s">
        <v>28</v>
      </c>
      <c r="E114" s="9">
        <v>40550</v>
      </c>
      <c r="F114" s="10">
        <f t="shared" ca="1" si="1"/>
        <v>11</v>
      </c>
      <c r="G114" s="11"/>
      <c r="H114" s="12">
        <v>80050</v>
      </c>
      <c r="I114" s="12"/>
      <c r="J114" s="8">
        <v>2</v>
      </c>
    </row>
    <row r="115" spans="1:10">
      <c r="A115" s="7" t="s">
        <v>145</v>
      </c>
      <c r="B115" s="8" t="s">
        <v>31</v>
      </c>
      <c r="C115" s="7" t="s">
        <v>144</v>
      </c>
      <c r="D115" s="7" t="s">
        <v>13</v>
      </c>
      <c r="E115" s="9">
        <v>40918</v>
      </c>
      <c r="F115" s="10">
        <f t="shared" ca="1" si="1"/>
        <v>10</v>
      </c>
      <c r="G115" s="11" t="s">
        <v>24</v>
      </c>
      <c r="H115" s="12">
        <v>82500</v>
      </c>
      <c r="I115" s="12"/>
      <c r="J115" s="8">
        <v>5</v>
      </c>
    </row>
    <row r="116" spans="1:10">
      <c r="A116" s="7" t="s">
        <v>146</v>
      </c>
      <c r="B116" s="8" t="s">
        <v>26</v>
      </c>
      <c r="C116" s="7" t="s">
        <v>144</v>
      </c>
      <c r="D116" s="7" t="s">
        <v>16</v>
      </c>
      <c r="E116" s="9">
        <v>39107</v>
      </c>
      <c r="F116" s="10">
        <f t="shared" ca="1" si="1"/>
        <v>15</v>
      </c>
      <c r="G116" s="11" t="s">
        <v>35</v>
      </c>
      <c r="H116" s="12">
        <v>18655</v>
      </c>
      <c r="I116" s="12"/>
      <c r="J116" s="8">
        <v>4</v>
      </c>
    </row>
    <row r="117" spans="1:10">
      <c r="A117" s="7" t="s">
        <v>147</v>
      </c>
      <c r="B117" s="8" t="s">
        <v>20</v>
      </c>
      <c r="C117" s="7" t="s">
        <v>144</v>
      </c>
      <c r="D117" s="7" t="s">
        <v>28</v>
      </c>
      <c r="E117" s="9">
        <v>36176</v>
      </c>
      <c r="F117" s="10">
        <f t="shared" ca="1" si="1"/>
        <v>23</v>
      </c>
      <c r="G117" s="11"/>
      <c r="H117" s="12">
        <v>32940</v>
      </c>
      <c r="I117" s="12"/>
      <c r="J117" s="8">
        <v>5</v>
      </c>
    </row>
    <row r="118" spans="1:10">
      <c r="A118" s="7" t="s">
        <v>148</v>
      </c>
      <c r="B118" s="8" t="s">
        <v>23</v>
      </c>
      <c r="C118" s="7" t="s">
        <v>144</v>
      </c>
      <c r="D118" s="7" t="s">
        <v>13</v>
      </c>
      <c r="E118" s="9">
        <v>38774</v>
      </c>
      <c r="F118" s="10">
        <f t="shared" ca="1" si="1"/>
        <v>16</v>
      </c>
      <c r="G118" s="11" t="s">
        <v>14</v>
      </c>
      <c r="H118" s="12">
        <v>80120</v>
      </c>
      <c r="I118" s="12"/>
      <c r="J118" s="8">
        <v>4</v>
      </c>
    </row>
    <row r="119" spans="1:10">
      <c r="A119" s="7" t="s">
        <v>149</v>
      </c>
      <c r="B119" s="8" t="s">
        <v>41</v>
      </c>
      <c r="C119" s="7" t="s">
        <v>144</v>
      </c>
      <c r="D119" s="7" t="s">
        <v>28</v>
      </c>
      <c r="E119" s="9">
        <v>37667</v>
      </c>
      <c r="F119" s="10">
        <f t="shared" ca="1" si="1"/>
        <v>19</v>
      </c>
      <c r="G119" s="11"/>
      <c r="H119" s="12">
        <v>73390</v>
      </c>
      <c r="I119" s="12"/>
      <c r="J119" s="8">
        <v>2</v>
      </c>
    </row>
    <row r="120" spans="1:10">
      <c r="A120" s="7" t="s">
        <v>150</v>
      </c>
      <c r="B120" s="8" t="s">
        <v>11</v>
      </c>
      <c r="C120" s="7" t="s">
        <v>144</v>
      </c>
      <c r="D120" s="7" t="s">
        <v>28</v>
      </c>
      <c r="E120" s="9">
        <v>40263</v>
      </c>
      <c r="F120" s="10">
        <f t="shared" ca="1" si="1"/>
        <v>12</v>
      </c>
      <c r="G120" s="11"/>
      <c r="H120" s="12">
        <v>35260</v>
      </c>
      <c r="I120" s="12"/>
      <c r="J120" s="8">
        <v>2</v>
      </c>
    </row>
    <row r="121" spans="1:10">
      <c r="A121" s="7" t="s">
        <v>151</v>
      </c>
      <c r="B121" s="8" t="s">
        <v>26</v>
      </c>
      <c r="C121" s="7" t="s">
        <v>144</v>
      </c>
      <c r="D121" s="7" t="s">
        <v>13</v>
      </c>
      <c r="E121" s="9">
        <v>36269</v>
      </c>
      <c r="F121" s="10">
        <f t="shared" ca="1" si="1"/>
        <v>23</v>
      </c>
      <c r="G121" s="11" t="s">
        <v>45</v>
      </c>
      <c r="H121" s="12">
        <v>61330</v>
      </c>
      <c r="I121" s="12"/>
      <c r="J121" s="8">
        <v>1</v>
      </c>
    </row>
    <row r="122" spans="1:10">
      <c r="A122" s="7" t="s">
        <v>152</v>
      </c>
      <c r="B122" s="8" t="s">
        <v>31</v>
      </c>
      <c r="C122" s="7" t="s">
        <v>144</v>
      </c>
      <c r="D122" s="7" t="s">
        <v>28</v>
      </c>
      <c r="E122" s="9">
        <v>35959</v>
      </c>
      <c r="F122" s="10">
        <f t="shared" ca="1" si="1"/>
        <v>24</v>
      </c>
      <c r="G122" s="11"/>
      <c r="H122" s="12">
        <v>64470</v>
      </c>
      <c r="I122" s="12"/>
      <c r="J122" s="8">
        <v>3</v>
      </c>
    </row>
    <row r="123" spans="1:10">
      <c r="A123" s="7" t="s">
        <v>153</v>
      </c>
      <c r="B123" s="8" t="s">
        <v>11</v>
      </c>
      <c r="C123" s="7" t="s">
        <v>144</v>
      </c>
      <c r="D123" s="7" t="s">
        <v>13</v>
      </c>
      <c r="E123" s="9">
        <v>40752</v>
      </c>
      <c r="F123" s="10">
        <f t="shared" ca="1" si="1"/>
        <v>11</v>
      </c>
      <c r="G123" s="11" t="s">
        <v>45</v>
      </c>
      <c r="H123" s="12">
        <v>37620</v>
      </c>
      <c r="I123" s="12"/>
      <c r="J123" s="8">
        <v>5</v>
      </c>
    </row>
    <row r="124" spans="1:10">
      <c r="A124" s="7" t="s">
        <v>154</v>
      </c>
      <c r="B124" s="8" t="s">
        <v>23</v>
      </c>
      <c r="C124" s="7" t="s">
        <v>144</v>
      </c>
      <c r="D124" s="7" t="s">
        <v>28</v>
      </c>
      <c r="E124" s="9">
        <v>36342</v>
      </c>
      <c r="F124" s="10">
        <f t="shared" ca="1" si="1"/>
        <v>23</v>
      </c>
      <c r="G124" s="11"/>
      <c r="H124" s="12">
        <v>86970</v>
      </c>
      <c r="I124" s="12"/>
      <c r="J124" s="8">
        <v>4</v>
      </c>
    </row>
    <row r="125" spans="1:10">
      <c r="A125" s="7" t="s">
        <v>155</v>
      </c>
      <c r="B125" s="8" t="s">
        <v>31</v>
      </c>
      <c r="C125" s="7" t="s">
        <v>144</v>
      </c>
      <c r="D125" s="7" t="s">
        <v>16</v>
      </c>
      <c r="E125" s="9">
        <v>36357</v>
      </c>
      <c r="F125" s="10">
        <f t="shared" ca="1" si="1"/>
        <v>23</v>
      </c>
      <c r="G125" s="11" t="s">
        <v>35</v>
      </c>
      <c r="H125" s="12">
        <v>42905</v>
      </c>
      <c r="I125" s="12"/>
      <c r="J125" s="8">
        <v>1</v>
      </c>
    </row>
    <row r="126" spans="1:10">
      <c r="A126" s="7" t="s">
        <v>156</v>
      </c>
      <c r="B126" s="8" t="s">
        <v>26</v>
      </c>
      <c r="C126" s="7" t="s">
        <v>144</v>
      </c>
      <c r="D126" s="7" t="s">
        <v>13</v>
      </c>
      <c r="E126" s="9">
        <v>41128</v>
      </c>
      <c r="F126" s="10">
        <f t="shared" ca="1" si="1"/>
        <v>10</v>
      </c>
      <c r="G126" s="11" t="s">
        <v>45</v>
      </c>
      <c r="H126" s="12">
        <v>82760</v>
      </c>
      <c r="I126" s="12"/>
      <c r="J126" s="8">
        <v>4</v>
      </c>
    </row>
    <row r="127" spans="1:10">
      <c r="A127" s="7" t="s">
        <v>157</v>
      </c>
      <c r="B127" s="8" t="s">
        <v>26</v>
      </c>
      <c r="C127" s="7" t="s">
        <v>144</v>
      </c>
      <c r="D127" s="7" t="s">
        <v>21</v>
      </c>
      <c r="E127" s="9">
        <v>38960</v>
      </c>
      <c r="F127" s="10">
        <f t="shared" ca="1" si="1"/>
        <v>16</v>
      </c>
      <c r="G127" s="11"/>
      <c r="H127" s="12">
        <v>12676</v>
      </c>
      <c r="I127" s="12"/>
      <c r="J127" s="8">
        <v>2</v>
      </c>
    </row>
    <row r="128" spans="1:10">
      <c r="A128" s="7" t="s">
        <v>158</v>
      </c>
      <c r="B128" s="8" t="s">
        <v>31</v>
      </c>
      <c r="C128" s="7" t="s">
        <v>144</v>
      </c>
      <c r="D128" s="7" t="s">
        <v>13</v>
      </c>
      <c r="E128" s="9">
        <v>37113</v>
      </c>
      <c r="F128" s="10">
        <f t="shared" ca="1" si="1"/>
        <v>21</v>
      </c>
      <c r="G128" s="11" t="s">
        <v>24</v>
      </c>
      <c r="H128" s="12">
        <v>61150</v>
      </c>
      <c r="I128" s="12"/>
      <c r="J128" s="8">
        <v>4</v>
      </c>
    </row>
    <row r="129" spans="1:10">
      <c r="A129" s="7" t="s">
        <v>159</v>
      </c>
      <c r="B129" s="8" t="s">
        <v>31</v>
      </c>
      <c r="C129" s="7" t="s">
        <v>144</v>
      </c>
      <c r="D129" s="7" t="s">
        <v>13</v>
      </c>
      <c r="E129" s="9">
        <v>36077</v>
      </c>
      <c r="F129" s="10">
        <f t="shared" ca="1" si="1"/>
        <v>23</v>
      </c>
      <c r="G129" s="11" t="s">
        <v>45</v>
      </c>
      <c r="H129" s="12">
        <v>50110</v>
      </c>
      <c r="I129" s="12"/>
      <c r="J129" s="8">
        <v>1</v>
      </c>
    </row>
    <row r="130" spans="1:10">
      <c r="A130" s="7" t="s">
        <v>160</v>
      </c>
      <c r="B130" s="8" t="s">
        <v>26</v>
      </c>
      <c r="C130" s="7" t="s">
        <v>144</v>
      </c>
      <c r="D130" s="7" t="s">
        <v>21</v>
      </c>
      <c r="E130" s="9">
        <v>39758</v>
      </c>
      <c r="F130" s="10">
        <f t="shared" ref="F130:F193" ca="1" si="2">DATEDIF(E130,TODAY(),"Y")</f>
        <v>13</v>
      </c>
      <c r="G130" s="11"/>
      <c r="H130" s="12">
        <v>14712</v>
      </c>
      <c r="I130" s="12"/>
      <c r="J130" s="8">
        <v>5</v>
      </c>
    </row>
    <row r="131" spans="1:10">
      <c r="A131" s="7" t="s">
        <v>161</v>
      </c>
      <c r="B131" s="8" t="s">
        <v>31</v>
      </c>
      <c r="C131" s="7" t="s">
        <v>144</v>
      </c>
      <c r="D131" s="7" t="s">
        <v>28</v>
      </c>
      <c r="E131" s="9">
        <v>39024</v>
      </c>
      <c r="F131" s="10">
        <f t="shared" ca="1" si="2"/>
        <v>15</v>
      </c>
      <c r="G131" s="11"/>
      <c r="H131" s="12">
        <v>76020</v>
      </c>
      <c r="I131" s="12"/>
      <c r="J131" s="8">
        <v>1</v>
      </c>
    </row>
    <row r="132" spans="1:10">
      <c r="A132" s="7" t="s">
        <v>162</v>
      </c>
      <c r="B132" s="8" t="s">
        <v>23</v>
      </c>
      <c r="C132" s="7" t="s">
        <v>144</v>
      </c>
      <c r="D132" s="7" t="s">
        <v>13</v>
      </c>
      <c r="E132" s="9">
        <v>37612</v>
      </c>
      <c r="F132" s="10">
        <f t="shared" ca="1" si="2"/>
        <v>19</v>
      </c>
      <c r="G132" s="11" t="s">
        <v>24</v>
      </c>
      <c r="H132" s="12">
        <v>39740</v>
      </c>
      <c r="I132" s="12"/>
      <c r="J132" s="8">
        <v>1</v>
      </c>
    </row>
    <row r="133" spans="1:10">
      <c r="A133" s="7" t="s">
        <v>163</v>
      </c>
      <c r="B133" s="8" t="s">
        <v>11</v>
      </c>
      <c r="C133" s="7" t="s">
        <v>164</v>
      </c>
      <c r="D133" s="7" t="s">
        <v>13</v>
      </c>
      <c r="E133" s="9">
        <v>36569</v>
      </c>
      <c r="F133" s="10">
        <f t="shared" ca="1" si="2"/>
        <v>22</v>
      </c>
      <c r="G133" s="11" t="s">
        <v>45</v>
      </c>
      <c r="H133" s="12">
        <v>75060</v>
      </c>
      <c r="I133" s="12"/>
      <c r="J133" s="8">
        <v>5</v>
      </c>
    </row>
    <row r="134" spans="1:10">
      <c r="A134" s="7" t="s">
        <v>165</v>
      </c>
      <c r="B134" s="8" t="s">
        <v>26</v>
      </c>
      <c r="C134" s="7" t="s">
        <v>164</v>
      </c>
      <c r="D134" s="7" t="s">
        <v>28</v>
      </c>
      <c r="E134" s="9">
        <v>39623</v>
      </c>
      <c r="F134" s="10">
        <f t="shared" ca="1" si="2"/>
        <v>14</v>
      </c>
      <c r="G134" s="11"/>
      <c r="H134" s="12">
        <v>60060</v>
      </c>
      <c r="I134" s="12"/>
      <c r="J134" s="8">
        <v>2</v>
      </c>
    </row>
    <row r="135" spans="1:10">
      <c r="A135" s="7" t="s">
        <v>166</v>
      </c>
      <c r="B135" s="8" t="s">
        <v>26</v>
      </c>
      <c r="C135" s="7" t="s">
        <v>164</v>
      </c>
      <c r="D135" s="7" t="s">
        <v>13</v>
      </c>
      <c r="E135" s="9">
        <v>39683</v>
      </c>
      <c r="F135" s="10">
        <f t="shared" ca="1" si="2"/>
        <v>14</v>
      </c>
      <c r="G135" s="11" t="s">
        <v>14</v>
      </c>
      <c r="H135" s="12">
        <v>47350</v>
      </c>
      <c r="I135" s="12"/>
      <c r="J135" s="8">
        <v>5</v>
      </c>
    </row>
    <row r="136" spans="1:10">
      <c r="A136" s="7" t="s">
        <v>167</v>
      </c>
      <c r="B136" s="8" t="s">
        <v>11</v>
      </c>
      <c r="C136" s="7" t="s">
        <v>164</v>
      </c>
      <c r="D136" s="7" t="s">
        <v>13</v>
      </c>
      <c r="E136" s="13">
        <v>40400</v>
      </c>
      <c r="F136" s="10">
        <f t="shared" ca="1" si="2"/>
        <v>12</v>
      </c>
      <c r="G136" s="11" t="s">
        <v>45</v>
      </c>
      <c r="H136" s="12">
        <v>79150</v>
      </c>
      <c r="I136" s="12"/>
      <c r="J136" s="8">
        <v>2</v>
      </c>
    </row>
    <row r="137" spans="1:10">
      <c r="A137" s="7" t="s">
        <v>168</v>
      </c>
      <c r="B137" s="8" t="s">
        <v>31</v>
      </c>
      <c r="C137" s="7" t="s">
        <v>164</v>
      </c>
      <c r="D137" s="7" t="s">
        <v>13</v>
      </c>
      <c r="E137" s="9">
        <v>40442</v>
      </c>
      <c r="F137" s="10">
        <f t="shared" ca="1" si="2"/>
        <v>11</v>
      </c>
      <c r="G137" s="11" t="s">
        <v>14</v>
      </c>
      <c r="H137" s="12">
        <v>66740</v>
      </c>
      <c r="I137" s="12"/>
      <c r="J137" s="8">
        <v>2</v>
      </c>
    </row>
    <row r="138" spans="1:10">
      <c r="A138" s="7" t="s">
        <v>169</v>
      </c>
      <c r="B138" s="8" t="s">
        <v>26</v>
      </c>
      <c r="C138" s="7" t="s">
        <v>170</v>
      </c>
      <c r="D138" s="7" t="s">
        <v>16</v>
      </c>
      <c r="E138" s="9">
        <v>40184</v>
      </c>
      <c r="F138" s="10">
        <f t="shared" ca="1" si="2"/>
        <v>12</v>
      </c>
      <c r="G138" s="11" t="s">
        <v>35</v>
      </c>
      <c r="H138" s="12">
        <v>21220</v>
      </c>
      <c r="I138" s="12"/>
      <c r="J138" s="8">
        <v>3</v>
      </c>
    </row>
    <row r="139" spans="1:10">
      <c r="A139" s="7" t="s">
        <v>171</v>
      </c>
      <c r="B139" s="8" t="s">
        <v>31</v>
      </c>
      <c r="C139" s="7" t="s">
        <v>170</v>
      </c>
      <c r="D139" s="7" t="s">
        <v>13</v>
      </c>
      <c r="E139" s="9">
        <v>40198</v>
      </c>
      <c r="F139" s="10">
        <f t="shared" ca="1" si="2"/>
        <v>12</v>
      </c>
      <c r="G139" s="11" t="s">
        <v>35</v>
      </c>
      <c r="H139" s="12">
        <v>49260</v>
      </c>
      <c r="I139" s="12"/>
      <c r="J139" s="8">
        <v>3</v>
      </c>
    </row>
    <row r="140" spans="1:10">
      <c r="A140" s="7" t="s">
        <v>172</v>
      </c>
      <c r="B140" s="8" t="s">
        <v>26</v>
      </c>
      <c r="C140" s="7" t="s">
        <v>170</v>
      </c>
      <c r="D140" s="7" t="s">
        <v>28</v>
      </c>
      <c r="E140" s="9">
        <v>37641</v>
      </c>
      <c r="F140" s="10">
        <f t="shared" ca="1" si="2"/>
        <v>19</v>
      </c>
      <c r="G140" s="11"/>
      <c r="H140" s="12">
        <v>31970</v>
      </c>
      <c r="I140" s="12"/>
      <c r="J140" s="8">
        <v>5</v>
      </c>
    </row>
    <row r="141" spans="1:10">
      <c r="A141" s="7" t="s">
        <v>173</v>
      </c>
      <c r="B141" s="8" t="s">
        <v>26</v>
      </c>
      <c r="C141" s="7" t="s">
        <v>170</v>
      </c>
      <c r="D141" s="7" t="s">
        <v>16</v>
      </c>
      <c r="E141" s="9">
        <v>39138</v>
      </c>
      <c r="F141" s="10">
        <f t="shared" ca="1" si="2"/>
        <v>15</v>
      </c>
      <c r="G141" s="11" t="s">
        <v>24</v>
      </c>
      <c r="H141" s="12">
        <v>15005</v>
      </c>
      <c r="I141" s="12"/>
      <c r="J141" s="8">
        <v>4</v>
      </c>
    </row>
    <row r="142" spans="1:10">
      <c r="A142" s="7" t="s">
        <v>174</v>
      </c>
      <c r="B142" s="8" t="s">
        <v>31</v>
      </c>
      <c r="C142" s="7" t="s">
        <v>170</v>
      </c>
      <c r="D142" s="7" t="s">
        <v>13</v>
      </c>
      <c r="E142" s="9">
        <v>37288</v>
      </c>
      <c r="F142" s="10">
        <f t="shared" ca="1" si="2"/>
        <v>20</v>
      </c>
      <c r="G142" s="11" t="s">
        <v>14</v>
      </c>
      <c r="H142" s="12">
        <v>42480</v>
      </c>
      <c r="I142" s="12"/>
      <c r="J142" s="8">
        <v>3</v>
      </c>
    </row>
    <row r="143" spans="1:10">
      <c r="A143" s="7" t="s">
        <v>175</v>
      </c>
      <c r="B143" s="8" t="s">
        <v>26</v>
      </c>
      <c r="C143" s="7" t="s">
        <v>170</v>
      </c>
      <c r="D143" s="7" t="s">
        <v>13</v>
      </c>
      <c r="E143" s="9">
        <v>38753</v>
      </c>
      <c r="F143" s="10">
        <f t="shared" ca="1" si="2"/>
        <v>16</v>
      </c>
      <c r="G143" s="11" t="s">
        <v>14</v>
      </c>
      <c r="H143" s="12">
        <v>22410</v>
      </c>
      <c r="I143" s="12"/>
      <c r="J143" s="8">
        <v>4</v>
      </c>
    </row>
    <row r="144" spans="1:10">
      <c r="A144" s="7" t="s">
        <v>176</v>
      </c>
      <c r="B144" s="8" t="s">
        <v>31</v>
      </c>
      <c r="C144" s="7" t="s">
        <v>170</v>
      </c>
      <c r="D144" s="7" t="s">
        <v>28</v>
      </c>
      <c r="E144" s="13">
        <v>40236</v>
      </c>
      <c r="F144" s="10">
        <f t="shared" ca="1" si="2"/>
        <v>12</v>
      </c>
      <c r="G144" s="11"/>
      <c r="H144" s="12">
        <v>45830</v>
      </c>
      <c r="I144" s="12"/>
      <c r="J144" s="8">
        <v>4</v>
      </c>
    </row>
    <row r="145" spans="1:10">
      <c r="A145" s="7" t="s">
        <v>177</v>
      </c>
      <c r="B145" s="8" t="s">
        <v>11</v>
      </c>
      <c r="C145" s="7" t="s">
        <v>170</v>
      </c>
      <c r="D145" s="7" t="s">
        <v>28</v>
      </c>
      <c r="E145" s="9">
        <v>39144</v>
      </c>
      <c r="F145" s="10">
        <f t="shared" ca="1" si="2"/>
        <v>15</v>
      </c>
      <c r="G145" s="11"/>
      <c r="H145" s="12">
        <v>45040</v>
      </c>
      <c r="I145" s="12"/>
      <c r="J145" s="8">
        <v>5</v>
      </c>
    </row>
    <row r="146" spans="1:10">
      <c r="A146" s="7" t="s">
        <v>178</v>
      </c>
      <c r="B146" s="8" t="s">
        <v>31</v>
      </c>
      <c r="C146" s="7" t="s">
        <v>170</v>
      </c>
      <c r="D146" s="7" t="s">
        <v>28</v>
      </c>
      <c r="E146" s="9">
        <v>39154</v>
      </c>
      <c r="F146" s="10">
        <f t="shared" ca="1" si="2"/>
        <v>15</v>
      </c>
      <c r="G146" s="11"/>
      <c r="H146" s="12">
        <v>26360</v>
      </c>
      <c r="I146" s="12"/>
      <c r="J146" s="8">
        <v>4</v>
      </c>
    </row>
    <row r="147" spans="1:10">
      <c r="A147" s="7" t="s">
        <v>179</v>
      </c>
      <c r="B147" s="8" t="s">
        <v>26</v>
      </c>
      <c r="C147" s="7" t="s">
        <v>170</v>
      </c>
      <c r="D147" s="7" t="s">
        <v>13</v>
      </c>
      <c r="E147" s="9">
        <v>38788</v>
      </c>
      <c r="F147" s="10">
        <f t="shared" ca="1" si="2"/>
        <v>16</v>
      </c>
      <c r="G147" s="11" t="s">
        <v>45</v>
      </c>
      <c r="H147" s="12">
        <v>37750</v>
      </c>
      <c r="I147" s="12"/>
      <c r="J147" s="8">
        <v>5</v>
      </c>
    </row>
    <row r="148" spans="1:10">
      <c r="A148" s="7" t="s">
        <v>180</v>
      </c>
      <c r="B148" s="8" t="s">
        <v>31</v>
      </c>
      <c r="C148" s="7" t="s">
        <v>170</v>
      </c>
      <c r="D148" s="7" t="s">
        <v>21</v>
      </c>
      <c r="E148" s="9">
        <v>39893</v>
      </c>
      <c r="F148" s="10">
        <f t="shared" ca="1" si="2"/>
        <v>13</v>
      </c>
      <c r="G148" s="11"/>
      <c r="H148" s="12">
        <v>15744</v>
      </c>
      <c r="I148" s="12"/>
      <c r="J148" s="8">
        <v>3</v>
      </c>
    </row>
    <row r="149" spans="1:10">
      <c r="A149" s="7" t="s">
        <v>181</v>
      </c>
      <c r="B149" s="8" t="s">
        <v>23</v>
      </c>
      <c r="C149" s="7" t="s">
        <v>170</v>
      </c>
      <c r="D149" s="7" t="s">
        <v>28</v>
      </c>
      <c r="E149" s="9">
        <v>40259</v>
      </c>
      <c r="F149" s="10">
        <f t="shared" ca="1" si="2"/>
        <v>12</v>
      </c>
      <c r="G149" s="11"/>
      <c r="H149" s="12">
        <v>45710</v>
      </c>
      <c r="I149" s="12"/>
      <c r="J149" s="8">
        <v>3</v>
      </c>
    </row>
    <row r="150" spans="1:10">
      <c r="A150" s="7" t="s">
        <v>182</v>
      </c>
      <c r="B150" s="8" t="s">
        <v>11</v>
      </c>
      <c r="C150" s="7" t="s">
        <v>170</v>
      </c>
      <c r="D150" s="7" t="s">
        <v>16</v>
      </c>
      <c r="E150" s="9">
        <v>41014</v>
      </c>
      <c r="F150" s="10">
        <f t="shared" ca="1" si="2"/>
        <v>10</v>
      </c>
      <c r="G150" s="11" t="s">
        <v>14</v>
      </c>
      <c r="H150" s="12">
        <v>34110</v>
      </c>
      <c r="I150" s="12"/>
      <c r="J150" s="8">
        <v>4</v>
      </c>
    </row>
    <row r="151" spans="1:10">
      <c r="A151" s="7" t="s">
        <v>183</v>
      </c>
      <c r="B151" s="8" t="s">
        <v>26</v>
      </c>
      <c r="C151" s="7" t="s">
        <v>170</v>
      </c>
      <c r="D151" s="7" t="s">
        <v>13</v>
      </c>
      <c r="E151" s="9">
        <v>39199</v>
      </c>
      <c r="F151" s="10">
        <f t="shared" ca="1" si="2"/>
        <v>15</v>
      </c>
      <c r="G151" s="11" t="s">
        <v>14</v>
      </c>
      <c r="H151" s="12">
        <v>31840</v>
      </c>
      <c r="I151" s="12"/>
      <c r="J151" s="8">
        <v>1</v>
      </c>
    </row>
    <row r="152" spans="1:10">
      <c r="A152" s="7" t="s">
        <v>184</v>
      </c>
      <c r="B152" s="8" t="s">
        <v>41</v>
      </c>
      <c r="C152" s="7" t="s">
        <v>170</v>
      </c>
      <c r="D152" s="7" t="s">
        <v>21</v>
      </c>
      <c r="E152" s="9">
        <v>36263</v>
      </c>
      <c r="F152" s="10">
        <f t="shared" ca="1" si="2"/>
        <v>23</v>
      </c>
      <c r="G152" s="11"/>
      <c r="H152" s="12">
        <v>38768</v>
      </c>
      <c r="I152" s="12"/>
      <c r="J152" s="8">
        <v>4</v>
      </c>
    </row>
    <row r="153" spans="1:10">
      <c r="A153" s="7" t="s">
        <v>185</v>
      </c>
      <c r="B153" s="8" t="s">
        <v>11</v>
      </c>
      <c r="C153" s="7" t="s">
        <v>170</v>
      </c>
      <c r="D153" s="7" t="s">
        <v>13</v>
      </c>
      <c r="E153" s="9">
        <v>36643</v>
      </c>
      <c r="F153" s="10">
        <f t="shared" ca="1" si="2"/>
        <v>22</v>
      </c>
      <c r="G153" s="11" t="s">
        <v>45</v>
      </c>
      <c r="H153" s="12">
        <v>71380</v>
      </c>
      <c r="I153" s="12"/>
      <c r="J153" s="8">
        <v>2</v>
      </c>
    </row>
    <row r="154" spans="1:10">
      <c r="A154" s="7" t="s">
        <v>186</v>
      </c>
      <c r="B154" s="8" t="s">
        <v>26</v>
      </c>
      <c r="C154" s="7" t="s">
        <v>170</v>
      </c>
      <c r="D154" s="7" t="s">
        <v>16</v>
      </c>
      <c r="E154" s="9">
        <v>40299</v>
      </c>
      <c r="F154" s="10">
        <f t="shared" ca="1" si="2"/>
        <v>12</v>
      </c>
      <c r="G154" s="11" t="s">
        <v>35</v>
      </c>
      <c r="H154" s="12">
        <v>32835</v>
      </c>
      <c r="I154" s="12"/>
      <c r="J154" s="8">
        <v>2</v>
      </c>
    </row>
    <row r="155" spans="1:10">
      <c r="A155" s="7" t="s">
        <v>187</v>
      </c>
      <c r="B155" s="8" t="s">
        <v>31</v>
      </c>
      <c r="C155" s="7" t="s">
        <v>170</v>
      </c>
      <c r="D155" s="7" t="s">
        <v>28</v>
      </c>
      <c r="E155" s="9">
        <v>35939</v>
      </c>
      <c r="F155" s="10">
        <f t="shared" ca="1" si="2"/>
        <v>24</v>
      </c>
      <c r="G155" s="11"/>
      <c r="H155" s="12">
        <v>25120</v>
      </c>
      <c r="I155" s="12"/>
      <c r="J155" s="8">
        <v>5</v>
      </c>
    </row>
    <row r="156" spans="1:10">
      <c r="A156" s="7" t="s">
        <v>188</v>
      </c>
      <c r="B156" s="8" t="s">
        <v>26</v>
      </c>
      <c r="C156" s="7" t="s">
        <v>170</v>
      </c>
      <c r="D156" s="7" t="s">
        <v>13</v>
      </c>
      <c r="E156" s="9">
        <v>38135</v>
      </c>
      <c r="F156" s="10">
        <f t="shared" ca="1" si="2"/>
        <v>18</v>
      </c>
      <c r="G156" s="11" t="s">
        <v>24</v>
      </c>
      <c r="H156" s="12">
        <v>65560</v>
      </c>
      <c r="I156" s="12"/>
      <c r="J156" s="8">
        <v>1</v>
      </c>
    </row>
    <row r="157" spans="1:10">
      <c r="A157" s="7" t="s">
        <v>189</v>
      </c>
      <c r="B157" s="8" t="s">
        <v>31</v>
      </c>
      <c r="C157" s="7" t="s">
        <v>170</v>
      </c>
      <c r="D157" s="7" t="s">
        <v>13</v>
      </c>
      <c r="E157" s="9">
        <v>40710</v>
      </c>
      <c r="F157" s="10">
        <f t="shared" ca="1" si="2"/>
        <v>11</v>
      </c>
      <c r="G157" s="11" t="s">
        <v>45</v>
      </c>
      <c r="H157" s="12">
        <v>32140</v>
      </c>
      <c r="I157" s="12"/>
      <c r="J157" s="8">
        <v>2</v>
      </c>
    </row>
    <row r="158" spans="1:10">
      <c r="A158" s="7" t="s">
        <v>190</v>
      </c>
      <c r="B158" s="8" t="s">
        <v>31</v>
      </c>
      <c r="C158" s="7" t="s">
        <v>170</v>
      </c>
      <c r="D158" s="7" t="s">
        <v>13</v>
      </c>
      <c r="E158" s="9">
        <v>38892</v>
      </c>
      <c r="F158" s="10">
        <f t="shared" ca="1" si="2"/>
        <v>16</v>
      </c>
      <c r="G158" s="11" t="s">
        <v>45</v>
      </c>
      <c r="H158" s="12">
        <v>56870</v>
      </c>
      <c r="I158" s="12"/>
      <c r="J158" s="8">
        <v>1</v>
      </c>
    </row>
    <row r="159" spans="1:10">
      <c r="A159" s="7" t="s">
        <v>191</v>
      </c>
      <c r="B159" s="8" t="s">
        <v>41</v>
      </c>
      <c r="C159" s="7" t="s">
        <v>170</v>
      </c>
      <c r="D159" s="7" t="s">
        <v>13</v>
      </c>
      <c r="E159" s="9">
        <v>39654</v>
      </c>
      <c r="F159" s="10">
        <f t="shared" ca="1" si="2"/>
        <v>14</v>
      </c>
      <c r="G159" s="11" t="s">
        <v>35</v>
      </c>
      <c r="H159" s="12">
        <v>32360</v>
      </c>
      <c r="I159" s="12"/>
      <c r="J159" s="8">
        <v>4</v>
      </c>
    </row>
    <row r="160" spans="1:10">
      <c r="A160" s="7" t="s">
        <v>192</v>
      </c>
      <c r="B160" s="8" t="s">
        <v>26</v>
      </c>
      <c r="C160" s="7" t="s">
        <v>170</v>
      </c>
      <c r="D160" s="7" t="s">
        <v>28</v>
      </c>
      <c r="E160" s="9">
        <v>40729</v>
      </c>
      <c r="F160" s="10">
        <f t="shared" ca="1" si="2"/>
        <v>11</v>
      </c>
      <c r="G160" s="11"/>
      <c r="H160" s="12">
        <v>22320</v>
      </c>
      <c r="I160" s="12"/>
      <c r="J160" s="8">
        <v>2</v>
      </c>
    </row>
    <row r="161" spans="1:10">
      <c r="A161" s="7" t="s">
        <v>193</v>
      </c>
      <c r="B161" s="8" t="s">
        <v>11</v>
      </c>
      <c r="C161" s="7" t="s">
        <v>170</v>
      </c>
      <c r="D161" s="7" t="s">
        <v>28</v>
      </c>
      <c r="E161" s="9">
        <v>39274</v>
      </c>
      <c r="F161" s="10">
        <f t="shared" ca="1" si="2"/>
        <v>15</v>
      </c>
      <c r="G161" s="11"/>
      <c r="H161" s="12">
        <v>64090</v>
      </c>
      <c r="I161" s="12"/>
      <c r="J161" s="8">
        <v>2</v>
      </c>
    </row>
    <row r="162" spans="1:10">
      <c r="A162" s="7" t="s">
        <v>194</v>
      </c>
      <c r="B162" s="8" t="s">
        <v>26</v>
      </c>
      <c r="C162" s="7" t="s">
        <v>170</v>
      </c>
      <c r="D162" s="7" t="s">
        <v>13</v>
      </c>
      <c r="E162" s="9">
        <v>40366</v>
      </c>
      <c r="F162" s="10">
        <f t="shared" ca="1" si="2"/>
        <v>12</v>
      </c>
      <c r="G162" s="11" t="s">
        <v>14</v>
      </c>
      <c r="H162" s="12">
        <v>63780</v>
      </c>
      <c r="I162" s="12"/>
      <c r="J162" s="8">
        <v>5</v>
      </c>
    </row>
    <row r="163" spans="1:10">
      <c r="A163" s="7" t="s">
        <v>195</v>
      </c>
      <c r="B163" s="8" t="s">
        <v>20</v>
      </c>
      <c r="C163" s="7" t="s">
        <v>170</v>
      </c>
      <c r="D163" s="7" t="s">
        <v>13</v>
      </c>
      <c r="E163" s="9">
        <v>35989</v>
      </c>
      <c r="F163" s="10">
        <f t="shared" ca="1" si="2"/>
        <v>24</v>
      </c>
      <c r="G163" s="11" t="s">
        <v>17</v>
      </c>
      <c r="H163" s="12">
        <v>71010</v>
      </c>
      <c r="I163" s="12"/>
      <c r="J163" s="8">
        <v>5</v>
      </c>
    </row>
    <row r="164" spans="1:10">
      <c r="A164" s="7" t="s">
        <v>196</v>
      </c>
      <c r="B164" s="8" t="s">
        <v>26</v>
      </c>
      <c r="C164" s="7" t="s">
        <v>170</v>
      </c>
      <c r="D164" s="7" t="s">
        <v>28</v>
      </c>
      <c r="E164" s="9">
        <v>39295</v>
      </c>
      <c r="F164" s="10">
        <f t="shared" ca="1" si="2"/>
        <v>15</v>
      </c>
      <c r="G164" s="11"/>
      <c r="H164" s="12">
        <v>40560</v>
      </c>
      <c r="I164" s="12"/>
      <c r="J164" s="8">
        <v>5</v>
      </c>
    </row>
    <row r="165" spans="1:10">
      <c r="A165" s="7" t="s">
        <v>197</v>
      </c>
      <c r="B165" s="8" t="s">
        <v>20</v>
      </c>
      <c r="C165" s="7" t="s">
        <v>170</v>
      </c>
      <c r="D165" s="7" t="s">
        <v>28</v>
      </c>
      <c r="E165" s="9">
        <v>40054</v>
      </c>
      <c r="F165" s="10">
        <f t="shared" ca="1" si="2"/>
        <v>13</v>
      </c>
      <c r="G165" s="11"/>
      <c r="H165" s="12">
        <v>56920</v>
      </c>
      <c r="I165" s="12"/>
      <c r="J165" s="8">
        <v>4</v>
      </c>
    </row>
    <row r="166" spans="1:10">
      <c r="A166" s="7" t="s">
        <v>198</v>
      </c>
      <c r="B166" s="8" t="s">
        <v>31</v>
      </c>
      <c r="C166" s="7" t="s">
        <v>170</v>
      </c>
      <c r="D166" s="7" t="s">
        <v>13</v>
      </c>
      <c r="E166" s="9">
        <v>40399</v>
      </c>
      <c r="F166" s="10">
        <f t="shared" ca="1" si="2"/>
        <v>12</v>
      </c>
      <c r="G166" s="11" t="s">
        <v>24</v>
      </c>
      <c r="H166" s="12">
        <v>32640</v>
      </c>
      <c r="I166" s="12"/>
      <c r="J166" s="8">
        <v>4</v>
      </c>
    </row>
    <row r="167" spans="1:10">
      <c r="A167" s="7" t="s">
        <v>199</v>
      </c>
      <c r="B167" s="8" t="s">
        <v>31</v>
      </c>
      <c r="C167" s="7" t="s">
        <v>170</v>
      </c>
      <c r="D167" s="7" t="s">
        <v>13</v>
      </c>
      <c r="E167" s="9">
        <v>39692</v>
      </c>
      <c r="F167" s="10">
        <f t="shared" ca="1" si="2"/>
        <v>14</v>
      </c>
      <c r="G167" s="11" t="s">
        <v>24</v>
      </c>
      <c r="H167" s="12">
        <v>35360</v>
      </c>
      <c r="I167" s="12"/>
      <c r="J167" s="8">
        <v>5</v>
      </c>
    </row>
    <row r="168" spans="1:10">
      <c r="A168" s="7" t="s">
        <v>200</v>
      </c>
      <c r="B168" s="8" t="s">
        <v>41</v>
      </c>
      <c r="C168" s="7" t="s">
        <v>170</v>
      </c>
      <c r="D168" s="7" t="s">
        <v>13</v>
      </c>
      <c r="E168" s="9">
        <v>41177</v>
      </c>
      <c r="F168" s="10">
        <f t="shared" ca="1" si="2"/>
        <v>9</v>
      </c>
      <c r="G168" s="11" t="s">
        <v>14</v>
      </c>
      <c r="H168" s="12">
        <v>64510</v>
      </c>
      <c r="I168" s="12"/>
      <c r="J168" s="8">
        <v>3</v>
      </c>
    </row>
    <row r="169" spans="1:10">
      <c r="A169" s="7" t="s">
        <v>201</v>
      </c>
      <c r="B169" s="8" t="s">
        <v>31</v>
      </c>
      <c r="C169" s="7" t="s">
        <v>170</v>
      </c>
      <c r="D169" s="7" t="s">
        <v>13</v>
      </c>
      <c r="E169" s="9">
        <v>39326</v>
      </c>
      <c r="F169" s="10">
        <f t="shared" ca="1" si="2"/>
        <v>15</v>
      </c>
      <c r="G169" s="11" t="s">
        <v>14</v>
      </c>
      <c r="H169" s="12">
        <v>72900</v>
      </c>
      <c r="I169" s="12"/>
      <c r="J169" s="8">
        <v>3</v>
      </c>
    </row>
    <row r="170" spans="1:10">
      <c r="A170" s="7" t="s">
        <v>202</v>
      </c>
      <c r="B170" s="8" t="s">
        <v>41</v>
      </c>
      <c r="C170" s="7" t="s">
        <v>170</v>
      </c>
      <c r="D170" s="7" t="s">
        <v>13</v>
      </c>
      <c r="E170" s="9">
        <v>36414</v>
      </c>
      <c r="F170" s="10">
        <f t="shared" ca="1" si="2"/>
        <v>22</v>
      </c>
      <c r="G170" s="11" t="s">
        <v>35</v>
      </c>
      <c r="H170" s="12">
        <v>39680</v>
      </c>
      <c r="I170" s="12"/>
      <c r="J170" s="8">
        <v>5</v>
      </c>
    </row>
    <row r="171" spans="1:10">
      <c r="A171" s="7" t="s">
        <v>203</v>
      </c>
      <c r="B171" s="8" t="s">
        <v>20</v>
      </c>
      <c r="C171" s="7" t="s">
        <v>170</v>
      </c>
      <c r="D171" s="7" t="s">
        <v>13</v>
      </c>
      <c r="E171" s="9">
        <v>36082</v>
      </c>
      <c r="F171" s="10">
        <f t="shared" ca="1" si="2"/>
        <v>23</v>
      </c>
      <c r="G171" s="11" t="s">
        <v>45</v>
      </c>
      <c r="H171" s="12">
        <v>82400</v>
      </c>
      <c r="I171" s="12"/>
      <c r="J171" s="8">
        <v>2</v>
      </c>
    </row>
    <row r="172" spans="1:10">
      <c r="A172" s="7" t="s">
        <v>204</v>
      </c>
      <c r="B172" s="8" t="s">
        <v>26</v>
      </c>
      <c r="C172" s="7" t="s">
        <v>170</v>
      </c>
      <c r="D172" s="7" t="s">
        <v>13</v>
      </c>
      <c r="E172" s="9">
        <v>40470</v>
      </c>
      <c r="F172" s="10">
        <f t="shared" ca="1" si="2"/>
        <v>11</v>
      </c>
      <c r="G172" s="11" t="s">
        <v>45</v>
      </c>
      <c r="H172" s="12">
        <v>42620</v>
      </c>
      <c r="I172" s="12"/>
      <c r="J172" s="8">
        <v>3</v>
      </c>
    </row>
    <row r="173" spans="1:10">
      <c r="A173" s="7" t="s">
        <v>205</v>
      </c>
      <c r="B173" s="8" t="s">
        <v>20</v>
      </c>
      <c r="C173" s="7" t="s">
        <v>170</v>
      </c>
      <c r="D173" s="7" t="s">
        <v>13</v>
      </c>
      <c r="E173" s="9">
        <v>41228</v>
      </c>
      <c r="F173" s="10">
        <f t="shared" ca="1" si="2"/>
        <v>9</v>
      </c>
      <c r="G173" s="11" t="s">
        <v>45</v>
      </c>
      <c r="H173" s="12">
        <v>46340</v>
      </c>
      <c r="I173" s="12"/>
      <c r="J173" s="8">
        <v>5</v>
      </c>
    </row>
    <row r="174" spans="1:10">
      <c r="A174" s="7" t="s">
        <v>206</v>
      </c>
      <c r="B174" s="8" t="s">
        <v>31</v>
      </c>
      <c r="C174" s="7" t="s">
        <v>170</v>
      </c>
      <c r="D174" s="7" t="s">
        <v>16</v>
      </c>
      <c r="E174" s="9">
        <v>39768</v>
      </c>
      <c r="F174" s="10">
        <f t="shared" ca="1" si="2"/>
        <v>13</v>
      </c>
      <c r="G174" s="11" t="s">
        <v>14</v>
      </c>
      <c r="H174" s="12">
        <v>39515</v>
      </c>
      <c r="I174" s="12"/>
      <c r="J174" s="8">
        <v>5</v>
      </c>
    </row>
    <row r="175" spans="1:10">
      <c r="A175" s="7" t="s">
        <v>207</v>
      </c>
      <c r="B175" s="8" t="s">
        <v>31</v>
      </c>
      <c r="C175" s="7" t="s">
        <v>170</v>
      </c>
      <c r="D175" s="7" t="s">
        <v>28</v>
      </c>
      <c r="E175" s="9">
        <v>41254</v>
      </c>
      <c r="F175" s="10">
        <f t="shared" ca="1" si="2"/>
        <v>9</v>
      </c>
      <c r="G175" s="11"/>
      <c r="H175" s="12">
        <v>81070</v>
      </c>
      <c r="I175" s="12"/>
      <c r="J175" s="8">
        <v>5</v>
      </c>
    </row>
    <row r="176" spans="1:10">
      <c r="A176" s="7" t="s">
        <v>208</v>
      </c>
      <c r="B176" s="8" t="s">
        <v>31</v>
      </c>
      <c r="C176" s="7" t="s">
        <v>209</v>
      </c>
      <c r="D176" s="7" t="s">
        <v>16</v>
      </c>
      <c r="E176" s="9">
        <v>39515</v>
      </c>
      <c r="F176" s="10">
        <f t="shared" ca="1" si="2"/>
        <v>14</v>
      </c>
      <c r="G176" s="11" t="s">
        <v>24</v>
      </c>
      <c r="H176" s="12">
        <v>89780</v>
      </c>
      <c r="I176" s="12"/>
      <c r="J176" s="8">
        <v>4</v>
      </c>
    </row>
    <row r="177" spans="1:10">
      <c r="A177" s="7" t="s">
        <v>210</v>
      </c>
      <c r="B177" s="8" t="s">
        <v>20</v>
      </c>
      <c r="C177" s="7" t="s">
        <v>209</v>
      </c>
      <c r="D177" s="7" t="s">
        <v>28</v>
      </c>
      <c r="E177" s="9">
        <v>40263</v>
      </c>
      <c r="F177" s="10">
        <f t="shared" ca="1" si="2"/>
        <v>12</v>
      </c>
      <c r="G177" s="11" t="s">
        <v>24</v>
      </c>
      <c r="H177" s="12">
        <v>71190</v>
      </c>
      <c r="I177" s="12"/>
      <c r="J177" s="8">
        <v>4</v>
      </c>
    </row>
    <row r="178" spans="1:10">
      <c r="A178" s="7" t="s">
        <v>211</v>
      </c>
      <c r="B178" s="8" t="s">
        <v>31</v>
      </c>
      <c r="C178" s="7" t="s">
        <v>209</v>
      </c>
      <c r="D178" s="7" t="s">
        <v>13</v>
      </c>
      <c r="E178" s="9">
        <v>40690</v>
      </c>
      <c r="F178" s="10">
        <f t="shared" ca="1" si="2"/>
        <v>11</v>
      </c>
      <c r="G178" s="11" t="s">
        <v>14</v>
      </c>
      <c r="H178" s="12">
        <v>89140</v>
      </c>
      <c r="I178" s="12"/>
      <c r="J178" s="8">
        <v>1</v>
      </c>
    </row>
    <row r="179" spans="1:10">
      <c r="A179" s="7" t="s">
        <v>212</v>
      </c>
      <c r="B179" s="8" t="s">
        <v>41</v>
      </c>
      <c r="C179" s="7" t="s">
        <v>209</v>
      </c>
      <c r="D179" s="7" t="s">
        <v>28</v>
      </c>
      <c r="E179" s="9">
        <v>36673</v>
      </c>
      <c r="F179" s="10">
        <f t="shared" ca="1" si="2"/>
        <v>22</v>
      </c>
      <c r="G179" s="11" t="s">
        <v>45</v>
      </c>
      <c r="H179" s="12">
        <v>69410</v>
      </c>
      <c r="I179" s="12"/>
      <c r="J179" s="8">
        <v>4</v>
      </c>
    </row>
    <row r="180" spans="1:10">
      <c r="A180" s="7" t="s">
        <v>213</v>
      </c>
      <c r="B180" s="8" t="s">
        <v>41</v>
      </c>
      <c r="C180" s="7" t="s">
        <v>209</v>
      </c>
      <c r="D180" s="7" t="s">
        <v>13</v>
      </c>
      <c r="E180" s="9">
        <v>37043</v>
      </c>
      <c r="F180" s="10">
        <f t="shared" ca="1" si="2"/>
        <v>21</v>
      </c>
      <c r="G180" s="11" t="s">
        <v>17</v>
      </c>
      <c r="H180" s="12">
        <v>45150</v>
      </c>
      <c r="I180" s="12"/>
      <c r="J180" s="8">
        <v>1</v>
      </c>
    </row>
    <row r="181" spans="1:10">
      <c r="A181" s="7" t="s">
        <v>214</v>
      </c>
      <c r="B181" s="8" t="s">
        <v>26</v>
      </c>
      <c r="C181" s="7" t="s">
        <v>209</v>
      </c>
      <c r="D181" s="7" t="s">
        <v>16</v>
      </c>
      <c r="E181" s="9">
        <v>37505</v>
      </c>
      <c r="F181" s="10">
        <f t="shared" ca="1" si="2"/>
        <v>19</v>
      </c>
      <c r="G181" s="11" t="s">
        <v>35</v>
      </c>
      <c r="H181" s="12">
        <v>51800</v>
      </c>
      <c r="I181" s="12"/>
      <c r="J181" s="8">
        <v>1</v>
      </c>
    </row>
    <row r="182" spans="1:10">
      <c r="A182" s="7" t="s">
        <v>215</v>
      </c>
      <c r="B182" s="8" t="s">
        <v>26</v>
      </c>
      <c r="C182" s="7" t="s">
        <v>209</v>
      </c>
      <c r="D182" s="7" t="s">
        <v>21</v>
      </c>
      <c r="E182" s="9">
        <v>37946</v>
      </c>
      <c r="F182" s="10">
        <f t="shared" ca="1" si="2"/>
        <v>18</v>
      </c>
      <c r="G182" s="11" t="s">
        <v>14</v>
      </c>
      <c r="H182" s="12">
        <v>85130</v>
      </c>
      <c r="I182" s="12"/>
      <c r="J182" s="8">
        <v>5</v>
      </c>
    </row>
    <row r="183" spans="1:10">
      <c r="A183" s="7" t="s">
        <v>216</v>
      </c>
      <c r="B183" s="8" t="s">
        <v>31</v>
      </c>
      <c r="C183" s="7" t="s">
        <v>209</v>
      </c>
      <c r="D183" s="7" t="s">
        <v>21</v>
      </c>
      <c r="E183" s="9">
        <v>36519</v>
      </c>
      <c r="F183" s="10">
        <f t="shared" ca="1" si="2"/>
        <v>22</v>
      </c>
      <c r="G183" s="11" t="s">
        <v>45</v>
      </c>
      <c r="H183" s="12">
        <v>61860</v>
      </c>
      <c r="I183" s="12"/>
      <c r="J183" s="8">
        <v>5</v>
      </c>
    </row>
    <row r="184" spans="1:10">
      <c r="A184" s="7" t="s">
        <v>217</v>
      </c>
      <c r="B184" s="8" t="s">
        <v>26</v>
      </c>
      <c r="C184" s="7" t="s">
        <v>218</v>
      </c>
      <c r="D184" s="7" t="s">
        <v>13</v>
      </c>
      <c r="E184" s="9">
        <v>40918</v>
      </c>
      <c r="F184" s="10">
        <f t="shared" ca="1" si="2"/>
        <v>10</v>
      </c>
      <c r="G184" s="11" t="s">
        <v>219</v>
      </c>
      <c r="H184" s="12">
        <v>56900</v>
      </c>
      <c r="I184" s="12"/>
      <c r="J184" s="8">
        <v>5</v>
      </c>
    </row>
    <row r="185" spans="1:10">
      <c r="A185" s="7" t="s">
        <v>220</v>
      </c>
      <c r="B185" s="8" t="s">
        <v>31</v>
      </c>
      <c r="C185" s="7" t="s">
        <v>218</v>
      </c>
      <c r="D185" s="7" t="s">
        <v>13</v>
      </c>
      <c r="E185" s="9">
        <v>40936</v>
      </c>
      <c r="F185" s="10">
        <f t="shared" ca="1" si="2"/>
        <v>10</v>
      </c>
      <c r="G185" s="11" t="s">
        <v>14</v>
      </c>
      <c r="H185" s="12">
        <v>52940</v>
      </c>
      <c r="I185" s="12"/>
      <c r="J185" s="8">
        <v>4</v>
      </c>
    </row>
    <row r="186" spans="1:10">
      <c r="A186" s="7" t="s">
        <v>221</v>
      </c>
      <c r="B186" s="8" t="s">
        <v>31</v>
      </c>
      <c r="C186" s="7" t="s">
        <v>218</v>
      </c>
      <c r="D186" s="7" t="s">
        <v>28</v>
      </c>
      <c r="E186" s="9">
        <v>39092</v>
      </c>
      <c r="F186" s="10">
        <f t="shared" ca="1" si="2"/>
        <v>15</v>
      </c>
      <c r="G186" s="11"/>
      <c r="H186" s="12">
        <v>73990</v>
      </c>
      <c r="I186" s="12"/>
      <c r="J186" s="8">
        <v>3</v>
      </c>
    </row>
    <row r="187" spans="1:10">
      <c r="A187" s="7" t="s">
        <v>222</v>
      </c>
      <c r="B187" s="8" t="s">
        <v>31</v>
      </c>
      <c r="C187" s="7" t="s">
        <v>218</v>
      </c>
      <c r="D187" s="7" t="s">
        <v>13</v>
      </c>
      <c r="E187" s="9">
        <v>39106</v>
      </c>
      <c r="F187" s="10">
        <f t="shared" ca="1" si="2"/>
        <v>15</v>
      </c>
      <c r="G187" s="11" t="s">
        <v>45</v>
      </c>
      <c r="H187" s="12">
        <v>45500</v>
      </c>
      <c r="I187" s="12"/>
      <c r="J187" s="8">
        <v>3</v>
      </c>
    </row>
    <row r="188" spans="1:10">
      <c r="A188" s="7" t="s">
        <v>223</v>
      </c>
      <c r="B188" s="8" t="s">
        <v>31</v>
      </c>
      <c r="C188" s="7" t="s">
        <v>218</v>
      </c>
      <c r="D188" s="7" t="s">
        <v>28</v>
      </c>
      <c r="E188" s="9">
        <v>38738</v>
      </c>
      <c r="F188" s="10">
        <f t="shared" ca="1" si="2"/>
        <v>16</v>
      </c>
      <c r="G188" s="11"/>
      <c r="H188" s="12">
        <v>42150</v>
      </c>
      <c r="I188" s="12"/>
      <c r="J188" s="8">
        <v>5</v>
      </c>
    </row>
    <row r="189" spans="1:10">
      <c r="A189" s="7" t="s">
        <v>224</v>
      </c>
      <c r="B189" s="8" t="s">
        <v>20</v>
      </c>
      <c r="C189" s="7" t="s">
        <v>218</v>
      </c>
      <c r="D189" s="7" t="s">
        <v>13</v>
      </c>
      <c r="E189" s="9">
        <v>35801</v>
      </c>
      <c r="F189" s="10">
        <f t="shared" ca="1" si="2"/>
        <v>24</v>
      </c>
      <c r="G189" s="11" t="s">
        <v>14</v>
      </c>
      <c r="H189" s="12">
        <v>78570</v>
      </c>
      <c r="I189" s="12"/>
      <c r="J189" s="8">
        <v>1</v>
      </c>
    </row>
    <row r="190" spans="1:10">
      <c r="A190" s="7" t="s">
        <v>225</v>
      </c>
      <c r="B190" s="8" t="s">
        <v>20</v>
      </c>
      <c r="C190" s="7" t="s">
        <v>218</v>
      </c>
      <c r="D190" s="7" t="s">
        <v>16</v>
      </c>
      <c r="E190" s="9">
        <v>35807</v>
      </c>
      <c r="F190" s="10">
        <f t="shared" ca="1" si="2"/>
        <v>24</v>
      </c>
      <c r="G190" s="11" t="s">
        <v>14</v>
      </c>
      <c r="H190" s="12">
        <v>48835</v>
      </c>
      <c r="I190" s="12"/>
      <c r="J190" s="8">
        <v>5</v>
      </c>
    </row>
    <row r="191" spans="1:10">
      <c r="A191" s="7" t="s">
        <v>226</v>
      </c>
      <c r="B191" s="8" t="s">
        <v>31</v>
      </c>
      <c r="C191" s="7" t="s">
        <v>218</v>
      </c>
      <c r="D191" s="7" t="s">
        <v>16</v>
      </c>
      <c r="E191" s="9">
        <v>36177</v>
      </c>
      <c r="F191" s="10">
        <f t="shared" ca="1" si="2"/>
        <v>23</v>
      </c>
      <c r="G191" s="11" t="s">
        <v>24</v>
      </c>
      <c r="H191" s="12">
        <v>21670</v>
      </c>
      <c r="I191" s="12"/>
      <c r="J191" s="8">
        <v>2</v>
      </c>
    </row>
    <row r="192" spans="1:10">
      <c r="A192" s="7" t="s">
        <v>227</v>
      </c>
      <c r="B192" s="8" t="s">
        <v>31</v>
      </c>
      <c r="C192" s="7" t="s">
        <v>218</v>
      </c>
      <c r="D192" s="7" t="s">
        <v>13</v>
      </c>
      <c r="E192" s="9">
        <v>36535</v>
      </c>
      <c r="F192" s="10">
        <f t="shared" ca="1" si="2"/>
        <v>22</v>
      </c>
      <c r="G192" s="11" t="s">
        <v>14</v>
      </c>
      <c r="H192" s="12">
        <v>76192</v>
      </c>
      <c r="I192" s="12"/>
      <c r="J192" s="8">
        <v>4</v>
      </c>
    </row>
    <row r="193" spans="1:10">
      <c r="A193" s="7" t="s">
        <v>228</v>
      </c>
      <c r="B193" s="8" t="s">
        <v>26</v>
      </c>
      <c r="C193" s="7" t="s">
        <v>218</v>
      </c>
      <c r="D193" s="7" t="s">
        <v>28</v>
      </c>
      <c r="E193" s="9">
        <v>37634</v>
      </c>
      <c r="F193" s="10">
        <f t="shared" ca="1" si="2"/>
        <v>19</v>
      </c>
      <c r="G193" s="11"/>
      <c r="H193" s="12">
        <v>61370</v>
      </c>
      <c r="I193" s="12"/>
      <c r="J193" s="8">
        <v>3</v>
      </c>
    </row>
    <row r="194" spans="1:10">
      <c r="A194" s="7" t="s">
        <v>229</v>
      </c>
      <c r="B194" s="8" t="s">
        <v>41</v>
      </c>
      <c r="C194" s="7" t="s">
        <v>218</v>
      </c>
      <c r="D194" s="7" t="s">
        <v>13</v>
      </c>
      <c r="E194" s="9">
        <v>39472</v>
      </c>
      <c r="F194" s="10">
        <f t="shared" ref="F194:F257" ca="1" si="3">DATEDIF(E194,TODAY(),"Y")</f>
        <v>14</v>
      </c>
      <c r="G194" s="11" t="s">
        <v>14</v>
      </c>
      <c r="H194" s="12">
        <v>41060</v>
      </c>
      <c r="I194" s="12"/>
      <c r="J194" s="8">
        <v>3</v>
      </c>
    </row>
    <row r="195" spans="1:10">
      <c r="A195" s="7" t="s">
        <v>230</v>
      </c>
      <c r="B195" s="8" t="s">
        <v>26</v>
      </c>
      <c r="C195" s="7" t="s">
        <v>218</v>
      </c>
      <c r="D195" s="7" t="s">
        <v>13</v>
      </c>
      <c r="E195" s="9">
        <v>39472</v>
      </c>
      <c r="F195" s="10">
        <f t="shared" ca="1" si="3"/>
        <v>14</v>
      </c>
      <c r="G195" s="11" t="s">
        <v>14</v>
      </c>
      <c r="H195" s="12">
        <v>87760</v>
      </c>
      <c r="I195" s="12"/>
      <c r="J195" s="8">
        <v>1</v>
      </c>
    </row>
    <row r="196" spans="1:10">
      <c r="A196" s="7" t="s">
        <v>231</v>
      </c>
      <c r="B196" s="8" t="s">
        <v>11</v>
      </c>
      <c r="C196" s="7" t="s">
        <v>218</v>
      </c>
      <c r="D196" s="7" t="s">
        <v>13</v>
      </c>
      <c r="E196" s="9">
        <v>38733</v>
      </c>
      <c r="F196" s="10">
        <f t="shared" ca="1" si="3"/>
        <v>16</v>
      </c>
      <c r="G196" s="11" t="s">
        <v>35</v>
      </c>
      <c r="H196" s="12">
        <v>68710</v>
      </c>
      <c r="I196" s="12"/>
      <c r="J196" s="8">
        <v>4</v>
      </c>
    </row>
    <row r="197" spans="1:10">
      <c r="A197" s="7" t="s">
        <v>232</v>
      </c>
      <c r="B197" s="8" t="s">
        <v>11</v>
      </c>
      <c r="C197" s="7" t="s">
        <v>218</v>
      </c>
      <c r="D197" s="7" t="s">
        <v>21</v>
      </c>
      <c r="E197" s="9">
        <v>39087</v>
      </c>
      <c r="F197" s="10">
        <f t="shared" ca="1" si="3"/>
        <v>15</v>
      </c>
      <c r="G197" s="11"/>
      <c r="H197" s="12">
        <v>14416</v>
      </c>
      <c r="I197" s="12"/>
      <c r="J197" s="8">
        <v>4</v>
      </c>
    </row>
    <row r="198" spans="1:10">
      <c r="A198" s="7" t="s">
        <v>233</v>
      </c>
      <c r="B198" s="8" t="s">
        <v>23</v>
      </c>
      <c r="C198" s="7" t="s">
        <v>218</v>
      </c>
      <c r="D198" s="7" t="s">
        <v>13</v>
      </c>
      <c r="E198" s="9">
        <v>39455</v>
      </c>
      <c r="F198" s="10">
        <f t="shared" ca="1" si="3"/>
        <v>14</v>
      </c>
      <c r="G198" s="11" t="s">
        <v>45</v>
      </c>
      <c r="H198" s="12">
        <v>59420</v>
      </c>
      <c r="I198" s="12"/>
      <c r="J198" s="8">
        <v>4</v>
      </c>
    </row>
    <row r="199" spans="1:10">
      <c r="A199" s="7" t="s">
        <v>234</v>
      </c>
      <c r="B199" s="8" t="s">
        <v>11</v>
      </c>
      <c r="C199" s="7" t="s">
        <v>218</v>
      </c>
      <c r="D199" s="7" t="s">
        <v>28</v>
      </c>
      <c r="E199" s="9">
        <v>39822</v>
      </c>
      <c r="F199" s="10">
        <f t="shared" ca="1" si="3"/>
        <v>13</v>
      </c>
      <c r="G199" s="11"/>
      <c r="H199" s="12">
        <v>60040</v>
      </c>
      <c r="I199" s="12"/>
      <c r="J199" s="8">
        <v>5</v>
      </c>
    </row>
    <row r="200" spans="1:10">
      <c r="A200" s="7" t="s">
        <v>235</v>
      </c>
      <c r="B200" s="8" t="s">
        <v>11</v>
      </c>
      <c r="C200" s="7" t="s">
        <v>218</v>
      </c>
      <c r="D200" s="7" t="s">
        <v>28</v>
      </c>
      <c r="E200" s="9">
        <v>39830</v>
      </c>
      <c r="F200" s="10">
        <f t="shared" ca="1" si="3"/>
        <v>13</v>
      </c>
      <c r="G200" s="11"/>
      <c r="H200" s="12">
        <v>78520</v>
      </c>
      <c r="I200" s="12"/>
      <c r="J200" s="8">
        <v>4</v>
      </c>
    </row>
    <row r="201" spans="1:10">
      <c r="A201" s="7" t="s">
        <v>236</v>
      </c>
      <c r="B201" s="8" t="s">
        <v>26</v>
      </c>
      <c r="C201" s="7" t="s">
        <v>218</v>
      </c>
      <c r="D201" s="7" t="s">
        <v>13</v>
      </c>
      <c r="E201" s="9">
        <v>40203</v>
      </c>
      <c r="F201" s="10">
        <f t="shared" ca="1" si="3"/>
        <v>12</v>
      </c>
      <c r="G201" s="11" t="s">
        <v>14</v>
      </c>
      <c r="H201" s="12">
        <v>35600</v>
      </c>
      <c r="I201" s="12"/>
      <c r="J201" s="8">
        <v>5</v>
      </c>
    </row>
    <row r="202" spans="1:10">
      <c r="A202" s="7" t="s">
        <v>237</v>
      </c>
      <c r="B202" s="8" t="s">
        <v>31</v>
      </c>
      <c r="C202" s="7" t="s">
        <v>218</v>
      </c>
      <c r="D202" s="7" t="s">
        <v>21</v>
      </c>
      <c r="E202" s="9">
        <v>40574</v>
      </c>
      <c r="F202" s="10">
        <f t="shared" ca="1" si="3"/>
        <v>11</v>
      </c>
      <c r="G202" s="11"/>
      <c r="H202" s="12">
        <v>28424</v>
      </c>
      <c r="I202" s="12"/>
      <c r="J202" s="8">
        <v>4</v>
      </c>
    </row>
    <row r="203" spans="1:10">
      <c r="A203" s="7" t="s">
        <v>238</v>
      </c>
      <c r="B203" s="8" t="s">
        <v>31</v>
      </c>
      <c r="C203" s="7" t="s">
        <v>218</v>
      </c>
      <c r="D203" s="7" t="s">
        <v>13</v>
      </c>
      <c r="E203" s="9">
        <v>40953</v>
      </c>
      <c r="F203" s="10">
        <f t="shared" ca="1" si="3"/>
        <v>10</v>
      </c>
      <c r="G203" s="11" t="s">
        <v>35</v>
      </c>
      <c r="H203" s="12">
        <v>60380</v>
      </c>
      <c r="I203" s="12"/>
      <c r="J203" s="8">
        <v>4</v>
      </c>
    </row>
    <row r="204" spans="1:10">
      <c r="A204" s="7" t="s">
        <v>239</v>
      </c>
      <c r="B204" s="8" t="s">
        <v>11</v>
      </c>
      <c r="C204" s="7" t="s">
        <v>218</v>
      </c>
      <c r="D204" s="7" t="s">
        <v>21</v>
      </c>
      <c r="E204" s="9">
        <v>35829</v>
      </c>
      <c r="F204" s="10">
        <f t="shared" ca="1" si="3"/>
        <v>24</v>
      </c>
      <c r="G204" s="11"/>
      <c r="H204" s="12">
        <v>29176</v>
      </c>
      <c r="I204" s="12"/>
      <c r="J204" s="8">
        <v>3</v>
      </c>
    </row>
    <row r="205" spans="1:10">
      <c r="A205" s="7" t="s">
        <v>240</v>
      </c>
      <c r="B205" s="8" t="s">
        <v>23</v>
      </c>
      <c r="C205" s="7" t="s">
        <v>218</v>
      </c>
      <c r="D205" s="7" t="s">
        <v>13</v>
      </c>
      <c r="E205" s="9">
        <v>35830</v>
      </c>
      <c r="F205" s="10">
        <f t="shared" ca="1" si="3"/>
        <v>24</v>
      </c>
      <c r="G205" s="11" t="s">
        <v>24</v>
      </c>
      <c r="H205" s="12">
        <v>35460</v>
      </c>
      <c r="I205" s="12"/>
      <c r="J205" s="8">
        <v>5</v>
      </c>
    </row>
    <row r="206" spans="1:10">
      <c r="A206" s="7" t="s">
        <v>241</v>
      </c>
      <c r="B206" s="8" t="s">
        <v>20</v>
      </c>
      <c r="C206" s="7" t="s">
        <v>218</v>
      </c>
      <c r="D206" s="7" t="s">
        <v>13</v>
      </c>
      <c r="E206" s="9">
        <v>36198</v>
      </c>
      <c r="F206" s="10">
        <f t="shared" ca="1" si="3"/>
        <v>23</v>
      </c>
      <c r="G206" s="11" t="s">
        <v>35</v>
      </c>
      <c r="H206" s="12">
        <v>81400</v>
      </c>
      <c r="I206" s="12"/>
      <c r="J206" s="8">
        <v>2</v>
      </c>
    </row>
    <row r="207" spans="1:10">
      <c r="A207" s="7" t="s">
        <v>242</v>
      </c>
      <c r="B207" s="8" t="s">
        <v>26</v>
      </c>
      <c r="C207" s="7" t="s">
        <v>218</v>
      </c>
      <c r="D207" s="7" t="s">
        <v>28</v>
      </c>
      <c r="E207" s="9">
        <v>38044</v>
      </c>
      <c r="F207" s="10">
        <f t="shared" ca="1" si="3"/>
        <v>18</v>
      </c>
      <c r="G207" s="11"/>
      <c r="H207" s="12">
        <v>57410</v>
      </c>
      <c r="I207" s="12"/>
      <c r="J207" s="8">
        <v>2</v>
      </c>
    </row>
    <row r="208" spans="1:10">
      <c r="A208" s="7" t="s">
        <v>243</v>
      </c>
      <c r="B208" s="8" t="s">
        <v>11</v>
      </c>
      <c r="C208" s="7" t="s">
        <v>218</v>
      </c>
      <c r="D208" s="7" t="s">
        <v>13</v>
      </c>
      <c r="E208" s="9">
        <v>40578</v>
      </c>
      <c r="F208" s="10">
        <f t="shared" ca="1" si="3"/>
        <v>11</v>
      </c>
      <c r="G208" s="11" t="s">
        <v>14</v>
      </c>
      <c r="H208" s="12">
        <v>43820</v>
      </c>
      <c r="I208" s="12"/>
      <c r="J208" s="8">
        <v>2</v>
      </c>
    </row>
    <row r="209" spans="1:10">
      <c r="A209" s="7" t="s">
        <v>244</v>
      </c>
      <c r="B209" s="8" t="s">
        <v>20</v>
      </c>
      <c r="C209" s="7" t="s">
        <v>218</v>
      </c>
      <c r="D209" s="7" t="s">
        <v>28</v>
      </c>
      <c r="E209" s="9">
        <v>39144</v>
      </c>
      <c r="F209" s="10">
        <f t="shared" ca="1" si="3"/>
        <v>15</v>
      </c>
      <c r="G209" s="11"/>
      <c r="H209" s="12">
        <v>64430</v>
      </c>
      <c r="I209" s="12"/>
      <c r="J209" s="8">
        <v>4</v>
      </c>
    </row>
    <row r="210" spans="1:10">
      <c r="A210" s="7" t="s">
        <v>245</v>
      </c>
      <c r="B210" s="8" t="s">
        <v>11</v>
      </c>
      <c r="C210" s="7" t="s">
        <v>218</v>
      </c>
      <c r="D210" s="7" t="s">
        <v>28</v>
      </c>
      <c r="E210" s="9">
        <v>39166</v>
      </c>
      <c r="F210" s="10">
        <f t="shared" ca="1" si="3"/>
        <v>15</v>
      </c>
      <c r="G210" s="11"/>
      <c r="H210" s="12">
        <v>79220</v>
      </c>
      <c r="I210" s="12"/>
      <c r="J210" s="8">
        <v>4</v>
      </c>
    </row>
    <row r="211" spans="1:10">
      <c r="A211" s="7" t="s">
        <v>246</v>
      </c>
      <c r="B211" s="8" t="s">
        <v>31</v>
      </c>
      <c r="C211" s="7" t="s">
        <v>218</v>
      </c>
      <c r="D211" s="7" t="s">
        <v>13</v>
      </c>
      <c r="E211" s="9">
        <v>39518</v>
      </c>
      <c r="F211" s="10">
        <f t="shared" ca="1" si="3"/>
        <v>14</v>
      </c>
      <c r="G211" s="11" t="s">
        <v>45</v>
      </c>
      <c r="H211" s="12">
        <v>24710</v>
      </c>
      <c r="I211" s="12"/>
      <c r="J211" s="8">
        <v>2</v>
      </c>
    </row>
    <row r="212" spans="1:10">
      <c r="A212" s="7" t="s">
        <v>247</v>
      </c>
      <c r="B212" s="8" t="s">
        <v>20</v>
      </c>
      <c r="C212" s="7" t="s">
        <v>218</v>
      </c>
      <c r="D212" s="7" t="s">
        <v>13</v>
      </c>
      <c r="E212" s="9">
        <v>39168</v>
      </c>
      <c r="F212" s="10">
        <f t="shared" ca="1" si="3"/>
        <v>15</v>
      </c>
      <c r="G212" s="11" t="s">
        <v>14</v>
      </c>
      <c r="H212" s="12">
        <v>24300</v>
      </c>
      <c r="I212" s="12"/>
      <c r="J212" s="8">
        <v>3</v>
      </c>
    </row>
    <row r="213" spans="1:10">
      <c r="A213" s="7" t="s">
        <v>248</v>
      </c>
      <c r="B213" s="8" t="s">
        <v>11</v>
      </c>
      <c r="C213" s="7" t="s">
        <v>218</v>
      </c>
      <c r="D213" s="7" t="s">
        <v>21</v>
      </c>
      <c r="E213" s="9">
        <v>38777</v>
      </c>
      <c r="F213" s="10">
        <f t="shared" ca="1" si="3"/>
        <v>16</v>
      </c>
      <c r="G213" s="11"/>
      <c r="H213" s="12">
        <v>22472</v>
      </c>
      <c r="I213" s="12"/>
      <c r="J213" s="8">
        <v>1</v>
      </c>
    </row>
    <row r="214" spans="1:10">
      <c r="A214" s="7" t="s">
        <v>249</v>
      </c>
      <c r="B214" s="8" t="s">
        <v>11</v>
      </c>
      <c r="C214" s="7" t="s">
        <v>218</v>
      </c>
      <c r="D214" s="7" t="s">
        <v>13</v>
      </c>
      <c r="E214" s="9">
        <v>38798</v>
      </c>
      <c r="F214" s="10">
        <f t="shared" ca="1" si="3"/>
        <v>16</v>
      </c>
      <c r="G214" s="11" t="s">
        <v>45</v>
      </c>
      <c r="H214" s="12">
        <v>73144</v>
      </c>
      <c r="I214" s="12"/>
      <c r="J214" s="8">
        <v>5</v>
      </c>
    </row>
    <row r="215" spans="1:10">
      <c r="A215" s="7" t="s">
        <v>250</v>
      </c>
      <c r="B215" s="8" t="s">
        <v>31</v>
      </c>
      <c r="C215" s="7" t="s">
        <v>218</v>
      </c>
      <c r="D215" s="7" t="s">
        <v>13</v>
      </c>
      <c r="E215" s="9">
        <v>38807</v>
      </c>
      <c r="F215" s="10">
        <f t="shared" ca="1" si="3"/>
        <v>16</v>
      </c>
      <c r="G215" s="11" t="s">
        <v>14</v>
      </c>
      <c r="H215" s="12">
        <v>79730</v>
      </c>
      <c r="I215" s="12"/>
      <c r="J215" s="8">
        <v>2</v>
      </c>
    </row>
    <row r="216" spans="1:10">
      <c r="A216" s="7" t="s">
        <v>251</v>
      </c>
      <c r="B216" s="8" t="s">
        <v>41</v>
      </c>
      <c r="C216" s="7" t="s">
        <v>218</v>
      </c>
      <c r="D216" s="7" t="s">
        <v>28</v>
      </c>
      <c r="E216" s="9">
        <v>36600</v>
      </c>
      <c r="F216" s="10">
        <f t="shared" ca="1" si="3"/>
        <v>22</v>
      </c>
      <c r="G216" s="11"/>
      <c r="H216" s="12">
        <v>41840</v>
      </c>
      <c r="I216" s="12"/>
      <c r="J216" s="8">
        <v>2</v>
      </c>
    </row>
    <row r="217" spans="1:10">
      <c r="A217" s="7" t="s">
        <v>252</v>
      </c>
      <c r="B217" s="8" t="s">
        <v>26</v>
      </c>
      <c r="C217" s="7" t="s">
        <v>218</v>
      </c>
      <c r="D217" s="7" t="s">
        <v>16</v>
      </c>
      <c r="E217" s="9">
        <v>36604</v>
      </c>
      <c r="F217" s="10">
        <f t="shared" ca="1" si="3"/>
        <v>22</v>
      </c>
      <c r="G217" s="11" t="s">
        <v>45</v>
      </c>
      <c r="H217" s="12">
        <v>46710</v>
      </c>
      <c r="I217" s="12"/>
      <c r="J217" s="8">
        <v>3</v>
      </c>
    </row>
    <row r="218" spans="1:10">
      <c r="A218" s="7" t="s">
        <v>253</v>
      </c>
      <c r="B218" s="8" t="s">
        <v>26</v>
      </c>
      <c r="C218" s="7" t="s">
        <v>218</v>
      </c>
      <c r="D218" s="7" t="s">
        <v>28</v>
      </c>
      <c r="E218" s="9">
        <v>36977</v>
      </c>
      <c r="F218" s="10">
        <f t="shared" ca="1" si="3"/>
        <v>21</v>
      </c>
      <c r="G218" s="11"/>
      <c r="H218" s="12">
        <v>68510</v>
      </c>
      <c r="I218" s="12"/>
      <c r="J218" s="8">
        <v>5</v>
      </c>
    </row>
    <row r="219" spans="1:10">
      <c r="A219" s="7" t="s">
        <v>254</v>
      </c>
      <c r="B219" s="8" t="s">
        <v>20</v>
      </c>
      <c r="C219" s="7" t="s">
        <v>218</v>
      </c>
      <c r="D219" s="7" t="s">
        <v>28</v>
      </c>
      <c r="E219" s="9">
        <v>37326</v>
      </c>
      <c r="F219" s="10">
        <f t="shared" ca="1" si="3"/>
        <v>20</v>
      </c>
      <c r="G219" s="11"/>
      <c r="H219" s="12">
        <v>52770</v>
      </c>
      <c r="I219" s="12"/>
      <c r="J219" s="8">
        <v>2</v>
      </c>
    </row>
    <row r="220" spans="1:10">
      <c r="A220" s="7" t="s">
        <v>255</v>
      </c>
      <c r="B220" s="8" t="s">
        <v>31</v>
      </c>
      <c r="C220" s="7" t="s">
        <v>218</v>
      </c>
      <c r="D220" s="7" t="s">
        <v>13</v>
      </c>
      <c r="E220" s="9">
        <v>37331</v>
      </c>
      <c r="F220" s="10">
        <f t="shared" ca="1" si="3"/>
        <v>20</v>
      </c>
      <c r="G220" s="11" t="s">
        <v>45</v>
      </c>
      <c r="H220" s="12">
        <v>62750</v>
      </c>
      <c r="I220" s="12"/>
      <c r="J220" s="8">
        <v>3</v>
      </c>
    </row>
    <row r="221" spans="1:10">
      <c r="A221" s="7" t="s">
        <v>256</v>
      </c>
      <c r="B221" s="8" t="s">
        <v>26</v>
      </c>
      <c r="C221" s="7" t="s">
        <v>218</v>
      </c>
      <c r="D221" s="7" t="s">
        <v>28</v>
      </c>
      <c r="E221" s="9">
        <v>38073</v>
      </c>
      <c r="F221" s="10">
        <f t="shared" ca="1" si="3"/>
        <v>18</v>
      </c>
      <c r="G221" s="11"/>
      <c r="H221" s="12">
        <v>39300</v>
      </c>
      <c r="I221" s="12"/>
      <c r="J221" s="8">
        <v>2</v>
      </c>
    </row>
    <row r="222" spans="1:10">
      <c r="A222" s="7" t="s">
        <v>257</v>
      </c>
      <c r="B222" s="8" t="s">
        <v>11</v>
      </c>
      <c r="C222" s="7" t="s">
        <v>218</v>
      </c>
      <c r="D222" s="7" t="s">
        <v>28</v>
      </c>
      <c r="E222" s="9">
        <v>39538</v>
      </c>
      <c r="F222" s="10">
        <f t="shared" ca="1" si="3"/>
        <v>14</v>
      </c>
      <c r="G222" s="11"/>
      <c r="H222" s="12">
        <v>62780</v>
      </c>
      <c r="I222" s="12"/>
      <c r="J222" s="8">
        <v>4</v>
      </c>
    </row>
    <row r="223" spans="1:10">
      <c r="A223" s="7" t="s">
        <v>258</v>
      </c>
      <c r="B223" s="8" t="s">
        <v>26</v>
      </c>
      <c r="C223" s="7" t="s">
        <v>218</v>
      </c>
      <c r="D223" s="7" t="s">
        <v>13</v>
      </c>
      <c r="E223" s="13">
        <v>40603</v>
      </c>
      <c r="F223" s="10">
        <f t="shared" ca="1" si="3"/>
        <v>11</v>
      </c>
      <c r="G223" s="11" t="s">
        <v>24</v>
      </c>
      <c r="H223" s="12">
        <v>44260</v>
      </c>
      <c r="I223" s="12"/>
      <c r="J223" s="8">
        <v>1</v>
      </c>
    </row>
    <row r="224" spans="1:10">
      <c r="A224" s="7" t="s">
        <v>259</v>
      </c>
      <c r="B224" s="8" t="s">
        <v>11</v>
      </c>
      <c r="C224" s="7" t="s">
        <v>218</v>
      </c>
      <c r="D224" s="7" t="s">
        <v>13</v>
      </c>
      <c r="E224" s="9">
        <v>41025</v>
      </c>
      <c r="F224" s="10">
        <f t="shared" ca="1" si="3"/>
        <v>10</v>
      </c>
      <c r="G224" s="11" t="s">
        <v>45</v>
      </c>
      <c r="H224" s="12">
        <v>58910</v>
      </c>
      <c r="I224" s="12"/>
      <c r="J224" s="8">
        <v>1</v>
      </c>
    </row>
    <row r="225" spans="1:10">
      <c r="A225" s="7" t="s">
        <v>260</v>
      </c>
      <c r="B225" s="8" t="s">
        <v>31</v>
      </c>
      <c r="C225" s="7" t="s">
        <v>218</v>
      </c>
      <c r="D225" s="7" t="s">
        <v>13</v>
      </c>
      <c r="E225" s="9">
        <v>41026</v>
      </c>
      <c r="F225" s="10">
        <f t="shared" ca="1" si="3"/>
        <v>10</v>
      </c>
      <c r="G225" s="11" t="s">
        <v>45</v>
      </c>
      <c r="H225" s="12">
        <v>26190</v>
      </c>
      <c r="I225" s="12"/>
      <c r="J225" s="8">
        <v>5</v>
      </c>
    </row>
    <row r="226" spans="1:10">
      <c r="A226" s="7" t="s">
        <v>261</v>
      </c>
      <c r="B226" s="8" t="s">
        <v>41</v>
      </c>
      <c r="C226" s="7" t="s">
        <v>218</v>
      </c>
      <c r="D226" s="7" t="s">
        <v>13</v>
      </c>
      <c r="E226" s="9">
        <v>39181</v>
      </c>
      <c r="F226" s="10">
        <f t="shared" ca="1" si="3"/>
        <v>15</v>
      </c>
      <c r="G226" s="11" t="s">
        <v>45</v>
      </c>
      <c r="H226" s="12">
        <v>23330</v>
      </c>
      <c r="I226" s="12"/>
      <c r="J226" s="8">
        <v>4</v>
      </c>
    </row>
    <row r="227" spans="1:10">
      <c r="A227" s="7" t="s">
        <v>262</v>
      </c>
      <c r="B227" s="8" t="s">
        <v>31</v>
      </c>
      <c r="C227" s="7" t="s">
        <v>218</v>
      </c>
      <c r="D227" s="7" t="s">
        <v>28</v>
      </c>
      <c r="E227" s="9">
        <v>39539</v>
      </c>
      <c r="F227" s="10">
        <f t="shared" ca="1" si="3"/>
        <v>14</v>
      </c>
      <c r="G227" s="11"/>
      <c r="H227" s="12">
        <v>63310</v>
      </c>
      <c r="I227" s="12"/>
      <c r="J227" s="8">
        <v>3</v>
      </c>
    </row>
    <row r="228" spans="1:10">
      <c r="A228" s="7" t="s">
        <v>263</v>
      </c>
      <c r="B228" s="8" t="s">
        <v>31</v>
      </c>
      <c r="C228" s="7" t="s">
        <v>218</v>
      </c>
      <c r="D228" s="7" t="s">
        <v>13</v>
      </c>
      <c r="E228" s="9">
        <v>40269</v>
      </c>
      <c r="F228" s="10">
        <f t="shared" ca="1" si="3"/>
        <v>12</v>
      </c>
      <c r="G228" s="11" t="s">
        <v>45</v>
      </c>
      <c r="H228" s="12">
        <v>86260</v>
      </c>
      <c r="I228" s="12"/>
      <c r="J228" s="8">
        <v>3</v>
      </c>
    </row>
    <row r="229" spans="1:10">
      <c r="A229" s="7" t="s">
        <v>264</v>
      </c>
      <c r="B229" s="8" t="s">
        <v>26</v>
      </c>
      <c r="C229" s="7" t="s">
        <v>218</v>
      </c>
      <c r="D229" s="7" t="s">
        <v>28</v>
      </c>
      <c r="E229" s="9">
        <v>40298</v>
      </c>
      <c r="F229" s="10">
        <f t="shared" ca="1" si="3"/>
        <v>12</v>
      </c>
      <c r="G229" s="11"/>
      <c r="H229" s="12">
        <v>24410</v>
      </c>
      <c r="I229" s="12"/>
      <c r="J229" s="8">
        <v>3</v>
      </c>
    </row>
    <row r="230" spans="1:10">
      <c r="A230" s="7" t="s">
        <v>265</v>
      </c>
      <c r="B230" s="8" t="s">
        <v>26</v>
      </c>
      <c r="C230" s="7" t="s">
        <v>218</v>
      </c>
      <c r="D230" s="7" t="s">
        <v>13</v>
      </c>
      <c r="E230" s="9">
        <v>38813</v>
      </c>
      <c r="F230" s="10">
        <f t="shared" ca="1" si="3"/>
        <v>16</v>
      </c>
      <c r="G230" s="11" t="s">
        <v>45</v>
      </c>
      <c r="H230" s="12">
        <v>32390</v>
      </c>
      <c r="I230" s="12"/>
      <c r="J230" s="8">
        <v>2</v>
      </c>
    </row>
    <row r="231" spans="1:10">
      <c r="A231" s="7" t="s">
        <v>266</v>
      </c>
      <c r="B231" s="8" t="s">
        <v>41</v>
      </c>
      <c r="C231" s="7" t="s">
        <v>218</v>
      </c>
      <c r="D231" s="7" t="s">
        <v>13</v>
      </c>
      <c r="E231" s="9">
        <v>38816</v>
      </c>
      <c r="F231" s="10">
        <f t="shared" ca="1" si="3"/>
        <v>16</v>
      </c>
      <c r="G231" s="11" t="s">
        <v>24</v>
      </c>
      <c r="H231" s="12">
        <v>44920</v>
      </c>
      <c r="I231" s="12"/>
      <c r="J231" s="8">
        <v>1</v>
      </c>
    </row>
    <row r="232" spans="1:10">
      <c r="A232" s="7" t="s">
        <v>267</v>
      </c>
      <c r="B232" s="8" t="s">
        <v>31</v>
      </c>
      <c r="C232" s="7" t="s">
        <v>218</v>
      </c>
      <c r="D232" s="7" t="s">
        <v>16</v>
      </c>
      <c r="E232" s="9">
        <v>36269</v>
      </c>
      <c r="F232" s="10">
        <f t="shared" ca="1" si="3"/>
        <v>23</v>
      </c>
      <c r="G232" s="11" t="s">
        <v>45</v>
      </c>
      <c r="H232" s="12">
        <v>48190</v>
      </c>
      <c r="I232" s="12"/>
      <c r="J232" s="8">
        <v>1</v>
      </c>
    </row>
    <row r="233" spans="1:10">
      <c r="A233" s="7" t="s">
        <v>268</v>
      </c>
      <c r="B233" s="8" t="s">
        <v>31</v>
      </c>
      <c r="C233" s="7" t="s">
        <v>218</v>
      </c>
      <c r="D233" s="7" t="s">
        <v>13</v>
      </c>
      <c r="E233" s="9">
        <v>36273</v>
      </c>
      <c r="F233" s="10">
        <f t="shared" ca="1" si="3"/>
        <v>23</v>
      </c>
      <c r="G233" s="11" t="s">
        <v>45</v>
      </c>
      <c r="H233" s="12">
        <v>61330</v>
      </c>
      <c r="I233" s="12"/>
      <c r="J233" s="8">
        <v>4</v>
      </c>
    </row>
    <row r="234" spans="1:10">
      <c r="A234" s="7" t="s">
        <v>269</v>
      </c>
      <c r="B234" s="8" t="s">
        <v>31</v>
      </c>
      <c r="C234" s="7" t="s">
        <v>218</v>
      </c>
      <c r="D234" s="7" t="s">
        <v>28</v>
      </c>
      <c r="E234" s="9">
        <v>36637</v>
      </c>
      <c r="F234" s="10">
        <f t="shared" ca="1" si="3"/>
        <v>22</v>
      </c>
      <c r="G234" s="11"/>
      <c r="H234" s="12">
        <v>57600</v>
      </c>
      <c r="I234" s="12"/>
      <c r="J234" s="8">
        <v>3</v>
      </c>
    </row>
    <row r="235" spans="1:10">
      <c r="A235" s="7" t="s">
        <v>270</v>
      </c>
      <c r="B235" s="8" t="s">
        <v>26</v>
      </c>
      <c r="C235" s="7" t="s">
        <v>218</v>
      </c>
      <c r="D235" s="7" t="s">
        <v>21</v>
      </c>
      <c r="E235" s="9">
        <v>37730</v>
      </c>
      <c r="F235" s="10">
        <f t="shared" ca="1" si="3"/>
        <v>19</v>
      </c>
      <c r="G235" s="11"/>
      <c r="H235" s="12">
        <v>8892</v>
      </c>
      <c r="I235" s="12"/>
      <c r="J235" s="8">
        <v>1</v>
      </c>
    </row>
    <row r="236" spans="1:10">
      <c r="A236" s="7" t="s">
        <v>271</v>
      </c>
      <c r="B236" s="8" t="s">
        <v>11</v>
      </c>
      <c r="C236" s="7" t="s">
        <v>218</v>
      </c>
      <c r="D236" s="7" t="s">
        <v>13</v>
      </c>
      <c r="E236" s="9">
        <v>38809</v>
      </c>
      <c r="F236" s="10">
        <f t="shared" ca="1" si="3"/>
        <v>16</v>
      </c>
      <c r="G236" s="11" t="s">
        <v>17</v>
      </c>
      <c r="H236" s="12">
        <v>76584</v>
      </c>
      <c r="I236" s="12"/>
      <c r="J236" s="8">
        <v>1</v>
      </c>
    </row>
    <row r="237" spans="1:10">
      <c r="A237" s="7" t="s">
        <v>272</v>
      </c>
      <c r="B237" s="8" t="s">
        <v>26</v>
      </c>
      <c r="C237" s="7" t="s">
        <v>218</v>
      </c>
      <c r="D237" s="7" t="s">
        <v>13</v>
      </c>
      <c r="E237" s="9">
        <v>38821</v>
      </c>
      <c r="F237" s="10">
        <f t="shared" ca="1" si="3"/>
        <v>16</v>
      </c>
      <c r="G237" s="11" t="s">
        <v>45</v>
      </c>
      <c r="H237" s="12">
        <v>65720</v>
      </c>
      <c r="I237" s="12"/>
      <c r="J237" s="8">
        <v>1</v>
      </c>
    </row>
    <row r="238" spans="1:10">
      <c r="A238" s="7" t="s">
        <v>273</v>
      </c>
      <c r="B238" s="8" t="s">
        <v>26</v>
      </c>
      <c r="C238" s="7" t="s">
        <v>218</v>
      </c>
      <c r="D238" s="7" t="s">
        <v>13</v>
      </c>
      <c r="E238" s="9">
        <v>38832</v>
      </c>
      <c r="F238" s="10">
        <f t="shared" ca="1" si="3"/>
        <v>16</v>
      </c>
      <c r="G238" s="11" t="s">
        <v>35</v>
      </c>
      <c r="H238" s="12">
        <v>29420</v>
      </c>
      <c r="I238" s="12"/>
      <c r="J238" s="8">
        <v>5</v>
      </c>
    </row>
    <row r="239" spans="1:10">
      <c r="A239" s="7" t="s">
        <v>274</v>
      </c>
      <c r="B239" s="8" t="s">
        <v>26</v>
      </c>
      <c r="C239" s="7" t="s">
        <v>218</v>
      </c>
      <c r="D239" s="7" t="s">
        <v>28</v>
      </c>
      <c r="E239" s="9">
        <v>39189</v>
      </c>
      <c r="F239" s="10">
        <f t="shared" ca="1" si="3"/>
        <v>15</v>
      </c>
      <c r="G239" s="11"/>
      <c r="H239" s="12">
        <v>63850</v>
      </c>
      <c r="I239" s="12"/>
      <c r="J239" s="8">
        <v>2</v>
      </c>
    </row>
    <row r="240" spans="1:10">
      <c r="A240" s="7" t="s">
        <v>275</v>
      </c>
      <c r="B240" s="8" t="s">
        <v>31</v>
      </c>
      <c r="C240" s="7" t="s">
        <v>218</v>
      </c>
      <c r="D240" s="7" t="s">
        <v>28</v>
      </c>
      <c r="E240" s="9">
        <v>39545</v>
      </c>
      <c r="F240" s="10">
        <f t="shared" ca="1" si="3"/>
        <v>14</v>
      </c>
      <c r="G240" s="11"/>
      <c r="H240" s="12">
        <v>84170</v>
      </c>
      <c r="I240" s="12"/>
      <c r="J240" s="8">
        <v>2</v>
      </c>
    </row>
    <row r="241" spans="1:10">
      <c r="A241" s="7" t="s">
        <v>276</v>
      </c>
      <c r="B241" s="8" t="s">
        <v>31</v>
      </c>
      <c r="C241" s="7" t="s">
        <v>218</v>
      </c>
      <c r="D241" s="7" t="s">
        <v>13</v>
      </c>
      <c r="E241" s="9">
        <v>40270</v>
      </c>
      <c r="F241" s="10">
        <f t="shared" ca="1" si="3"/>
        <v>12</v>
      </c>
      <c r="G241" s="11" t="s">
        <v>45</v>
      </c>
      <c r="H241" s="12">
        <v>35300</v>
      </c>
      <c r="I241" s="12"/>
      <c r="J241" s="8">
        <v>5</v>
      </c>
    </row>
    <row r="242" spans="1:10">
      <c r="A242" s="7" t="s">
        <v>277</v>
      </c>
      <c r="B242" s="8" t="s">
        <v>31</v>
      </c>
      <c r="C242" s="7" t="s">
        <v>218</v>
      </c>
      <c r="D242" s="7" t="s">
        <v>13</v>
      </c>
      <c r="E242" s="9">
        <v>40634</v>
      </c>
      <c r="F242" s="10">
        <f t="shared" ca="1" si="3"/>
        <v>11</v>
      </c>
      <c r="G242" s="11" t="s">
        <v>14</v>
      </c>
      <c r="H242" s="12">
        <v>47440</v>
      </c>
      <c r="I242" s="12"/>
      <c r="J242" s="8">
        <v>3</v>
      </c>
    </row>
    <row r="243" spans="1:10">
      <c r="A243" s="7" t="s">
        <v>278</v>
      </c>
      <c r="B243" s="8" t="s">
        <v>41</v>
      </c>
      <c r="C243" s="7" t="s">
        <v>218</v>
      </c>
      <c r="D243" s="7" t="s">
        <v>21</v>
      </c>
      <c r="E243" s="9">
        <v>41056</v>
      </c>
      <c r="F243" s="10">
        <f t="shared" ca="1" si="3"/>
        <v>10</v>
      </c>
      <c r="G243" s="11"/>
      <c r="H243" s="12">
        <v>22344</v>
      </c>
      <c r="I243" s="12"/>
      <c r="J243" s="8">
        <v>4</v>
      </c>
    </row>
    <row r="244" spans="1:10">
      <c r="A244" s="7" t="s">
        <v>279</v>
      </c>
      <c r="B244" s="8" t="s">
        <v>20</v>
      </c>
      <c r="C244" s="7" t="s">
        <v>218</v>
      </c>
      <c r="D244" s="7" t="s">
        <v>13</v>
      </c>
      <c r="E244" s="9">
        <v>39597</v>
      </c>
      <c r="F244" s="10">
        <f t="shared" ca="1" si="3"/>
        <v>14</v>
      </c>
      <c r="G244" s="11" t="s">
        <v>14</v>
      </c>
      <c r="H244" s="12">
        <v>81010</v>
      </c>
      <c r="I244" s="12"/>
      <c r="J244" s="8">
        <v>4</v>
      </c>
    </row>
    <row r="245" spans="1:10">
      <c r="A245" s="7" t="s">
        <v>280</v>
      </c>
      <c r="B245" s="8" t="s">
        <v>31</v>
      </c>
      <c r="C245" s="7" t="s">
        <v>218</v>
      </c>
      <c r="D245" s="7" t="s">
        <v>13</v>
      </c>
      <c r="E245" s="9">
        <v>40301</v>
      </c>
      <c r="F245" s="10">
        <f t="shared" ca="1" si="3"/>
        <v>12</v>
      </c>
      <c r="G245" s="11" t="s">
        <v>45</v>
      </c>
      <c r="H245" s="12">
        <v>44270</v>
      </c>
      <c r="I245" s="12"/>
      <c r="J245" s="8">
        <v>2</v>
      </c>
    </row>
    <row r="246" spans="1:10">
      <c r="A246" s="7" t="s">
        <v>281</v>
      </c>
      <c r="B246" s="8" t="s">
        <v>26</v>
      </c>
      <c r="C246" s="7" t="s">
        <v>218</v>
      </c>
      <c r="D246" s="7" t="s">
        <v>16</v>
      </c>
      <c r="E246" s="9">
        <v>40302</v>
      </c>
      <c r="F246" s="10">
        <f t="shared" ca="1" si="3"/>
        <v>12</v>
      </c>
      <c r="G246" s="11" t="s">
        <v>14</v>
      </c>
      <c r="H246" s="12">
        <v>46285</v>
      </c>
      <c r="I246" s="12"/>
      <c r="J246" s="8">
        <v>5</v>
      </c>
    </row>
    <row r="247" spans="1:10">
      <c r="A247" s="7" t="s">
        <v>282</v>
      </c>
      <c r="B247" s="8" t="s">
        <v>26</v>
      </c>
      <c r="C247" s="7" t="s">
        <v>218</v>
      </c>
      <c r="D247" s="7" t="s">
        <v>13</v>
      </c>
      <c r="E247" s="9">
        <v>40312</v>
      </c>
      <c r="F247" s="10">
        <f t="shared" ca="1" si="3"/>
        <v>12</v>
      </c>
      <c r="G247" s="11" t="s">
        <v>14</v>
      </c>
      <c r="H247" s="12">
        <v>73450</v>
      </c>
      <c r="I247" s="12"/>
      <c r="J247" s="8">
        <v>3</v>
      </c>
    </row>
    <row r="248" spans="1:10">
      <c r="A248" s="7" t="s">
        <v>283</v>
      </c>
      <c r="B248" s="8" t="s">
        <v>20</v>
      </c>
      <c r="C248" s="7" t="s">
        <v>218</v>
      </c>
      <c r="D248" s="7" t="s">
        <v>28</v>
      </c>
      <c r="E248" s="9">
        <v>35927</v>
      </c>
      <c r="F248" s="10">
        <f t="shared" ca="1" si="3"/>
        <v>24</v>
      </c>
      <c r="G248" s="11"/>
      <c r="H248" s="12">
        <v>76910</v>
      </c>
      <c r="I248" s="12"/>
      <c r="J248" s="8">
        <v>1</v>
      </c>
    </row>
    <row r="249" spans="1:10">
      <c r="A249" s="7" t="s">
        <v>284</v>
      </c>
      <c r="B249" s="8" t="s">
        <v>26</v>
      </c>
      <c r="C249" s="7" t="s">
        <v>218</v>
      </c>
      <c r="D249" s="7" t="s">
        <v>13</v>
      </c>
      <c r="E249" s="9">
        <v>35932</v>
      </c>
      <c r="F249" s="10">
        <f t="shared" ca="1" si="3"/>
        <v>24</v>
      </c>
      <c r="G249" s="11" t="s">
        <v>45</v>
      </c>
      <c r="H249" s="12">
        <v>89740</v>
      </c>
      <c r="I249" s="12"/>
      <c r="J249" s="8">
        <v>5</v>
      </c>
    </row>
    <row r="250" spans="1:10">
      <c r="A250" s="7" t="s">
        <v>285</v>
      </c>
      <c r="B250" s="8" t="s">
        <v>11</v>
      </c>
      <c r="C250" s="7" t="s">
        <v>218</v>
      </c>
      <c r="D250" s="7" t="s">
        <v>13</v>
      </c>
      <c r="E250" s="9">
        <v>35938</v>
      </c>
      <c r="F250" s="10">
        <f t="shared" ca="1" si="3"/>
        <v>24</v>
      </c>
      <c r="G250" s="11" t="s">
        <v>24</v>
      </c>
      <c r="H250" s="12">
        <v>55450</v>
      </c>
      <c r="I250" s="12"/>
      <c r="J250" s="8">
        <v>5</v>
      </c>
    </row>
    <row r="251" spans="1:10">
      <c r="A251" s="7" t="s">
        <v>286</v>
      </c>
      <c r="B251" s="8" t="s">
        <v>41</v>
      </c>
      <c r="C251" s="7" t="s">
        <v>218</v>
      </c>
      <c r="D251" s="7" t="s">
        <v>28</v>
      </c>
      <c r="E251" s="9">
        <v>36283</v>
      </c>
      <c r="F251" s="10">
        <f t="shared" ca="1" si="3"/>
        <v>23</v>
      </c>
      <c r="G251" s="11"/>
      <c r="H251" s="12">
        <v>25130</v>
      </c>
      <c r="I251" s="12"/>
      <c r="J251" s="8">
        <v>5</v>
      </c>
    </row>
    <row r="252" spans="1:10">
      <c r="A252" s="7" t="s">
        <v>287</v>
      </c>
      <c r="B252" s="8" t="s">
        <v>31</v>
      </c>
      <c r="C252" s="7" t="s">
        <v>218</v>
      </c>
      <c r="D252" s="7" t="s">
        <v>21</v>
      </c>
      <c r="E252" s="9">
        <v>36305</v>
      </c>
      <c r="F252" s="10">
        <f t="shared" ca="1" si="3"/>
        <v>23</v>
      </c>
      <c r="G252" s="11"/>
      <c r="H252" s="12">
        <v>9424</v>
      </c>
      <c r="I252" s="12"/>
      <c r="J252" s="8">
        <v>4</v>
      </c>
    </row>
    <row r="253" spans="1:10">
      <c r="A253" s="7" t="s">
        <v>288</v>
      </c>
      <c r="B253" s="8" t="s">
        <v>26</v>
      </c>
      <c r="C253" s="7" t="s">
        <v>218</v>
      </c>
      <c r="D253" s="7" t="s">
        <v>13</v>
      </c>
      <c r="E253" s="9">
        <v>37394</v>
      </c>
      <c r="F253" s="10">
        <f t="shared" ca="1" si="3"/>
        <v>20</v>
      </c>
      <c r="G253" s="11" t="s">
        <v>14</v>
      </c>
      <c r="H253" s="12">
        <v>28970</v>
      </c>
      <c r="I253" s="12"/>
      <c r="J253" s="8">
        <v>3</v>
      </c>
    </row>
    <row r="254" spans="1:10">
      <c r="A254" s="7" t="s">
        <v>289</v>
      </c>
      <c r="B254" s="8" t="s">
        <v>31</v>
      </c>
      <c r="C254" s="7" t="s">
        <v>218</v>
      </c>
      <c r="D254" s="7" t="s">
        <v>28</v>
      </c>
      <c r="E254" s="13">
        <v>40680</v>
      </c>
      <c r="F254" s="10">
        <f t="shared" ca="1" si="3"/>
        <v>11</v>
      </c>
      <c r="G254" s="11"/>
      <c r="H254" s="12">
        <v>57110</v>
      </c>
      <c r="I254" s="12"/>
      <c r="J254" s="8">
        <v>3</v>
      </c>
    </row>
    <row r="255" spans="1:10">
      <c r="A255" s="7" t="s">
        <v>290</v>
      </c>
      <c r="B255" s="8" t="s">
        <v>26</v>
      </c>
      <c r="C255" s="7" t="s">
        <v>218</v>
      </c>
      <c r="D255" s="7" t="s">
        <v>28</v>
      </c>
      <c r="E255" s="9">
        <v>41079</v>
      </c>
      <c r="F255" s="10">
        <f t="shared" ca="1" si="3"/>
        <v>10</v>
      </c>
      <c r="G255" s="11"/>
      <c r="H255" s="12">
        <v>32190</v>
      </c>
      <c r="I255" s="12"/>
      <c r="J255" s="8">
        <v>3</v>
      </c>
    </row>
    <row r="256" spans="1:10">
      <c r="A256" s="7" t="s">
        <v>291</v>
      </c>
      <c r="B256" s="8" t="s">
        <v>31</v>
      </c>
      <c r="C256" s="7" t="s">
        <v>218</v>
      </c>
      <c r="D256" s="7" t="s">
        <v>28</v>
      </c>
      <c r="E256" s="9">
        <v>39262</v>
      </c>
      <c r="F256" s="10">
        <f t="shared" ca="1" si="3"/>
        <v>15</v>
      </c>
      <c r="G256" s="11"/>
      <c r="H256" s="12">
        <v>45770</v>
      </c>
      <c r="I256" s="12"/>
      <c r="J256" s="8">
        <v>5</v>
      </c>
    </row>
    <row r="257" spans="1:10">
      <c r="A257" s="7" t="s">
        <v>292</v>
      </c>
      <c r="B257" s="8" t="s">
        <v>31</v>
      </c>
      <c r="C257" s="7" t="s">
        <v>218</v>
      </c>
      <c r="D257" s="7" t="s">
        <v>13</v>
      </c>
      <c r="E257" s="9">
        <v>38876</v>
      </c>
      <c r="F257" s="10">
        <f t="shared" ca="1" si="3"/>
        <v>16</v>
      </c>
      <c r="G257" s="11" t="s">
        <v>14</v>
      </c>
      <c r="H257" s="12">
        <v>60280</v>
      </c>
      <c r="I257" s="12"/>
      <c r="J257" s="8">
        <v>1</v>
      </c>
    </row>
    <row r="258" spans="1:10">
      <c r="A258" s="7" t="s">
        <v>293</v>
      </c>
      <c r="B258" s="8" t="s">
        <v>20</v>
      </c>
      <c r="C258" s="7" t="s">
        <v>218</v>
      </c>
      <c r="D258" s="7" t="s">
        <v>13</v>
      </c>
      <c r="E258" s="9">
        <v>38878</v>
      </c>
      <c r="F258" s="10">
        <f t="shared" ref="F258:F321" ca="1" si="4">DATEDIF(E258,TODAY(),"Y")</f>
        <v>16</v>
      </c>
      <c r="G258" s="11" t="s">
        <v>45</v>
      </c>
      <c r="H258" s="12">
        <v>61150</v>
      </c>
      <c r="I258" s="12"/>
      <c r="J258" s="8">
        <v>2</v>
      </c>
    </row>
    <row r="259" spans="1:10">
      <c r="A259" s="7" t="s">
        <v>294</v>
      </c>
      <c r="B259" s="8" t="s">
        <v>26</v>
      </c>
      <c r="C259" s="7" t="s">
        <v>218</v>
      </c>
      <c r="D259" s="7" t="s">
        <v>28</v>
      </c>
      <c r="E259" s="9">
        <v>35972</v>
      </c>
      <c r="F259" s="10">
        <f t="shared" ca="1" si="4"/>
        <v>24</v>
      </c>
      <c r="G259" s="11"/>
      <c r="H259" s="12">
        <v>71710</v>
      </c>
      <c r="I259" s="12"/>
      <c r="J259" s="8">
        <v>5</v>
      </c>
    </row>
    <row r="260" spans="1:10">
      <c r="A260" s="7" t="s">
        <v>295</v>
      </c>
      <c r="B260" s="8" t="s">
        <v>26</v>
      </c>
      <c r="C260" s="7" t="s">
        <v>218</v>
      </c>
      <c r="D260" s="7" t="s">
        <v>13</v>
      </c>
      <c r="E260" s="9">
        <v>36318</v>
      </c>
      <c r="F260" s="10">
        <f t="shared" ca="1" si="4"/>
        <v>23</v>
      </c>
      <c r="G260" s="11" t="s">
        <v>45</v>
      </c>
      <c r="H260" s="12">
        <v>68750</v>
      </c>
      <c r="I260" s="12"/>
      <c r="J260" s="8">
        <v>1</v>
      </c>
    </row>
    <row r="261" spans="1:10">
      <c r="A261" s="7" t="s">
        <v>296</v>
      </c>
      <c r="B261" s="8" t="s">
        <v>26</v>
      </c>
      <c r="C261" s="7" t="s">
        <v>218</v>
      </c>
      <c r="D261" s="7" t="s">
        <v>13</v>
      </c>
      <c r="E261" s="9">
        <v>36332</v>
      </c>
      <c r="F261" s="10">
        <f t="shared" ca="1" si="4"/>
        <v>23</v>
      </c>
      <c r="G261" s="11" t="s">
        <v>24</v>
      </c>
      <c r="H261" s="12">
        <v>37760</v>
      </c>
      <c r="I261" s="12"/>
      <c r="J261" s="8">
        <v>2</v>
      </c>
    </row>
    <row r="262" spans="1:10">
      <c r="A262" s="7" t="s">
        <v>297</v>
      </c>
      <c r="B262" s="8" t="s">
        <v>11</v>
      </c>
      <c r="C262" s="7" t="s">
        <v>218</v>
      </c>
      <c r="D262" s="7" t="s">
        <v>13</v>
      </c>
      <c r="E262" s="9">
        <v>36698</v>
      </c>
      <c r="F262" s="10">
        <f t="shared" ca="1" si="4"/>
        <v>22</v>
      </c>
      <c r="G262" s="11" t="s">
        <v>24</v>
      </c>
      <c r="H262" s="12">
        <v>23650</v>
      </c>
      <c r="I262" s="12"/>
      <c r="J262" s="8">
        <v>1</v>
      </c>
    </row>
    <row r="263" spans="1:10">
      <c r="A263" s="7" t="s">
        <v>298</v>
      </c>
      <c r="B263" s="8" t="s">
        <v>41</v>
      </c>
      <c r="C263" s="7" t="s">
        <v>218</v>
      </c>
      <c r="D263" s="7" t="s">
        <v>28</v>
      </c>
      <c r="E263" s="9">
        <v>36704</v>
      </c>
      <c r="F263" s="10">
        <f t="shared" ca="1" si="4"/>
        <v>22</v>
      </c>
      <c r="G263" s="11"/>
      <c r="H263" s="12">
        <v>57760</v>
      </c>
      <c r="I263" s="12"/>
      <c r="J263" s="8">
        <v>3</v>
      </c>
    </row>
    <row r="264" spans="1:10">
      <c r="A264" s="7" t="s">
        <v>299</v>
      </c>
      <c r="B264" s="8" t="s">
        <v>26</v>
      </c>
      <c r="C264" s="7" t="s">
        <v>218</v>
      </c>
      <c r="D264" s="7" t="s">
        <v>13</v>
      </c>
      <c r="E264" s="9">
        <v>36707</v>
      </c>
      <c r="F264" s="10">
        <f t="shared" ca="1" si="4"/>
        <v>22</v>
      </c>
      <c r="G264" s="11" t="s">
        <v>35</v>
      </c>
      <c r="H264" s="12">
        <v>38870</v>
      </c>
      <c r="I264" s="12"/>
      <c r="J264" s="8">
        <v>2</v>
      </c>
    </row>
    <row r="265" spans="1:10">
      <c r="A265" s="7" t="s">
        <v>300</v>
      </c>
      <c r="B265" s="8" t="s">
        <v>26</v>
      </c>
      <c r="C265" s="7" t="s">
        <v>218</v>
      </c>
      <c r="D265" s="7" t="s">
        <v>13</v>
      </c>
      <c r="E265" s="9">
        <v>37068</v>
      </c>
      <c r="F265" s="10">
        <f t="shared" ca="1" si="4"/>
        <v>21</v>
      </c>
      <c r="G265" s="11" t="s">
        <v>17</v>
      </c>
      <c r="H265" s="12">
        <v>66010</v>
      </c>
      <c r="I265" s="12"/>
      <c r="J265" s="8">
        <v>5</v>
      </c>
    </row>
    <row r="266" spans="1:10">
      <c r="A266" s="7" t="s">
        <v>301</v>
      </c>
      <c r="B266" s="8" t="s">
        <v>31</v>
      </c>
      <c r="C266" s="7" t="s">
        <v>218</v>
      </c>
      <c r="D266" s="7" t="s">
        <v>13</v>
      </c>
      <c r="E266" s="9">
        <v>37436</v>
      </c>
      <c r="F266" s="10">
        <f t="shared" ca="1" si="4"/>
        <v>20</v>
      </c>
      <c r="G266" s="11" t="s">
        <v>24</v>
      </c>
      <c r="H266" s="12">
        <v>64130</v>
      </c>
      <c r="I266" s="12"/>
      <c r="J266" s="8">
        <v>1</v>
      </c>
    </row>
    <row r="267" spans="1:10">
      <c r="A267" s="7" t="s">
        <v>302</v>
      </c>
      <c r="B267" s="8" t="s">
        <v>11</v>
      </c>
      <c r="C267" s="7" t="s">
        <v>218</v>
      </c>
      <c r="D267" s="7" t="s">
        <v>13</v>
      </c>
      <c r="E267" s="9">
        <v>38146</v>
      </c>
      <c r="F267" s="10">
        <f t="shared" ca="1" si="4"/>
        <v>18</v>
      </c>
      <c r="G267" s="11" t="s">
        <v>14</v>
      </c>
      <c r="H267" s="12">
        <v>47340</v>
      </c>
      <c r="I267" s="12"/>
      <c r="J267" s="8">
        <v>2</v>
      </c>
    </row>
    <row r="268" spans="1:10">
      <c r="A268" s="7" t="s">
        <v>303</v>
      </c>
      <c r="B268" s="8" t="s">
        <v>26</v>
      </c>
      <c r="C268" s="7" t="s">
        <v>218</v>
      </c>
      <c r="D268" s="7" t="s">
        <v>28</v>
      </c>
      <c r="E268" s="9">
        <v>39603</v>
      </c>
      <c r="F268" s="10">
        <f t="shared" ca="1" si="4"/>
        <v>14</v>
      </c>
      <c r="G268" s="11"/>
      <c r="H268" s="12">
        <v>40940</v>
      </c>
      <c r="I268" s="12"/>
      <c r="J268" s="8">
        <v>2</v>
      </c>
    </row>
    <row r="269" spans="1:10">
      <c r="A269" s="7" t="s">
        <v>304</v>
      </c>
      <c r="B269" s="8" t="s">
        <v>41</v>
      </c>
      <c r="C269" s="7" t="s">
        <v>218</v>
      </c>
      <c r="D269" s="7" t="s">
        <v>28</v>
      </c>
      <c r="E269" s="9">
        <v>38874</v>
      </c>
      <c r="F269" s="10">
        <f t="shared" ca="1" si="4"/>
        <v>16</v>
      </c>
      <c r="G269" s="11"/>
      <c r="H269" s="12">
        <v>59330</v>
      </c>
      <c r="I269" s="12"/>
      <c r="J269" s="8">
        <v>4</v>
      </c>
    </row>
    <row r="270" spans="1:10">
      <c r="A270" s="7" t="s">
        <v>305</v>
      </c>
      <c r="B270" s="8" t="s">
        <v>41</v>
      </c>
      <c r="C270" s="7" t="s">
        <v>218</v>
      </c>
      <c r="D270" s="7" t="s">
        <v>13</v>
      </c>
      <c r="E270" s="9">
        <v>39972</v>
      </c>
      <c r="F270" s="10">
        <f t="shared" ca="1" si="4"/>
        <v>13</v>
      </c>
      <c r="G270" s="11" t="s">
        <v>14</v>
      </c>
      <c r="H270" s="12">
        <v>78170</v>
      </c>
      <c r="I270" s="12"/>
      <c r="J270" s="8">
        <v>5</v>
      </c>
    </row>
    <row r="271" spans="1:10">
      <c r="A271" s="7" t="s">
        <v>306</v>
      </c>
      <c r="B271" s="8" t="s">
        <v>31</v>
      </c>
      <c r="C271" s="7" t="s">
        <v>218</v>
      </c>
      <c r="D271" s="7" t="s">
        <v>13</v>
      </c>
      <c r="E271" s="9">
        <v>39264</v>
      </c>
      <c r="F271" s="10">
        <f t="shared" ca="1" si="4"/>
        <v>15</v>
      </c>
      <c r="G271" s="11" t="s">
        <v>45</v>
      </c>
      <c r="H271" s="12">
        <v>81980</v>
      </c>
      <c r="I271" s="12"/>
      <c r="J271" s="8">
        <v>2</v>
      </c>
    </row>
    <row r="272" spans="1:10">
      <c r="A272" s="7" t="s">
        <v>307</v>
      </c>
      <c r="B272" s="8" t="s">
        <v>11</v>
      </c>
      <c r="C272" s="7" t="s">
        <v>218</v>
      </c>
      <c r="D272" s="7" t="s">
        <v>16</v>
      </c>
      <c r="E272" s="9">
        <v>39276</v>
      </c>
      <c r="F272" s="10">
        <f t="shared" ca="1" si="4"/>
        <v>15</v>
      </c>
      <c r="G272" s="11" t="s">
        <v>17</v>
      </c>
      <c r="H272" s="12">
        <v>18895</v>
      </c>
      <c r="I272" s="12"/>
      <c r="J272" s="8">
        <v>4</v>
      </c>
    </row>
    <row r="273" spans="1:10">
      <c r="A273" s="7" t="s">
        <v>308</v>
      </c>
      <c r="B273" s="8" t="s">
        <v>41</v>
      </c>
      <c r="C273" s="7" t="s">
        <v>218</v>
      </c>
      <c r="D273" s="7" t="s">
        <v>21</v>
      </c>
      <c r="E273" s="9">
        <v>39278</v>
      </c>
      <c r="F273" s="10">
        <f t="shared" ca="1" si="4"/>
        <v>15</v>
      </c>
      <c r="G273" s="11"/>
      <c r="H273" s="12">
        <v>30416</v>
      </c>
      <c r="I273" s="12"/>
      <c r="J273" s="8">
        <v>1</v>
      </c>
    </row>
    <row r="274" spans="1:10">
      <c r="A274" s="7" t="s">
        <v>309</v>
      </c>
      <c r="B274" s="8" t="s">
        <v>11</v>
      </c>
      <c r="C274" s="7" t="s">
        <v>218</v>
      </c>
      <c r="D274" s="7" t="s">
        <v>13</v>
      </c>
      <c r="E274" s="9">
        <v>39655</v>
      </c>
      <c r="F274" s="10">
        <f t="shared" ca="1" si="4"/>
        <v>14</v>
      </c>
      <c r="G274" s="11" t="s">
        <v>35</v>
      </c>
      <c r="H274" s="12">
        <v>34480</v>
      </c>
      <c r="I274" s="12"/>
      <c r="J274" s="8">
        <v>3</v>
      </c>
    </row>
    <row r="275" spans="1:10">
      <c r="A275" s="7" t="s">
        <v>310</v>
      </c>
      <c r="B275" s="8" t="s">
        <v>26</v>
      </c>
      <c r="C275" s="7" t="s">
        <v>218</v>
      </c>
      <c r="D275" s="7" t="s">
        <v>13</v>
      </c>
      <c r="E275" s="9">
        <v>39264</v>
      </c>
      <c r="F275" s="10">
        <f t="shared" ca="1" si="4"/>
        <v>15</v>
      </c>
      <c r="G275" s="11" t="s">
        <v>17</v>
      </c>
      <c r="H275" s="12">
        <v>63070</v>
      </c>
      <c r="I275" s="12"/>
      <c r="J275" s="8">
        <v>1</v>
      </c>
    </row>
    <row r="276" spans="1:10">
      <c r="A276" s="7" t="s">
        <v>311</v>
      </c>
      <c r="B276" s="8" t="s">
        <v>26</v>
      </c>
      <c r="C276" s="7" t="s">
        <v>218</v>
      </c>
      <c r="D276" s="7" t="s">
        <v>21</v>
      </c>
      <c r="E276" s="9">
        <v>35982</v>
      </c>
      <c r="F276" s="10">
        <f t="shared" ca="1" si="4"/>
        <v>24</v>
      </c>
      <c r="G276" s="11"/>
      <c r="H276" s="12">
        <v>8904</v>
      </c>
      <c r="I276" s="12"/>
      <c r="J276" s="8">
        <v>3</v>
      </c>
    </row>
    <row r="277" spans="1:10">
      <c r="A277" s="7" t="s">
        <v>312</v>
      </c>
      <c r="B277" s="8" t="s">
        <v>31</v>
      </c>
      <c r="C277" s="7" t="s">
        <v>218</v>
      </c>
      <c r="D277" s="7" t="s">
        <v>28</v>
      </c>
      <c r="E277" s="9">
        <v>35992</v>
      </c>
      <c r="F277" s="10">
        <f t="shared" ca="1" si="4"/>
        <v>24</v>
      </c>
      <c r="G277" s="11"/>
      <c r="H277" s="12">
        <v>68260</v>
      </c>
      <c r="I277" s="12"/>
      <c r="J277" s="8">
        <v>5</v>
      </c>
    </row>
    <row r="278" spans="1:10">
      <c r="A278" s="7" t="s">
        <v>313</v>
      </c>
      <c r="B278" s="8" t="s">
        <v>31</v>
      </c>
      <c r="C278" s="7" t="s">
        <v>218</v>
      </c>
      <c r="D278" s="7" t="s">
        <v>13</v>
      </c>
      <c r="E278" s="9">
        <v>35996</v>
      </c>
      <c r="F278" s="10">
        <f t="shared" ca="1" si="4"/>
        <v>24</v>
      </c>
      <c r="G278" s="11" t="s">
        <v>14</v>
      </c>
      <c r="H278" s="12">
        <v>40340</v>
      </c>
      <c r="I278" s="12"/>
      <c r="J278" s="8">
        <v>2</v>
      </c>
    </row>
    <row r="279" spans="1:10">
      <c r="A279" s="7" t="s">
        <v>314</v>
      </c>
      <c r="B279" s="8" t="s">
        <v>26</v>
      </c>
      <c r="C279" s="7" t="s">
        <v>218</v>
      </c>
      <c r="D279" s="7" t="s">
        <v>28</v>
      </c>
      <c r="E279" s="9">
        <v>35997</v>
      </c>
      <c r="F279" s="10">
        <f t="shared" ca="1" si="4"/>
        <v>24</v>
      </c>
      <c r="G279" s="11"/>
      <c r="H279" s="12">
        <v>72520</v>
      </c>
      <c r="I279" s="12"/>
      <c r="J279" s="8">
        <v>3</v>
      </c>
    </row>
    <row r="280" spans="1:10">
      <c r="A280" s="7" t="s">
        <v>315</v>
      </c>
      <c r="B280" s="8" t="s">
        <v>23</v>
      </c>
      <c r="C280" s="7" t="s">
        <v>218</v>
      </c>
      <c r="D280" s="7" t="s">
        <v>28</v>
      </c>
      <c r="E280" s="9">
        <v>36350</v>
      </c>
      <c r="F280" s="10">
        <f t="shared" ca="1" si="4"/>
        <v>23</v>
      </c>
      <c r="G280" s="11"/>
      <c r="H280" s="12">
        <v>27380</v>
      </c>
      <c r="I280" s="12"/>
      <c r="J280" s="8">
        <v>3</v>
      </c>
    </row>
    <row r="281" spans="1:10">
      <c r="A281" s="7" t="s">
        <v>316</v>
      </c>
      <c r="B281" s="8" t="s">
        <v>26</v>
      </c>
      <c r="C281" s="7" t="s">
        <v>218</v>
      </c>
      <c r="D281" s="7" t="s">
        <v>16</v>
      </c>
      <c r="E281" s="9">
        <v>36360</v>
      </c>
      <c r="F281" s="10">
        <f t="shared" ca="1" si="4"/>
        <v>23</v>
      </c>
      <c r="G281" s="11" t="s">
        <v>45</v>
      </c>
      <c r="H281" s="12">
        <v>11065</v>
      </c>
      <c r="I281" s="12"/>
      <c r="J281" s="8">
        <v>1</v>
      </c>
    </row>
    <row r="282" spans="1:10">
      <c r="A282" s="7" t="s">
        <v>317</v>
      </c>
      <c r="B282" s="8" t="s">
        <v>26</v>
      </c>
      <c r="C282" s="7" t="s">
        <v>218</v>
      </c>
      <c r="D282" s="7" t="s">
        <v>28</v>
      </c>
      <c r="E282" s="9">
        <v>36718</v>
      </c>
      <c r="F282" s="10">
        <f t="shared" ca="1" si="4"/>
        <v>22</v>
      </c>
      <c r="G282" s="11"/>
      <c r="H282" s="12">
        <v>89520</v>
      </c>
      <c r="I282" s="12"/>
      <c r="J282" s="8">
        <v>5</v>
      </c>
    </row>
    <row r="283" spans="1:10">
      <c r="A283" s="7" t="s">
        <v>318</v>
      </c>
      <c r="B283" s="8" t="s">
        <v>26</v>
      </c>
      <c r="C283" s="7" t="s">
        <v>218</v>
      </c>
      <c r="D283" s="7" t="s">
        <v>28</v>
      </c>
      <c r="E283" s="9">
        <v>36729</v>
      </c>
      <c r="F283" s="10">
        <f t="shared" ca="1" si="4"/>
        <v>22</v>
      </c>
      <c r="G283" s="11"/>
      <c r="H283" s="12">
        <v>45420</v>
      </c>
      <c r="I283" s="12"/>
      <c r="J283" s="8">
        <v>1</v>
      </c>
    </row>
    <row r="284" spans="1:10">
      <c r="A284" s="7" t="s">
        <v>319</v>
      </c>
      <c r="B284" s="8" t="s">
        <v>23</v>
      </c>
      <c r="C284" s="7" t="s">
        <v>218</v>
      </c>
      <c r="D284" s="7" t="s">
        <v>28</v>
      </c>
      <c r="E284" s="9">
        <v>37820</v>
      </c>
      <c r="F284" s="10">
        <f t="shared" ca="1" si="4"/>
        <v>19</v>
      </c>
      <c r="G284" s="11"/>
      <c r="H284" s="12">
        <v>75420</v>
      </c>
      <c r="I284" s="12"/>
      <c r="J284" s="8">
        <v>1</v>
      </c>
    </row>
    <row r="285" spans="1:10">
      <c r="A285" s="7" t="s">
        <v>320</v>
      </c>
      <c r="B285" s="8" t="s">
        <v>11</v>
      </c>
      <c r="C285" s="7" t="s">
        <v>218</v>
      </c>
      <c r="D285" s="7" t="s">
        <v>28</v>
      </c>
      <c r="E285" s="9">
        <v>39633</v>
      </c>
      <c r="F285" s="10">
        <f t="shared" ca="1" si="4"/>
        <v>14</v>
      </c>
      <c r="G285" s="11"/>
      <c r="H285" s="12">
        <v>39680</v>
      </c>
      <c r="I285" s="12"/>
      <c r="J285" s="8">
        <v>1</v>
      </c>
    </row>
    <row r="286" spans="1:10">
      <c r="A286" s="7" t="s">
        <v>321</v>
      </c>
      <c r="B286" s="8" t="s">
        <v>20</v>
      </c>
      <c r="C286" s="7" t="s">
        <v>218</v>
      </c>
      <c r="D286" s="7" t="s">
        <v>28</v>
      </c>
      <c r="E286" s="9">
        <v>38912</v>
      </c>
      <c r="F286" s="10">
        <f t="shared" ca="1" si="4"/>
        <v>16</v>
      </c>
      <c r="G286" s="11"/>
      <c r="H286" s="12">
        <v>80330</v>
      </c>
      <c r="I286" s="12"/>
      <c r="J286" s="8">
        <v>4</v>
      </c>
    </row>
    <row r="287" spans="1:10">
      <c r="A287" s="7" t="s">
        <v>322</v>
      </c>
      <c r="B287" s="8" t="s">
        <v>31</v>
      </c>
      <c r="C287" s="7" t="s">
        <v>218</v>
      </c>
      <c r="D287" s="7" t="s">
        <v>28</v>
      </c>
      <c r="E287" s="9">
        <v>41124</v>
      </c>
      <c r="F287" s="10">
        <f t="shared" ca="1" si="4"/>
        <v>10</v>
      </c>
      <c r="G287" s="11"/>
      <c r="H287" s="12">
        <v>49530</v>
      </c>
      <c r="I287" s="12"/>
      <c r="J287" s="8">
        <v>2</v>
      </c>
    </row>
    <row r="288" spans="1:10">
      <c r="A288" s="7" t="s">
        <v>323</v>
      </c>
      <c r="B288" s="8" t="s">
        <v>31</v>
      </c>
      <c r="C288" s="7" t="s">
        <v>218</v>
      </c>
      <c r="D288" s="7" t="s">
        <v>13</v>
      </c>
      <c r="E288" s="9">
        <v>36009</v>
      </c>
      <c r="F288" s="10">
        <f t="shared" ca="1" si="4"/>
        <v>24</v>
      </c>
      <c r="G288" s="11" t="s">
        <v>14</v>
      </c>
      <c r="H288" s="12">
        <v>75120</v>
      </c>
      <c r="I288" s="12"/>
      <c r="J288" s="8">
        <v>5</v>
      </c>
    </row>
    <row r="289" spans="1:10">
      <c r="A289" s="7" t="s">
        <v>324</v>
      </c>
      <c r="B289" s="8" t="s">
        <v>41</v>
      </c>
      <c r="C289" s="7" t="s">
        <v>218</v>
      </c>
      <c r="D289" s="7" t="s">
        <v>28</v>
      </c>
      <c r="E289" s="9">
        <v>36011</v>
      </c>
      <c r="F289" s="10">
        <f t="shared" ca="1" si="4"/>
        <v>24</v>
      </c>
      <c r="G289" s="11"/>
      <c r="H289" s="12">
        <v>45050</v>
      </c>
      <c r="I289" s="12"/>
      <c r="J289" s="8">
        <v>1</v>
      </c>
    </row>
    <row r="290" spans="1:10">
      <c r="A290" s="7" t="s">
        <v>325</v>
      </c>
      <c r="B290" s="8" t="s">
        <v>23</v>
      </c>
      <c r="C290" s="7" t="s">
        <v>218</v>
      </c>
      <c r="D290" s="7" t="s">
        <v>13</v>
      </c>
      <c r="E290" s="9">
        <v>39312</v>
      </c>
      <c r="F290" s="10">
        <f t="shared" ca="1" si="4"/>
        <v>15</v>
      </c>
      <c r="G290" s="11" t="s">
        <v>17</v>
      </c>
      <c r="H290" s="12">
        <v>71030</v>
      </c>
      <c r="I290" s="12"/>
      <c r="J290" s="8">
        <v>3</v>
      </c>
    </row>
    <row r="291" spans="1:10">
      <c r="A291" s="7" t="s">
        <v>326</v>
      </c>
      <c r="B291" s="8" t="s">
        <v>20</v>
      </c>
      <c r="C291" s="7" t="s">
        <v>218</v>
      </c>
      <c r="D291" s="7" t="s">
        <v>16</v>
      </c>
      <c r="E291" s="9">
        <v>39697</v>
      </c>
      <c r="F291" s="10">
        <f t="shared" ca="1" si="4"/>
        <v>13</v>
      </c>
      <c r="G291" s="11" t="s">
        <v>17</v>
      </c>
      <c r="H291" s="12">
        <v>15260</v>
      </c>
      <c r="I291" s="12"/>
      <c r="J291" s="8">
        <v>2</v>
      </c>
    </row>
    <row r="292" spans="1:10">
      <c r="A292" s="7" t="s">
        <v>327</v>
      </c>
      <c r="B292" s="8" t="s">
        <v>26</v>
      </c>
      <c r="C292" s="7" t="s">
        <v>218</v>
      </c>
      <c r="D292" s="7" t="s">
        <v>13</v>
      </c>
      <c r="E292" s="9">
        <v>39354</v>
      </c>
      <c r="F292" s="10">
        <f t="shared" ca="1" si="4"/>
        <v>14</v>
      </c>
      <c r="G292" s="11" t="s">
        <v>45</v>
      </c>
      <c r="H292" s="12">
        <v>67050</v>
      </c>
      <c r="I292" s="12"/>
      <c r="J292" s="8">
        <v>4</v>
      </c>
    </row>
    <row r="293" spans="1:10">
      <c r="A293" s="7" t="s">
        <v>328</v>
      </c>
      <c r="B293" s="8" t="s">
        <v>20</v>
      </c>
      <c r="C293" s="7" t="s">
        <v>218</v>
      </c>
      <c r="D293" s="7" t="s">
        <v>13</v>
      </c>
      <c r="E293" s="9">
        <v>40424</v>
      </c>
      <c r="F293" s="10">
        <f t="shared" ca="1" si="4"/>
        <v>11</v>
      </c>
      <c r="G293" s="11" t="s">
        <v>24</v>
      </c>
      <c r="H293" s="12">
        <v>39520</v>
      </c>
      <c r="I293" s="12"/>
      <c r="J293" s="8">
        <v>5</v>
      </c>
    </row>
    <row r="294" spans="1:10">
      <c r="A294" s="7" t="s">
        <v>329</v>
      </c>
      <c r="B294" s="8" t="s">
        <v>31</v>
      </c>
      <c r="C294" s="7" t="s">
        <v>218</v>
      </c>
      <c r="D294" s="7" t="s">
        <v>13</v>
      </c>
      <c r="E294" s="9">
        <v>38982</v>
      </c>
      <c r="F294" s="10">
        <f t="shared" ca="1" si="4"/>
        <v>15</v>
      </c>
      <c r="G294" s="11" t="s">
        <v>14</v>
      </c>
      <c r="H294" s="12">
        <v>60100</v>
      </c>
      <c r="I294" s="12"/>
      <c r="J294" s="8">
        <v>1</v>
      </c>
    </row>
    <row r="295" spans="1:10">
      <c r="A295" s="7" t="s">
        <v>330</v>
      </c>
      <c r="B295" s="8" t="s">
        <v>26</v>
      </c>
      <c r="C295" s="7" t="s">
        <v>218</v>
      </c>
      <c r="D295" s="7" t="s">
        <v>13</v>
      </c>
      <c r="E295" s="9">
        <v>38990</v>
      </c>
      <c r="F295" s="10">
        <f t="shared" ca="1" si="4"/>
        <v>15</v>
      </c>
      <c r="G295" s="11" t="s">
        <v>17</v>
      </c>
      <c r="H295" s="12">
        <v>66430</v>
      </c>
      <c r="I295" s="12"/>
      <c r="J295" s="8">
        <v>2</v>
      </c>
    </row>
    <row r="296" spans="1:10">
      <c r="A296" s="7" t="s">
        <v>331</v>
      </c>
      <c r="B296" s="8" t="s">
        <v>41</v>
      </c>
      <c r="C296" s="7" t="s">
        <v>218</v>
      </c>
      <c r="D296" s="7" t="s">
        <v>21</v>
      </c>
      <c r="E296" s="9">
        <v>36067</v>
      </c>
      <c r="F296" s="10">
        <f t="shared" ca="1" si="4"/>
        <v>23</v>
      </c>
      <c r="G296" s="11"/>
      <c r="H296" s="12">
        <v>37612</v>
      </c>
      <c r="I296" s="12"/>
      <c r="J296" s="8">
        <v>4</v>
      </c>
    </row>
    <row r="297" spans="1:10">
      <c r="A297" s="7" t="s">
        <v>332</v>
      </c>
      <c r="B297" s="8" t="s">
        <v>41</v>
      </c>
      <c r="C297" s="7" t="s">
        <v>218</v>
      </c>
      <c r="D297" s="7" t="s">
        <v>13</v>
      </c>
      <c r="E297" s="9">
        <v>36413</v>
      </c>
      <c r="F297" s="10">
        <f t="shared" ca="1" si="4"/>
        <v>22</v>
      </c>
      <c r="G297" s="11" t="s">
        <v>14</v>
      </c>
      <c r="H297" s="12">
        <v>40060</v>
      </c>
      <c r="I297" s="12"/>
      <c r="J297" s="8">
        <v>3</v>
      </c>
    </row>
    <row r="298" spans="1:10">
      <c r="A298" s="7" t="s">
        <v>333</v>
      </c>
      <c r="B298" s="8" t="s">
        <v>26</v>
      </c>
      <c r="C298" s="7" t="s">
        <v>218</v>
      </c>
      <c r="D298" s="7" t="s">
        <v>16</v>
      </c>
      <c r="E298" s="9">
        <v>36422</v>
      </c>
      <c r="F298" s="10">
        <f t="shared" ca="1" si="4"/>
        <v>22</v>
      </c>
      <c r="G298" s="11" t="s">
        <v>45</v>
      </c>
      <c r="H298" s="12">
        <v>17270</v>
      </c>
      <c r="I298" s="12"/>
      <c r="J298" s="8">
        <v>5</v>
      </c>
    </row>
    <row r="299" spans="1:10">
      <c r="A299" s="7" t="s">
        <v>334</v>
      </c>
      <c r="B299" s="8" t="s">
        <v>26</v>
      </c>
      <c r="C299" s="7" t="s">
        <v>218</v>
      </c>
      <c r="D299" s="7" t="s">
        <v>13</v>
      </c>
      <c r="E299" s="9">
        <v>36431</v>
      </c>
      <c r="F299" s="10">
        <f t="shared" ca="1" si="4"/>
        <v>22</v>
      </c>
      <c r="G299" s="11" t="s">
        <v>14</v>
      </c>
      <c r="H299" s="12">
        <v>35820</v>
      </c>
      <c r="I299" s="12"/>
      <c r="J299" s="8">
        <v>2</v>
      </c>
    </row>
    <row r="300" spans="1:10">
      <c r="A300" s="7" t="s">
        <v>335</v>
      </c>
      <c r="B300" s="8" t="s">
        <v>31</v>
      </c>
      <c r="C300" s="7" t="s">
        <v>218</v>
      </c>
      <c r="D300" s="7" t="s">
        <v>13</v>
      </c>
      <c r="E300" s="9">
        <v>37509</v>
      </c>
      <c r="F300" s="10">
        <f t="shared" ca="1" si="4"/>
        <v>19</v>
      </c>
      <c r="G300" s="11" t="s">
        <v>45</v>
      </c>
      <c r="H300" s="12">
        <v>69080</v>
      </c>
      <c r="I300" s="12"/>
      <c r="J300" s="8">
        <v>3</v>
      </c>
    </row>
    <row r="301" spans="1:10">
      <c r="A301" s="7" t="s">
        <v>336</v>
      </c>
      <c r="B301" s="8" t="s">
        <v>26</v>
      </c>
      <c r="C301" s="7" t="s">
        <v>218</v>
      </c>
      <c r="D301" s="7" t="s">
        <v>13</v>
      </c>
      <c r="E301" s="9">
        <v>37866</v>
      </c>
      <c r="F301" s="10">
        <f t="shared" ca="1" si="4"/>
        <v>19</v>
      </c>
      <c r="G301" s="11" t="s">
        <v>17</v>
      </c>
      <c r="H301" s="12">
        <v>54230</v>
      </c>
      <c r="I301" s="12"/>
      <c r="J301" s="8">
        <v>5</v>
      </c>
    </row>
    <row r="302" spans="1:10">
      <c r="A302" s="7" t="s">
        <v>337</v>
      </c>
      <c r="B302" s="8" t="s">
        <v>41</v>
      </c>
      <c r="C302" s="7" t="s">
        <v>218</v>
      </c>
      <c r="D302" s="7" t="s">
        <v>13</v>
      </c>
      <c r="E302" s="9">
        <v>39348</v>
      </c>
      <c r="F302" s="10">
        <f t="shared" ca="1" si="4"/>
        <v>14</v>
      </c>
      <c r="G302" s="11" t="s">
        <v>14</v>
      </c>
      <c r="H302" s="12">
        <v>46220</v>
      </c>
      <c r="I302" s="12"/>
      <c r="J302" s="8">
        <v>2</v>
      </c>
    </row>
    <row r="303" spans="1:10">
      <c r="A303" s="7" t="s">
        <v>338</v>
      </c>
      <c r="B303" s="8" t="s">
        <v>31</v>
      </c>
      <c r="C303" s="7" t="s">
        <v>218</v>
      </c>
      <c r="D303" s="7" t="s">
        <v>13</v>
      </c>
      <c r="E303" s="9">
        <v>39696</v>
      </c>
      <c r="F303" s="10">
        <f t="shared" ca="1" si="4"/>
        <v>13</v>
      </c>
      <c r="G303" s="11" t="s">
        <v>14</v>
      </c>
      <c r="H303" s="12">
        <v>69320</v>
      </c>
      <c r="I303" s="12"/>
      <c r="J303" s="8">
        <v>3</v>
      </c>
    </row>
    <row r="304" spans="1:10">
      <c r="A304" s="7" t="s">
        <v>339</v>
      </c>
      <c r="B304" s="8" t="s">
        <v>26</v>
      </c>
      <c r="C304" s="7" t="s">
        <v>218</v>
      </c>
      <c r="D304" s="7" t="s">
        <v>28</v>
      </c>
      <c r="E304" s="13">
        <v>40449</v>
      </c>
      <c r="F304" s="10">
        <f t="shared" ca="1" si="4"/>
        <v>11</v>
      </c>
      <c r="G304" s="11"/>
      <c r="H304" s="12">
        <v>88840</v>
      </c>
      <c r="I304" s="12"/>
      <c r="J304" s="8">
        <v>5</v>
      </c>
    </row>
    <row r="305" spans="1:10">
      <c r="A305" s="7" t="s">
        <v>340</v>
      </c>
      <c r="B305" s="8" t="s">
        <v>41</v>
      </c>
      <c r="C305" s="7" t="s">
        <v>218</v>
      </c>
      <c r="D305" s="7" t="s">
        <v>28</v>
      </c>
      <c r="E305" s="9">
        <v>39378</v>
      </c>
      <c r="F305" s="10">
        <f t="shared" ca="1" si="4"/>
        <v>14</v>
      </c>
      <c r="G305" s="11"/>
      <c r="H305" s="12">
        <v>35460</v>
      </c>
      <c r="I305" s="12"/>
      <c r="J305" s="8">
        <v>3</v>
      </c>
    </row>
    <row r="306" spans="1:10">
      <c r="A306" s="7" t="s">
        <v>341</v>
      </c>
      <c r="B306" s="8" t="s">
        <v>20</v>
      </c>
      <c r="C306" s="7" t="s">
        <v>218</v>
      </c>
      <c r="D306" s="7" t="s">
        <v>16</v>
      </c>
      <c r="E306" s="9">
        <v>40456</v>
      </c>
      <c r="F306" s="10">
        <f t="shared" ca="1" si="4"/>
        <v>11</v>
      </c>
      <c r="G306" s="11" t="s">
        <v>14</v>
      </c>
      <c r="H306" s="12">
        <v>46645</v>
      </c>
      <c r="I306" s="12"/>
      <c r="J306" s="8">
        <v>5</v>
      </c>
    </row>
    <row r="307" spans="1:10">
      <c r="A307" s="7" t="s">
        <v>342</v>
      </c>
      <c r="B307" s="8" t="s">
        <v>31</v>
      </c>
      <c r="C307" s="7" t="s">
        <v>218</v>
      </c>
      <c r="D307" s="7" t="s">
        <v>28</v>
      </c>
      <c r="E307" s="9">
        <v>40462</v>
      </c>
      <c r="F307" s="10">
        <f t="shared" ca="1" si="4"/>
        <v>11</v>
      </c>
      <c r="G307" s="11"/>
      <c r="H307" s="12">
        <v>52940</v>
      </c>
      <c r="I307" s="12"/>
      <c r="J307" s="8">
        <v>4</v>
      </c>
    </row>
    <row r="308" spans="1:10">
      <c r="A308" s="7" t="s">
        <v>343</v>
      </c>
      <c r="B308" s="8" t="s">
        <v>31</v>
      </c>
      <c r="C308" s="7" t="s">
        <v>218</v>
      </c>
      <c r="D308" s="7" t="s">
        <v>13</v>
      </c>
      <c r="E308" s="9">
        <v>40469</v>
      </c>
      <c r="F308" s="10">
        <f t="shared" ca="1" si="4"/>
        <v>11</v>
      </c>
      <c r="G308" s="11" t="s">
        <v>17</v>
      </c>
      <c r="H308" s="12">
        <v>45480</v>
      </c>
      <c r="I308" s="12"/>
      <c r="J308" s="8">
        <v>4</v>
      </c>
    </row>
    <row r="309" spans="1:10">
      <c r="A309" s="7" t="s">
        <v>344</v>
      </c>
      <c r="B309" s="8" t="s">
        <v>23</v>
      </c>
      <c r="C309" s="7" t="s">
        <v>218</v>
      </c>
      <c r="D309" s="7" t="s">
        <v>28</v>
      </c>
      <c r="E309" s="9">
        <v>40473</v>
      </c>
      <c r="F309" s="10">
        <f t="shared" ca="1" si="4"/>
        <v>11</v>
      </c>
      <c r="G309" s="11"/>
      <c r="H309" s="12">
        <v>28260</v>
      </c>
      <c r="I309" s="12"/>
      <c r="J309" s="8">
        <v>5</v>
      </c>
    </row>
    <row r="310" spans="1:10">
      <c r="A310" s="7" t="s">
        <v>345</v>
      </c>
      <c r="B310" s="8" t="s">
        <v>23</v>
      </c>
      <c r="C310" s="7" t="s">
        <v>218</v>
      </c>
      <c r="D310" s="7" t="s">
        <v>13</v>
      </c>
      <c r="E310" s="9">
        <v>40474</v>
      </c>
      <c r="F310" s="10">
        <f t="shared" ca="1" si="4"/>
        <v>11</v>
      </c>
      <c r="G310" s="11" t="s">
        <v>14</v>
      </c>
      <c r="H310" s="12">
        <v>59320</v>
      </c>
      <c r="I310" s="12"/>
      <c r="J310" s="8">
        <v>4</v>
      </c>
    </row>
    <row r="311" spans="1:10">
      <c r="A311" s="7" t="s">
        <v>346</v>
      </c>
      <c r="B311" s="8" t="s">
        <v>11</v>
      </c>
      <c r="C311" s="7" t="s">
        <v>218</v>
      </c>
      <c r="D311" s="7" t="s">
        <v>13</v>
      </c>
      <c r="E311" s="9">
        <v>39001</v>
      </c>
      <c r="F311" s="10">
        <f t="shared" ca="1" si="4"/>
        <v>15</v>
      </c>
      <c r="G311" s="11" t="s">
        <v>17</v>
      </c>
      <c r="H311" s="12">
        <v>70020</v>
      </c>
      <c r="I311" s="12"/>
      <c r="J311" s="8">
        <v>3</v>
      </c>
    </row>
    <row r="312" spans="1:10">
      <c r="A312" s="7" t="s">
        <v>347</v>
      </c>
      <c r="B312" s="8" t="s">
        <v>41</v>
      </c>
      <c r="C312" s="7" t="s">
        <v>218</v>
      </c>
      <c r="D312" s="7" t="s">
        <v>13</v>
      </c>
      <c r="E312" s="9">
        <v>36084</v>
      </c>
      <c r="F312" s="10">
        <f t="shared" ca="1" si="4"/>
        <v>23</v>
      </c>
      <c r="G312" s="11" t="s">
        <v>14</v>
      </c>
      <c r="H312" s="12">
        <v>33210</v>
      </c>
      <c r="I312" s="12"/>
      <c r="J312" s="8">
        <v>4</v>
      </c>
    </row>
    <row r="313" spans="1:10">
      <c r="A313" s="7" t="s">
        <v>348</v>
      </c>
      <c r="B313" s="8" t="s">
        <v>11</v>
      </c>
      <c r="C313" s="7" t="s">
        <v>218</v>
      </c>
      <c r="D313" s="7" t="s">
        <v>13</v>
      </c>
      <c r="E313" s="9">
        <v>36444</v>
      </c>
      <c r="F313" s="10">
        <f t="shared" ca="1" si="4"/>
        <v>22</v>
      </c>
      <c r="G313" s="11" t="s">
        <v>14</v>
      </c>
      <c r="H313" s="12">
        <v>67280</v>
      </c>
      <c r="I313" s="12"/>
      <c r="J313" s="8">
        <v>3</v>
      </c>
    </row>
    <row r="314" spans="1:10">
      <c r="A314" s="7" t="s">
        <v>349</v>
      </c>
      <c r="B314" s="8" t="s">
        <v>31</v>
      </c>
      <c r="C314" s="7" t="s">
        <v>218</v>
      </c>
      <c r="D314" s="7" t="s">
        <v>28</v>
      </c>
      <c r="E314" s="9">
        <v>36455</v>
      </c>
      <c r="F314" s="10">
        <f t="shared" ca="1" si="4"/>
        <v>22</v>
      </c>
      <c r="G314" s="11"/>
      <c r="H314" s="12">
        <v>23810</v>
      </c>
      <c r="I314" s="12"/>
      <c r="J314" s="8">
        <v>4</v>
      </c>
    </row>
    <row r="315" spans="1:10">
      <c r="A315" s="7" t="s">
        <v>350</v>
      </c>
      <c r="B315" s="8" t="s">
        <v>23</v>
      </c>
      <c r="C315" s="7" t="s">
        <v>218</v>
      </c>
      <c r="D315" s="7" t="s">
        <v>28</v>
      </c>
      <c r="E315" s="9">
        <v>37899</v>
      </c>
      <c r="F315" s="10">
        <f t="shared" ca="1" si="4"/>
        <v>18</v>
      </c>
      <c r="G315" s="11"/>
      <c r="H315" s="12">
        <v>64220</v>
      </c>
      <c r="I315" s="12"/>
      <c r="J315" s="8">
        <v>5</v>
      </c>
    </row>
    <row r="316" spans="1:10">
      <c r="A316" s="7" t="s">
        <v>351</v>
      </c>
      <c r="B316" s="8" t="s">
        <v>11</v>
      </c>
      <c r="C316" s="7" t="s">
        <v>218</v>
      </c>
      <c r="D316" s="7" t="s">
        <v>28</v>
      </c>
      <c r="E316" s="9">
        <v>38289</v>
      </c>
      <c r="F316" s="10">
        <f t="shared" ca="1" si="4"/>
        <v>17</v>
      </c>
      <c r="G316" s="11"/>
      <c r="H316" s="12">
        <v>71830</v>
      </c>
      <c r="I316" s="12"/>
      <c r="J316" s="8">
        <v>3</v>
      </c>
    </row>
    <row r="317" spans="1:10">
      <c r="A317" s="7" t="s">
        <v>352</v>
      </c>
      <c r="B317" s="8" t="s">
        <v>23</v>
      </c>
      <c r="C317" s="7" t="s">
        <v>218</v>
      </c>
      <c r="D317" s="7" t="s">
        <v>21</v>
      </c>
      <c r="E317" s="9">
        <v>39747</v>
      </c>
      <c r="F317" s="10">
        <f t="shared" ca="1" si="4"/>
        <v>13</v>
      </c>
      <c r="G317" s="11"/>
      <c r="H317" s="12">
        <v>10572</v>
      </c>
      <c r="I317" s="12"/>
      <c r="J317" s="8">
        <v>4</v>
      </c>
    </row>
    <row r="318" spans="1:10">
      <c r="A318" s="7" t="s">
        <v>353</v>
      </c>
      <c r="B318" s="8" t="s">
        <v>31</v>
      </c>
      <c r="C318" s="7" t="s">
        <v>218</v>
      </c>
      <c r="D318" s="7" t="s">
        <v>28</v>
      </c>
      <c r="E318" s="9">
        <v>40470</v>
      </c>
      <c r="F318" s="10">
        <f t="shared" ca="1" si="4"/>
        <v>11</v>
      </c>
      <c r="G318" s="11"/>
      <c r="H318" s="12">
        <v>37840</v>
      </c>
      <c r="I318" s="12"/>
      <c r="J318" s="8">
        <v>1</v>
      </c>
    </row>
    <row r="319" spans="1:10">
      <c r="A319" s="7" t="s">
        <v>354</v>
      </c>
      <c r="B319" s="8" t="s">
        <v>11</v>
      </c>
      <c r="C319" s="7" t="s">
        <v>218</v>
      </c>
      <c r="D319" s="7" t="s">
        <v>13</v>
      </c>
      <c r="E319" s="9">
        <v>39403</v>
      </c>
      <c r="F319" s="10">
        <f t="shared" ca="1" si="4"/>
        <v>14</v>
      </c>
      <c r="G319" s="11" t="s">
        <v>17</v>
      </c>
      <c r="H319" s="12">
        <v>38940</v>
      </c>
      <c r="I319" s="12"/>
      <c r="J319" s="8">
        <v>2</v>
      </c>
    </row>
    <row r="320" spans="1:10">
      <c r="A320" s="7" t="s">
        <v>355</v>
      </c>
      <c r="B320" s="8" t="s">
        <v>26</v>
      </c>
      <c r="C320" s="7" t="s">
        <v>218</v>
      </c>
      <c r="D320" s="7" t="s">
        <v>13</v>
      </c>
      <c r="E320" s="9">
        <v>39407</v>
      </c>
      <c r="F320" s="10">
        <f t="shared" ca="1" si="4"/>
        <v>14</v>
      </c>
      <c r="G320" s="11" t="s">
        <v>45</v>
      </c>
      <c r="H320" s="12">
        <v>73072</v>
      </c>
      <c r="I320" s="12"/>
      <c r="J320" s="8">
        <v>5</v>
      </c>
    </row>
    <row r="321" spans="1:10">
      <c r="A321" s="7" t="s">
        <v>356</v>
      </c>
      <c r="B321" s="8" t="s">
        <v>31</v>
      </c>
      <c r="C321" s="7" t="s">
        <v>218</v>
      </c>
      <c r="D321" s="7" t="s">
        <v>28</v>
      </c>
      <c r="E321" s="9">
        <v>40492</v>
      </c>
      <c r="F321" s="10">
        <f t="shared" ca="1" si="4"/>
        <v>11</v>
      </c>
      <c r="G321" s="11"/>
      <c r="H321" s="12">
        <v>66010</v>
      </c>
      <c r="I321" s="12"/>
      <c r="J321" s="8">
        <v>2</v>
      </c>
    </row>
    <row r="322" spans="1:10">
      <c r="A322" s="7" t="s">
        <v>357</v>
      </c>
      <c r="B322" s="8" t="s">
        <v>31</v>
      </c>
      <c r="C322" s="7" t="s">
        <v>218</v>
      </c>
      <c r="D322" s="7" t="s">
        <v>13</v>
      </c>
      <c r="E322" s="9">
        <v>36101</v>
      </c>
      <c r="F322" s="10">
        <f t="shared" ref="F322:F385" ca="1" si="5">DATEDIF(E322,TODAY(),"Y")</f>
        <v>23</v>
      </c>
      <c r="G322" s="11" t="s">
        <v>14</v>
      </c>
      <c r="H322" s="12">
        <v>88240</v>
      </c>
      <c r="I322" s="12"/>
      <c r="J322" s="8">
        <v>5</v>
      </c>
    </row>
    <row r="323" spans="1:10">
      <c r="A323" s="7" t="s">
        <v>358</v>
      </c>
      <c r="B323" s="8" t="s">
        <v>11</v>
      </c>
      <c r="C323" s="7" t="s">
        <v>218</v>
      </c>
      <c r="D323" s="7" t="s">
        <v>13</v>
      </c>
      <c r="E323" s="9">
        <v>36122</v>
      </c>
      <c r="F323" s="10">
        <f t="shared" ca="1" si="5"/>
        <v>23</v>
      </c>
      <c r="G323" s="11" t="s">
        <v>17</v>
      </c>
      <c r="H323" s="12">
        <v>22660</v>
      </c>
      <c r="I323" s="12"/>
      <c r="J323" s="8">
        <v>2</v>
      </c>
    </row>
    <row r="324" spans="1:10">
      <c r="A324" s="7" t="s">
        <v>359</v>
      </c>
      <c r="B324" s="8" t="s">
        <v>23</v>
      </c>
      <c r="C324" s="7" t="s">
        <v>218</v>
      </c>
      <c r="D324" s="7" t="s">
        <v>13</v>
      </c>
      <c r="E324" s="9">
        <v>37936</v>
      </c>
      <c r="F324" s="10">
        <f t="shared" ca="1" si="5"/>
        <v>18</v>
      </c>
      <c r="G324" s="11" t="s">
        <v>45</v>
      </c>
      <c r="H324" s="12">
        <v>30920</v>
      </c>
      <c r="I324" s="12"/>
      <c r="J324" s="8">
        <v>5</v>
      </c>
    </row>
    <row r="325" spans="1:10">
      <c r="A325" s="7" t="s">
        <v>360</v>
      </c>
      <c r="B325" s="8" t="s">
        <v>31</v>
      </c>
      <c r="C325" s="7" t="s">
        <v>218</v>
      </c>
      <c r="D325" s="7" t="s">
        <v>13</v>
      </c>
      <c r="E325" s="9">
        <v>37943</v>
      </c>
      <c r="F325" s="10">
        <f t="shared" ca="1" si="5"/>
        <v>18</v>
      </c>
      <c r="G325" s="11" t="s">
        <v>14</v>
      </c>
      <c r="H325" s="12">
        <v>75176</v>
      </c>
      <c r="I325" s="12"/>
      <c r="J325" s="8">
        <v>3</v>
      </c>
    </row>
    <row r="326" spans="1:10">
      <c r="A326" s="7" t="s">
        <v>361</v>
      </c>
      <c r="B326" s="8" t="s">
        <v>26</v>
      </c>
      <c r="C326" s="7" t="s">
        <v>218</v>
      </c>
      <c r="D326" s="7" t="s">
        <v>28</v>
      </c>
      <c r="E326" s="9">
        <v>38321</v>
      </c>
      <c r="F326" s="10">
        <f t="shared" ca="1" si="5"/>
        <v>17</v>
      </c>
      <c r="G326" s="11"/>
      <c r="H326" s="12">
        <v>37980</v>
      </c>
      <c r="I326" s="12"/>
      <c r="J326" s="8">
        <v>4</v>
      </c>
    </row>
    <row r="327" spans="1:10">
      <c r="A327" s="7" t="s">
        <v>362</v>
      </c>
      <c r="B327" s="8" t="s">
        <v>23</v>
      </c>
      <c r="C327" s="7" t="s">
        <v>218</v>
      </c>
      <c r="D327" s="7" t="s">
        <v>13</v>
      </c>
      <c r="E327" s="9">
        <v>38321</v>
      </c>
      <c r="F327" s="10">
        <f t="shared" ca="1" si="5"/>
        <v>17</v>
      </c>
      <c r="G327" s="11" t="s">
        <v>17</v>
      </c>
      <c r="H327" s="12">
        <v>70760</v>
      </c>
      <c r="I327" s="12"/>
      <c r="J327" s="8">
        <v>1</v>
      </c>
    </row>
    <row r="328" spans="1:10">
      <c r="A328" s="7" t="s">
        <v>363</v>
      </c>
      <c r="B328" s="8" t="s">
        <v>26</v>
      </c>
      <c r="C328" s="7" t="s">
        <v>218</v>
      </c>
      <c r="D328" s="7" t="s">
        <v>13</v>
      </c>
      <c r="E328" s="9">
        <v>39760</v>
      </c>
      <c r="F328" s="10">
        <f t="shared" ca="1" si="5"/>
        <v>13</v>
      </c>
      <c r="G328" s="11" t="s">
        <v>14</v>
      </c>
      <c r="H328" s="12">
        <v>61060</v>
      </c>
      <c r="I328" s="12"/>
      <c r="J328" s="8">
        <v>5</v>
      </c>
    </row>
    <row r="329" spans="1:10">
      <c r="A329" s="7" t="s">
        <v>364</v>
      </c>
      <c r="B329" s="8" t="s">
        <v>31</v>
      </c>
      <c r="C329" s="7" t="s">
        <v>218</v>
      </c>
      <c r="D329" s="7" t="s">
        <v>13</v>
      </c>
      <c r="E329" s="9">
        <v>39390</v>
      </c>
      <c r="F329" s="10">
        <f t="shared" ca="1" si="5"/>
        <v>14</v>
      </c>
      <c r="G329" s="11" t="s">
        <v>24</v>
      </c>
      <c r="H329" s="12">
        <v>71490</v>
      </c>
      <c r="I329" s="12"/>
      <c r="J329" s="8">
        <v>5</v>
      </c>
    </row>
    <row r="330" spans="1:10">
      <c r="A330" s="7" t="s">
        <v>365</v>
      </c>
      <c r="B330" s="8" t="s">
        <v>23</v>
      </c>
      <c r="C330" s="7" t="s">
        <v>218</v>
      </c>
      <c r="D330" s="7" t="s">
        <v>28</v>
      </c>
      <c r="E330" s="9">
        <v>39785</v>
      </c>
      <c r="F330" s="10">
        <f t="shared" ca="1" si="5"/>
        <v>13</v>
      </c>
      <c r="G330" s="11"/>
      <c r="H330" s="12">
        <v>80690</v>
      </c>
      <c r="I330" s="12"/>
      <c r="J330" s="8">
        <v>3</v>
      </c>
    </row>
    <row r="331" spans="1:10">
      <c r="A331" s="7" t="s">
        <v>366</v>
      </c>
      <c r="B331" s="8" t="s">
        <v>31</v>
      </c>
      <c r="C331" s="7" t="s">
        <v>218</v>
      </c>
      <c r="D331" s="7" t="s">
        <v>16</v>
      </c>
      <c r="E331" s="9">
        <v>36503</v>
      </c>
      <c r="F331" s="10">
        <f t="shared" ca="1" si="5"/>
        <v>22</v>
      </c>
      <c r="G331" s="11" t="s">
        <v>24</v>
      </c>
      <c r="H331" s="12">
        <v>41615</v>
      </c>
      <c r="I331" s="12"/>
      <c r="J331" s="8">
        <v>1</v>
      </c>
    </row>
    <row r="332" spans="1:10">
      <c r="A332" s="7" t="s">
        <v>367</v>
      </c>
      <c r="B332" s="8" t="s">
        <v>41</v>
      </c>
      <c r="C332" s="7" t="s">
        <v>218</v>
      </c>
      <c r="D332" s="7" t="s">
        <v>13</v>
      </c>
      <c r="E332" s="9">
        <v>37229</v>
      </c>
      <c r="F332" s="10">
        <f t="shared" ca="1" si="5"/>
        <v>20</v>
      </c>
      <c r="G332" s="11" t="s">
        <v>45</v>
      </c>
      <c r="H332" s="12">
        <v>25310</v>
      </c>
      <c r="I332" s="12"/>
      <c r="J332" s="8">
        <v>4</v>
      </c>
    </row>
    <row r="333" spans="1:10">
      <c r="A333" s="7" t="s">
        <v>368</v>
      </c>
      <c r="B333" s="8" t="s">
        <v>11</v>
      </c>
      <c r="C333" s="7" t="s">
        <v>218</v>
      </c>
      <c r="D333" s="7" t="s">
        <v>16</v>
      </c>
      <c r="E333" s="9">
        <v>37620</v>
      </c>
      <c r="F333" s="10">
        <f t="shared" ca="1" si="5"/>
        <v>19</v>
      </c>
      <c r="G333" s="11" t="s">
        <v>14</v>
      </c>
      <c r="H333" s="12">
        <v>24460</v>
      </c>
      <c r="I333" s="12"/>
      <c r="J333" s="8">
        <v>1</v>
      </c>
    </row>
    <row r="334" spans="1:10">
      <c r="A334" s="7" t="s">
        <v>369</v>
      </c>
      <c r="B334" s="8" t="s">
        <v>23</v>
      </c>
      <c r="C334" s="7" t="s">
        <v>218</v>
      </c>
      <c r="D334" s="7" t="s">
        <v>13</v>
      </c>
      <c r="E334" s="9">
        <v>40175</v>
      </c>
      <c r="F334" s="10">
        <f t="shared" ca="1" si="5"/>
        <v>12</v>
      </c>
      <c r="G334" s="11" t="s">
        <v>24</v>
      </c>
      <c r="H334" s="12">
        <v>34690</v>
      </c>
      <c r="I334" s="12"/>
      <c r="J334" s="8">
        <v>2</v>
      </c>
    </row>
    <row r="335" spans="1:10">
      <c r="A335" s="7" t="s">
        <v>370</v>
      </c>
      <c r="B335" s="8" t="s">
        <v>23</v>
      </c>
      <c r="C335" s="7" t="s">
        <v>371</v>
      </c>
      <c r="D335" s="7" t="s">
        <v>28</v>
      </c>
      <c r="E335" s="13">
        <v>40292</v>
      </c>
      <c r="F335" s="10">
        <f t="shared" ca="1" si="5"/>
        <v>12</v>
      </c>
      <c r="G335" s="11"/>
      <c r="H335" s="12">
        <v>61890</v>
      </c>
      <c r="I335" s="12"/>
      <c r="J335" s="8">
        <v>2</v>
      </c>
    </row>
    <row r="336" spans="1:10">
      <c r="A336" s="7" t="s">
        <v>372</v>
      </c>
      <c r="B336" s="8" t="s">
        <v>20</v>
      </c>
      <c r="C336" s="7" t="s">
        <v>371</v>
      </c>
      <c r="D336" s="7" t="s">
        <v>13</v>
      </c>
      <c r="E336" s="9">
        <v>37407</v>
      </c>
      <c r="F336" s="10">
        <f t="shared" ca="1" si="5"/>
        <v>20</v>
      </c>
      <c r="G336" s="11" t="s">
        <v>14</v>
      </c>
      <c r="H336" s="12">
        <v>59140</v>
      </c>
      <c r="I336" s="12"/>
      <c r="J336" s="8">
        <v>5</v>
      </c>
    </row>
    <row r="337" spans="1:10">
      <c r="A337" s="7" t="s">
        <v>373</v>
      </c>
      <c r="B337" s="8" t="s">
        <v>23</v>
      </c>
      <c r="C337" s="7" t="s">
        <v>371</v>
      </c>
      <c r="D337" s="7" t="s">
        <v>13</v>
      </c>
      <c r="E337" s="13">
        <v>40313</v>
      </c>
      <c r="F337" s="10">
        <f t="shared" ca="1" si="5"/>
        <v>12</v>
      </c>
      <c r="G337" s="11" t="s">
        <v>45</v>
      </c>
      <c r="H337" s="12">
        <v>27250</v>
      </c>
      <c r="I337" s="12"/>
      <c r="J337" s="8">
        <v>5</v>
      </c>
    </row>
    <row r="338" spans="1:10">
      <c r="A338" s="7" t="s">
        <v>374</v>
      </c>
      <c r="B338" s="8" t="s">
        <v>41</v>
      </c>
      <c r="C338" s="7" t="s">
        <v>371</v>
      </c>
      <c r="D338" s="7" t="s">
        <v>13</v>
      </c>
      <c r="E338" s="9">
        <v>41137</v>
      </c>
      <c r="F338" s="10">
        <f t="shared" ca="1" si="5"/>
        <v>10</v>
      </c>
      <c r="G338" s="11" t="s">
        <v>14</v>
      </c>
      <c r="H338" s="12">
        <v>39160</v>
      </c>
      <c r="I338" s="12"/>
      <c r="J338" s="8">
        <v>3</v>
      </c>
    </row>
    <row r="339" spans="1:10">
      <c r="A339" s="7" t="s">
        <v>375</v>
      </c>
      <c r="B339" s="8" t="s">
        <v>11</v>
      </c>
      <c r="C339" s="7" t="s">
        <v>371</v>
      </c>
      <c r="D339" s="7" t="s">
        <v>28</v>
      </c>
      <c r="E339" s="9">
        <v>36765</v>
      </c>
      <c r="F339" s="10">
        <f t="shared" ca="1" si="5"/>
        <v>22</v>
      </c>
      <c r="G339" s="11"/>
      <c r="H339" s="12">
        <v>74500</v>
      </c>
      <c r="I339" s="12"/>
      <c r="J339" s="8">
        <v>4</v>
      </c>
    </row>
    <row r="340" spans="1:10">
      <c r="A340" s="7" t="s">
        <v>376</v>
      </c>
      <c r="B340" s="8" t="s">
        <v>26</v>
      </c>
      <c r="C340" s="7" t="s">
        <v>371</v>
      </c>
      <c r="D340" s="7" t="s">
        <v>13</v>
      </c>
      <c r="E340" s="9">
        <v>37936</v>
      </c>
      <c r="F340" s="10">
        <f t="shared" ca="1" si="5"/>
        <v>18</v>
      </c>
      <c r="G340" s="11" t="s">
        <v>45</v>
      </c>
      <c r="H340" s="12">
        <v>53870</v>
      </c>
      <c r="I340" s="12"/>
      <c r="J340" s="8">
        <v>2</v>
      </c>
    </row>
    <row r="341" spans="1:10">
      <c r="A341" s="7" t="s">
        <v>377</v>
      </c>
      <c r="B341" s="8" t="s">
        <v>11</v>
      </c>
      <c r="C341" s="7" t="s">
        <v>371</v>
      </c>
      <c r="D341" s="7" t="s">
        <v>13</v>
      </c>
      <c r="E341" s="9">
        <v>39038</v>
      </c>
      <c r="F341" s="10">
        <f t="shared" ca="1" si="5"/>
        <v>15</v>
      </c>
      <c r="G341" s="11" t="s">
        <v>35</v>
      </c>
      <c r="H341" s="12">
        <v>71400</v>
      </c>
      <c r="I341" s="12"/>
      <c r="J341" s="8">
        <v>4</v>
      </c>
    </row>
    <row r="342" spans="1:10">
      <c r="A342" s="7" t="s">
        <v>378</v>
      </c>
      <c r="B342" s="8" t="s">
        <v>41</v>
      </c>
      <c r="C342" s="7" t="s">
        <v>379</v>
      </c>
      <c r="D342" s="7" t="s">
        <v>13</v>
      </c>
      <c r="E342" s="9">
        <v>40552</v>
      </c>
      <c r="F342" s="10">
        <f t="shared" ca="1" si="5"/>
        <v>11</v>
      </c>
      <c r="G342" s="11" t="s">
        <v>14</v>
      </c>
      <c r="H342" s="12">
        <v>62740</v>
      </c>
      <c r="I342" s="12"/>
      <c r="J342" s="8">
        <v>4</v>
      </c>
    </row>
    <row r="343" spans="1:10">
      <c r="A343" s="7" t="s">
        <v>380</v>
      </c>
      <c r="B343" s="8" t="s">
        <v>26</v>
      </c>
      <c r="C343" s="7" t="s">
        <v>379</v>
      </c>
      <c r="D343" s="7" t="s">
        <v>13</v>
      </c>
      <c r="E343" s="9">
        <v>40911</v>
      </c>
      <c r="F343" s="10">
        <f t="shared" ca="1" si="5"/>
        <v>10</v>
      </c>
      <c r="G343" s="11" t="s">
        <v>17</v>
      </c>
      <c r="H343" s="12">
        <v>87120</v>
      </c>
      <c r="I343" s="12"/>
      <c r="J343" s="8">
        <v>3</v>
      </c>
    </row>
    <row r="344" spans="1:10">
      <c r="A344" s="7" t="s">
        <v>381</v>
      </c>
      <c r="B344" s="8" t="s">
        <v>26</v>
      </c>
      <c r="C344" s="7" t="s">
        <v>379</v>
      </c>
      <c r="D344" s="7" t="s">
        <v>16</v>
      </c>
      <c r="E344" s="9">
        <v>39457</v>
      </c>
      <c r="F344" s="10">
        <f t="shared" ca="1" si="5"/>
        <v>14</v>
      </c>
      <c r="G344" s="11" t="s">
        <v>14</v>
      </c>
      <c r="H344" s="12">
        <v>31255</v>
      </c>
      <c r="I344" s="12"/>
      <c r="J344" s="8">
        <v>5</v>
      </c>
    </row>
    <row r="345" spans="1:10">
      <c r="A345" s="7" t="s">
        <v>382</v>
      </c>
      <c r="B345" s="8" t="s">
        <v>11</v>
      </c>
      <c r="C345" s="7" t="s">
        <v>379</v>
      </c>
      <c r="D345" s="7" t="s">
        <v>16</v>
      </c>
      <c r="E345" s="9">
        <v>39098</v>
      </c>
      <c r="F345" s="10">
        <f t="shared" ca="1" si="5"/>
        <v>15</v>
      </c>
      <c r="G345" s="11" t="s">
        <v>45</v>
      </c>
      <c r="H345" s="12">
        <v>47705</v>
      </c>
      <c r="I345" s="12"/>
      <c r="J345" s="8">
        <v>5</v>
      </c>
    </row>
    <row r="346" spans="1:10">
      <c r="A346" s="7" t="s">
        <v>383</v>
      </c>
      <c r="B346" s="8" t="s">
        <v>31</v>
      </c>
      <c r="C346" s="7" t="s">
        <v>379</v>
      </c>
      <c r="D346" s="7" t="s">
        <v>13</v>
      </c>
      <c r="E346" s="9">
        <v>40209</v>
      </c>
      <c r="F346" s="10">
        <f t="shared" ca="1" si="5"/>
        <v>12</v>
      </c>
      <c r="G346" s="11" t="s">
        <v>45</v>
      </c>
      <c r="H346" s="12">
        <v>45260</v>
      </c>
      <c r="I346" s="12"/>
      <c r="J346" s="8">
        <v>4</v>
      </c>
    </row>
    <row r="347" spans="1:10">
      <c r="A347" s="7" t="s">
        <v>384</v>
      </c>
      <c r="B347" s="8" t="s">
        <v>11</v>
      </c>
      <c r="C347" s="7" t="s">
        <v>379</v>
      </c>
      <c r="D347" s="7" t="s">
        <v>28</v>
      </c>
      <c r="E347" s="9">
        <v>36192</v>
      </c>
      <c r="F347" s="10">
        <f t="shared" ca="1" si="5"/>
        <v>23</v>
      </c>
      <c r="G347" s="11"/>
      <c r="H347" s="12">
        <v>47620</v>
      </c>
      <c r="I347" s="12"/>
      <c r="J347" s="8">
        <v>5</v>
      </c>
    </row>
    <row r="348" spans="1:10">
      <c r="A348" s="7" t="s">
        <v>385</v>
      </c>
      <c r="B348" s="8" t="s">
        <v>20</v>
      </c>
      <c r="C348" s="7" t="s">
        <v>379</v>
      </c>
      <c r="D348" s="7" t="s">
        <v>28</v>
      </c>
      <c r="E348" s="9">
        <v>36199</v>
      </c>
      <c r="F348" s="10">
        <f t="shared" ca="1" si="5"/>
        <v>23</v>
      </c>
      <c r="G348" s="11"/>
      <c r="H348" s="12">
        <v>31270</v>
      </c>
      <c r="I348" s="12"/>
      <c r="J348" s="8">
        <v>5</v>
      </c>
    </row>
    <row r="349" spans="1:10">
      <c r="A349" s="7" t="s">
        <v>386</v>
      </c>
      <c r="B349" s="8" t="s">
        <v>11</v>
      </c>
      <c r="C349" s="7" t="s">
        <v>379</v>
      </c>
      <c r="D349" s="7" t="s">
        <v>13</v>
      </c>
      <c r="E349" s="9">
        <v>36940</v>
      </c>
      <c r="F349" s="10">
        <f t="shared" ca="1" si="5"/>
        <v>21</v>
      </c>
      <c r="G349" s="11" t="s">
        <v>14</v>
      </c>
      <c r="H349" s="12">
        <v>48990</v>
      </c>
      <c r="I349" s="12"/>
      <c r="J349" s="8">
        <v>5</v>
      </c>
    </row>
    <row r="350" spans="1:10">
      <c r="A350" s="7" t="s">
        <v>387</v>
      </c>
      <c r="B350" s="8" t="s">
        <v>11</v>
      </c>
      <c r="C350" s="7" t="s">
        <v>379</v>
      </c>
      <c r="D350" s="7" t="s">
        <v>16</v>
      </c>
      <c r="E350" s="9">
        <v>39871</v>
      </c>
      <c r="F350" s="10">
        <f t="shared" ca="1" si="5"/>
        <v>13</v>
      </c>
      <c r="G350" s="11" t="s">
        <v>24</v>
      </c>
      <c r="H350" s="12">
        <v>38575</v>
      </c>
      <c r="I350" s="12"/>
      <c r="J350" s="8">
        <v>2</v>
      </c>
    </row>
    <row r="351" spans="1:10">
      <c r="A351" s="7" t="s">
        <v>388</v>
      </c>
      <c r="B351" s="8" t="s">
        <v>26</v>
      </c>
      <c r="C351" s="7" t="s">
        <v>379</v>
      </c>
      <c r="D351" s="7" t="s">
        <v>21</v>
      </c>
      <c r="E351" s="9">
        <v>40610</v>
      </c>
      <c r="F351" s="10">
        <f t="shared" ca="1" si="5"/>
        <v>11</v>
      </c>
      <c r="G351" s="11"/>
      <c r="H351" s="12">
        <v>36844</v>
      </c>
      <c r="I351" s="12"/>
      <c r="J351" s="8">
        <v>4</v>
      </c>
    </row>
    <row r="352" spans="1:10">
      <c r="A352" s="7" t="s">
        <v>389</v>
      </c>
      <c r="B352" s="8" t="s">
        <v>31</v>
      </c>
      <c r="C352" s="7" t="s">
        <v>379</v>
      </c>
      <c r="D352" s="7" t="s">
        <v>16</v>
      </c>
      <c r="E352" s="9">
        <v>40624</v>
      </c>
      <c r="F352" s="10">
        <f t="shared" ca="1" si="5"/>
        <v>11</v>
      </c>
      <c r="G352" s="11" t="s">
        <v>24</v>
      </c>
      <c r="H352" s="12">
        <v>13090</v>
      </c>
      <c r="I352" s="12"/>
      <c r="J352" s="8">
        <v>4</v>
      </c>
    </row>
    <row r="353" spans="1:10">
      <c r="A353" s="7" t="s">
        <v>390</v>
      </c>
      <c r="B353" s="8" t="s">
        <v>26</v>
      </c>
      <c r="C353" s="7" t="s">
        <v>379</v>
      </c>
      <c r="D353" s="7" t="s">
        <v>13</v>
      </c>
      <c r="E353" s="9">
        <v>39147</v>
      </c>
      <c r="F353" s="10">
        <f t="shared" ca="1" si="5"/>
        <v>15</v>
      </c>
      <c r="G353" s="11" t="s">
        <v>24</v>
      </c>
      <c r="H353" s="12">
        <v>45180</v>
      </c>
      <c r="I353" s="12"/>
      <c r="J353" s="8">
        <v>5</v>
      </c>
    </row>
    <row r="354" spans="1:10">
      <c r="A354" s="7" t="s">
        <v>391</v>
      </c>
      <c r="B354" s="8" t="s">
        <v>23</v>
      </c>
      <c r="C354" s="7" t="s">
        <v>379</v>
      </c>
      <c r="D354" s="7" t="s">
        <v>28</v>
      </c>
      <c r="E354" s="9">
        <v>39167</v>
      </c>
      <c r="F354" s="10">
        <f t="shared" ca="1" si="5"/>
        <v>15</v>
      </c>
      <c r="G354" s="11"/>
      <c r="H354" s="12">
        <v>29000</v>
      </c>
      <c r="I354" s="12"/>
      <c r="J354" s="8">
        <v>5</v>
      </c>
    </row>
    <row r="355" spans="1:10">
      <c r="A355" s="7" t="s">
        <v>392</v>
      </c>
      <c r="B355" s="8" t="s">
        <v>23</v>
      </c>
      <c r="C355" s="7" t="s">
        <v>379</v>
      </c>
      <c r="D355" s="7" t="s">
        <v>28</v>
      </c>
      <c r="E355" s="9">
        <v>38805</v>
      </c>
      <c r="F355" s="10">
        <f t="shared" ca="1" si="5"/>
        <v>16</v>
      </c>
      <c r="G355" s="11"/>
      <c r="H355" s="12">
        <v>53870</v>
      </c>
      <c r="I355" s="12"/>
      <c r="J355" s="8">
        <v>2</v>
      </c>
    </row>
    <row r="356" spans="1:10">
      <c r="A356" s="7" t="s">
        <v>393</v>
      </c>
      <c r="B356" s="8" t="s">
        <v>11</v>
      </c>
      <c r="C356" s="7" t="s">
        <v>379</v>
      </c>
      <c r="D356" s="7" t="s">
        <v>13</v>
      </c>
      <c r="E356" s="9">
        <v>35856</v>
      </c>
      <c r="F356" s="10">
        <f t="shared" ca="1" si="5"/>
        <v>24</v>
      </c>
      <c r="G356" s="11" t="s">
        <v>35</v>
      </c>
      <c r="H356" s="12">
        <v>86830</v>
      </c>
      <c r="I356" s="12"/>
      <c r="J356" s="8">
        <v>3</v>
      </c>
    </row>
    <row r="357" spans="1:10">
      <c r="A357" s="7" t="s">
        <v>394</v>
      </c>
      <c r="B357" s="8" t="s">
        <v>31</v>
      </c>
      <c r="C357" s="7" t="s">
        <v>379</v>
      </c>
      <c r="D357" s="7" t="s">
        <v>13</v>
      </c>
      <c r="E357" s="9">
        <v>35857</v>
      </c>
      <c r="F357" s="10">
        <f t="shared" ca="1" si="5"/>
        <v>24</v>
      </c>
      <c r="G357" s="11" t="s">
        <v>45</v>
      </c>
      <c r="H357" s="12">
        <v>82110</v>
      </c>
      <c r="I357" s="12"/>
      <c r="J357" s="8">
        <v>3</v>
      </c>
    </row>
    <row r="358" spans="1:10">
      <c r="A358" s="7" t="s">
        <v>395</v>
      </c>
      <c r="B358" s="8" t="s">
        <v>11</v>
      </c>
      <c r="C358" s="7" t="s">
        <v>379</v>
      </c>
      <c r="D358" s="7" t="s">
        <v>13</v>
      </c>
      <c r="E358" s="9">
        <v>39157</v>
      </c>
      <c r="F358" s="10">
        <f t="shared" ca="1" si="5"/>
        <v>15</v>
      </c>
      <c r="G358" s="11" t="s">
        <v>45</v>
      </c>
      <c r="H358" s="12">
        <v>47610</v>
      </c>
      <c r="I358" s="12"/>
      <c r="J358" s="8">
        <v>4</v>
      </c>
    </row>
    <row r="359" spans="1:10">
      <c r="A359" s="7" t="s">
        <v>396</v>
      </c>
      <c r="B359" s="8" t="s">
        <v>26</v>
      </c>
      <c r="C359" s="7" t="s">
        <v>379</v>
      </c>
      <c r="D359" s="7" t="s">
        <v>13</v>
      </c>
      <c r="E359" s="9">
        <v>41000</v>
      </c>
      <c r="F359" s="10">
        <f t="shared" ca="1" si="5"/>
        <v>10</v>
      </c>
      <c r="G359" s="11" t="s">
        <v>17</v>
      </c>
      <c r="H359" s="12">
        <v>60560</v>
      </c>
      <c r="I359" s="12"/>
      <c r="J359" s="8">
        <v>4</v>
      </c>
    </row>
    <row r="360" spans="1:10">
      <c r="A360" s="7" t="s">
        <v>397</v>
      </c>
      <c r="B360" s="8" t="s">
        <v>11</v>
      </c>
      <c r="C360" s="7" t="s">
        <v>379</v>
      </c>
      <c r="D360" s="7" t="s">
        <v>13</v>
      </c>
      <c r="E360" s="9">
        <v>41007</v>
      </c>
      <c r="F360" s="10">
        <f t="shared" ca="1" si="5"/>
        <v>10</v>
      </c>
      <c r="G360" s="11" t="s">
        <v>14</v>
      </c>
      <c r="H360" s="12">
        <v>37020</v>
      </c>
      <c r="I360" s="12"/>
      <c r="J360" s="8">
        <v>2</v>
      </c>
    </row>
    <row r="361" spans="1:10">
      <c r="A361" s="7" t="s">
        <v>398</v>
      </c>
      <c r="B361" s="8" t="s">
        <v>26</v>
      </c>
      <c r="C361" s="7" t="s">
        <v>379</v>
      </c>
      <c r="D361" s="7" t="s">
        <v>13</v>
      </c>
      <c r="E361" s="9">
        <v>39180</v>
      </c>
      <c r="F361" s="10">
        <f t="shared" ca="1" si="5"/>
        <v>15</v>
      </c>
      <c r="G361" s="11" t="s">
        <v>24</v>
      </c>
      <c r="H361" s="12">
        <v>86540</v>
      </c>
      <c r="I361" s="12"/>
      <c r="J361" s="8">
        <v>4</v>
      </c>
    </row>
    <row r="362" spans="1:10">
      <c r="A362" s="7" t="s">
        <v>399</v>
      </c>
      <c r="B362" s="8" t="s">
        <v>26</v>
      </c>
      <c r="C362" s="7" t="s">
        <v>379</v>
      </c>
      <c r="D362" s="7" t="s">
        <v>13</v>
      </c>
      <c r="E362" s="9">
        <v>38834</v>
      </c>
      <c r="F362" s="10">
        <f t="shared" ca="1" si="5"/>
        <v>16</v>
      </c>
      <c r="G362" s="11" t="s">
        <v>14</v>
      </c>
      <c r="H362" s="12">
        <v>81640</v>
      </c>
      <c r="I362" s="12"/>
      <c r="J362" s="8">
        <v>4</v>
      </c>
    </row>
    <row r="363" spans="1:10">
      <c r="A363" s="7" t="s">
        <v>400</v>
      </c>
      <c r="B363" s="8" t="s">
        <v>23</v>
      </c>
      <c r="C363" s="7" t="s">
        <v>379</v>
      </c>
      <c r="D363" s="7" t="s">
        <v>13</v>
      </c>
      <c r="E363" s="9">
        <v>36297</v>
      </c>
      <c r="F363" s="10">
        <f t="shared" ca="1" si="5"/>
        <v>23</v>
      </c>
      <c r="G363" s="11" t="s">
        <v>14</v>
      </c>
      <c r="H363" s="12">
        <v>46030</v>
      </c>
      <c r="I363" s="12"/>
      <c r="J363" s="8">
        <v>2</v>
      </c>
    </row>
    <row r="364" spans="1:10">
      <c r="A364" s="7" t="s">
        <v>401</v>
      </c>
      <c r="B364" s="8" t="s">
        <v>11</v>
      </c>
      <c r="C364" s="7" t="s">
        <v>379</v>
      </c>
      <c r="D364" s="7" t="s">
        <v>13</v>
      </c>
      <c r="E364" s="9">
        <v>36662</v>
      </c>
      <c r="F364" s="10">
        <f t="shared" ca="1" si="5"/>
        <v>22</v>
      </c>
      <c r="G364" s="11" t="s">
        <v>45</v>
      </c>
      <c r="H364" s="12">
        <v>52490</v>
      </c>
      <c r="I364" s="12"/>
      <c r="J364" s="8">
        <v>4</v>
      </c>
    </row>
    <row r="365" spans="1:10">
      <c r="A365" s="7" t="s">
        <v>402</v>
      </c>
      <c r="B365" s="8" t="s">
        <v>20</v>
      </c>
      <c r="C365" s="7" t="s">
        <v>379</v>
      </c>
      <c r="D365" s="7" t="s">
        <v>28</v>
      </c>
      <c r="E365" s="9">
        <v>39592</v>
      </c>
      <c r="F365" s="10">
        <f t="shared" ca="1" si="5"/>
        <v>14</v>
      </c>
      <c r="G365" s="11"/>
      <c r="H365" s="12">
        <v>57520</v>
      </c>
      <c r="I365" s="12"/>
      <c r="J365" s="8">
        <v>3</v>
      </c>
    </row>
    <row r="366" spans="1:10">
      <c r="A366" s="7" t="s">
        <v>403</v>
      </c>
      <c r="B366" s="8" t="s">
        <v>20</v>
      </c>
      <c r="C366" s="7" t="s">
        <v>379</v>
      </c>
      <c r="D366" s="7" t="s">
        <v>13</v>
      </c>
      <c r="E366" s="9">
        <v>40712</v>
      </c>
      <c r="F366" s="10">
        <f t="shared" ca="1" si="5"/>
        <v>11</v>
      </c>
      <c r="G366" s="11" t="s">
        <v>14</v>
      </c>
      <c r="H366" s="12">
        <v>22900</v>
      </c>
      <c r="I366" s="12"/>
      <c r="J366" s="8">
        <v>1</v>
      </c>
    </row>
    <row r="367" spans="1:10">
      <c r="A367" s="7" t="s">
        <v>404</v>
      </c>
      <c r="B367" s="8" t="s">
        <v>20</v>
      </c>
      <c r="C367" s="7" t="s">
        <v>379</v>
      </c>
      <c r="D367" s="7" t="s">
        <v>13</v>
      </c>
      <c r="E367" s="9">
        <v>41070</v>
      </c>
      <c r="F367" s="10">
        <f t="shared" ca="1" si="5"/>
        <v>10</v>
      </c>
      <c r="G367" s="11" t="s">
        <v>17</v>
      </c>
      <c r="H367" s="12">
        <v>73930</v>
      </c>
      <c r="I367" s="12"/>
      <c r="J367" s="8">
        <v>1</v>
      </c>
    </row>
    <row r="368" spans="1:10">
      <c r="A368" s="7" t="s">
        <v>405</v>
      </c>
      <c r="B368" s="8" t="s">
        <v>26</v>
      </c>
      <c r="C368" s="7" t="s">
        <v>379</v>
      </c>
      <c r="D368" s="7" t="s">
        <v>13</v>
      </c>
      <c r="E368" s="9">
        <v>39258</v>
      </c>
      <c r="F368" s="10">
        <f t="shared" ca="1" si="5"/>
        <v>15</v>
      </c>
      <c r="G368" s="11" t="s">
        <v>35</v>
      </c>
      <c r="H368" s="12">
        <v>66920</v>
      </c>
      <c r="I368" s="12"/>
      <c r="J368" s="8">
        <v>2</v>
      </c>
    </row>
    <row r="369" spans="1:10">
      <c r="A369" s="7" t="s">
        <v>406</v>
      </c>
      <c r="B369" s="8" t="s">
        <v>11</v>
      </c>
      <c r="C369" s="7" t="s">
        <v>379</v>
      </c>
      <c r="D369" s="7" t="s">
        <v>13</v>
      </c>
      <c r="E369" s="9">
        <v>40333</v>
      </c>
      <c r="F369" s="10">
        <f t="shared" ca="1" si="5"/>
        <v>12</v>
      </c>
      <c r="G369" s="11" t="s">
        <v>24</v>
      </c>
      <c r="H369" s="12">
        <v>70480</v>
      </c>
      <c r="I369" s="12"/>
      <c r="J369" s="8">
        <v>4</v>
      </c>
    </row>
    <row r="370" spans="1:10">
      <c r="A370" s="7" t="s">
        <v>407</v>
      </c>
      <c r="B370" s="8" t="s">
        <v>26</v>
      </c>
      <c r="C370" s="7" t="s">
        <v>379</v>
      </c>
      <c r="D370" s="7" t="s">
        <v>28</v>
      </c>
      <c r="E370" s="9">
        <v>36703</v>
      </c>
      <c r="F370" s="10">
        <f t="shared" ca="1" si="5"/>
        <v>22</v>
      </c>
      <c r="G370" s="11"/>
      <c r="H370" s="12">
        <v>50200</v>
      </c>
      <c r="I370" s="12"/>
      <c r="J370" s="8">
        <v>4</v>
      </c>
    </row>
    <row r="371" spans="1:10">
      <c r="A371" s="7" t="s">
        <v>408</v>
      </c>
      <c r="B371" s="8" t="s">
        <v>31</v>
      </c>
      <c r="C371" s="7" t="s">
        <v>379</v>
      </c>
      <c r="D371" s="7" t="s">
        <v>16</v>
      </c>
      <c r="E371" s="9">
        <v>40351</v>
      </c>
      <c r="F371" s="10">
        <f t="shared" ca="1" si="5"/>
        <v>12</v>
      </c>
      <c r="G371" s="11" t="s">
        <v>45</v>
      </c>
      <c r="H371" s="12">
        <v>20040</v>
      </c>
      <c r="I371" s="12"/>
      <c r="J371" s="8">
        <v>3</v>
      </c>
    </row>
    <row r="372" spans="1:10">
      <c r="A372" s="7" t="s">
        <v>409</v>
      </c>
      <c r="B372" s="8" t="s">
        <v>26</v>
      </c>
      <c r="C372" s="7" t="s">
        <v>379</v>
      </c>
      <c r="D372" s="7" t="s">
        <v>13</v>
      </c>
      <c r="E372" s="9">
        <v>39290</v>
      </c>
      <c r="F372" s="10">
        <f t="shared" ca="1" si="5"/>
        <v>15</v>
      </c>
      <c r="G372" s="11" t="s">
        <v>45</v>
      </c>
      <c r="H372" s="12">
        <v>65250</v>
      </c>
      <c r="I372" s="12"/>
      <c r="J372" s="8">
        <v>2</v>
      </c>
    </row>
    <row r="373" spans="1:10">
      <c r="A373" s="7" t="s">
        <v>410</v>
      </c>
      <c r="B373" s="8" t="s">
        <v>11</v>
      </c>
      <c r="C373" s="7" t="s">
        <v>379</v>
      </c>
      <c r="D373" s="7" t="s">
        <v>13</v>
      </c>
      <c r="E373" s="9">
        <v>40367</v>
      </c>
      <c r="F373" s="10">
        <f t="shared" ca="1" si="5"/>
        <v>12</v>
      </c>
      <c r="G373" s="11" t="s">
        <v>14</v>
      </c>
      <c r="H373" s="12">
        <v>48800</v>
      </c>
      <c r="I373" s="12"/>
      <c r="J373" s="8">
        <v>4</v>
      </c>
    </row>
    <row r="374" spans="1:10">
      <c r="A374" s="7" t="s">
        <v>411</v>
      </c>
      <c r="B374" s="8" t="s">
        <v>41</v>
      </c>
      <c r="C374" s="7" t="s">
        <v>379</v>
      </c>
      <c r="D374" s="7" t="s">
        <v>16</v>
      </c>
      <c r="E374" s="9">
        <v>36371</v>
      </c>
      <c r="F374" s="10">
        <f t="shared" ca="1" si="5"/>
        <v>23</v>
      </c>
      <c r="G374" s="11" t="s">
        <v>45</v>
      </c>
      <c r="H374" s="12">
        <v>26790</v>
      </c>
      <c r="I374" s="12"/>
      <c r="J374" s="8">
        <v>2</v>
      </c>
    </row>
    <row r="375" spans="1:10">
      <c r="A375" s="7" t="s">
        <v>412</v>
      </c>
      <c r="B375" s="8" t="s">
        <v>31</v>
      </c>
      <c r="C375" s="7" t="s">
        <v>379</v>
      </c>
      <c r="D375" s="7" t="s">
        <v>28</v>
      </c>
      <c r="E375" s="9">
        <v>39283</v>
      </c>
      <c r="F375" s="10">
        <f t="shared" ca="1" si="5"/>
        <v>15</v>
      </c>
      <c r="G375" s="11"/>
      <c r="H375" s="12">
        <v>74470</v>
      </c>
      <c r="I375" s="12"/>
      <c r="J375" s="8">
        <v>3</v>
      </c>
    </row>
    <row r="376" spans="1:10">
      <c r="A376" s="7" t="s">
        <v>413</v>
      </c>
      <c r="B376" s="8" t="s">
        <v>31</v>
      </c>
      <c r="C376" s="7" t="s">
        <v>379</v>
      </c>
      <c r="D376" s="7" t="s">
        <v>13</v>
      </c>
      <c r="E376" s="9">
        <v>40361</v>
      </c>
      <c r="F376" s="10">
        <f t="shared" ca="1" si="5"/>
        <v>12</v>
      </c>
      <c r="G376" s="11" t="s">
        <v>24</v>
      </c>
      <c r="H376" s="12">
        <v>75780</v>
      </c>
      <c r="I376" s="12"/>
      <c r="J376" s="8">
        <v>2</v>
      </c>
    </row>
    <row r="377" spans="1:10">
      <c r="A377" s="7" t="s">
        <v>414</v>
      </c>
      <c r="B377" s="8" t="s">
        <v>20</v>
      </c>
      <c r="C377" s="7" t="s">
        <v>379</v>
      </c>
      <c r="D377" s="7" t="s">
        <v>13</v>
      </c>
      <c r="E377" s="9">
        <v>40395</v>
      </c>
      <c r="F377" s="10">
        <f t="shared" ca="1" si="5"/>
        <v>12</v>
      </c>
      <c r="G377" s="11" t="s">
        <v>14</v>
      </c>
      <c r="H377" s="12">
        <v>57560</v>
      </c>
      <c r="I377" s="12"/>
      <c r="J377" s="8">
        <v>4</v>
      </c>
    </row>
    <row r="378" spans="1:10">
      <c r="A378" s="7" t="s">
        <v>415</v>
      </c>
      <c r="B378" s="8" t="s">
        <v>20</v>
      </c>
      <c r="C378" s="7" t="s">
        <v>379</v>
      </c>
      <c r="D378" s="7" t="s">
        <v>13</v>
      </c>
      <c r="E378" s="9">
        <v>36392</v>
      </c>
      <c r="F378" s="10">
        <f t="shared" ca="1" si="5"/>
        <v>23</v>
      </c>
      <c r="G378" s="11" t="s">
        <v>45</v>
      </c>
      <c r="H378" s="12">
        <v>51410</v>
      </c>
      <c r="I378" s="12"/>
      <c r="J378" s="8">
        <v>4</v>
      </c>
    </row>
    <row r="379" spans="1:10">
      <c r="A379" s="7" t="s">
        <v>416</v>
      </c>
      <c r="B379" s="8" t="s">
        <v>41</v>
      </c>
      <c r="C379" s="7" t="s">
        <v>379</v>
      </c>
      <c r="D379" s="7" t="s">
        <v>28</v>
      </c>
      <c r="E379" s="9">
        <v>39330</v>
      </c>
      <c r="F379" s="10">
        <f t="shared" ca="1" si="5"/>
        <v>14</v>
      </c>
      <c r="G379" s="11"/>
      <c r="H379" s="12">
        <v>81930</v>
      </c>
      <c r="I379" s="12"/>
      <c r="J379" s="8">
        <v>5</v>
      </c>
    </row>
    <row r="380" spans="1:10">
      <c r="A380" s="7" t="s">
        <v>417</v>
      </c>
      <c r="B380" s="8" t="s">
        <v>26</v>
      </c>
      <c r="C380" s="7" t="s">
        <v>379</v>
      </c>
      <c r="D380" s="7" t="s">
        <v>28</v>
      </c>
      <c r="E380" s="9">
        <v>38969</v>
      </c>
      <c r="F380" s="10">
        <f t="shared" ca="1" si="5"/>
        <v>15</v>
      </c>
      <c r="G380" s="11"/>
      <c r="H380" s="12">
        <v>63850</v>
      </c>
      <c r="I380" s="12"/>
      <c r="J380" s="8">
        <v>2</v>
      </c>
    </row>
    <row r="381" spans="1:10">
      <c r="A381" s="7" t="s">
        <v>418</v>
      </c>
      <c r="B381" s="8" t="s">
        <v>11</v>
      </c>
      <c r="C381" s="7" t="s">
        <v>379</v>
      </c>
      <c r="D381" s="7" t="s">
        <v>16</v>
      </c>
      <c r="E381" s="9">
        <v>37138</v>
      </c>
      <c r="F381" s="10">
        <f t="shared" ca="1" si="5"/>
        <v>20</v>
      </c>
      <c r="G381" s="11" t="s">
        <v>17</v>
      </c>
      <c r="H381" s="12">
        <v>31110</v>
      </c>
      <c r="I381" s="12"/>
      <c r="J381" s="8">
        <v>1</v>
      </c>
    </row>
    <row r="382" spans="1:10">
      <c r="A382" s="7" t="s">
        <v>419</v>
      </c>
      <c r="B382" s="8" t="s">
        <v>41</v>
      </c>
      <c r="C382" s="7" t="s">
        <v>379</v>
      </c>
      <c r="D382" s="7" t="s">
        <v>16</v>
      </c>
      <c r="E382" s="9">
        <v>37141</v>
      </c>
      <c r="F382" s="10">
        <f t="shared" ca="1" si="5"/>
        <v>20</v>
      </c>
      <c r="G382" s="11" t="s">
        <v>35</v>
      </c>
      <c r="H382" s="12">
        <v>15910</v>
      </c>
      <c r="I382" s="12"/>
      <c r="J382" s="8">
        <v>3</v>
      </c>
    </row>
    <row r="383" spans="1:10">
      <c r="A383" s="7" t="s">
        <v>420</v>
      </c>
      <c r="B383" s="8" t="s">
        <v>23</v>
      </c>
      <c r="C383" s="7" t="s">
        <v>379</v>
      </c>
      <c r="D383" s="7" t="s">
        <v>13</v>
      </c>
      <c r="E383" s="9">
        <v>40083</v>
      </c>
      <c r="F383" s="10">
        <f t="shared" ca="1" si="5"/>
        <v>12</v>
      </c>
      <c r="G383" s="11" t="s">
        <v>45</v>
      </c>
      <c r="H383" s="12">
        <v>44150</v>
      </c>
      <c r="I383" s="12"/>
      <c r="J383" s="8">
        <v>4</v>
      </c>
    </row>
    <row r="384" spans="1:10">
      <c r="A384" s="7" t="s">
        <v>421</v>
      </c>
      <c r="B384" s="8" t="s">
        <v>31</v>
      </c>
      <c r="C384" s="7" t="s">
        <v>379</v>
      </c>
      <c r="D384" s="7" t="s">
        <v>13</v>
      </c>
      <c r="E384" s="9">
        <v>40447</v>
      </c>
      <c r="F384" s="10">
        <f t="shared" ca="1" si="5"/>
        <v>11</v>
      </c>
      <c r="G384" s="11" t="s">
        <v>14</v>
      </c>
      <c r="H384" s="12">
        <v>33970</v>
      </c>
      <c r="I384" s="12"/>
      <c r="J384" s="8">
        <v>4</v>
      </c>
    </row>
    <row r="385" spans="1:10">
      <c r="A385" s="7" t="s">
        <v>422</v>
      </c>
      <c r="B385" s="8" t="s">
        <v>26</v>
      </c>
      <c r="C385" s="7" t="s">
        <v>379</v>
      </c>
      <c r="D385" s="7" t="s">
        <v>16</v>
      </c>
      <c r="E385" s="9">
        <v>36094</v>
      </c>
      <c r="F385" s="10">
        <f t="shared" ca="1" si="5"/>
        <v>23</v>
      </c>
      <c r="G385" s="11" t="s">
        <v>14</v>
      </c>
      <c r="H385" s="12">
        <v>47885</v>
      </c>
      <c r="I385" s="12"/>
      <c r="J385" s="8">
        <v>1</v>
      </c>
    </row>
    <row r="386" spans="1:10">
      <c r="A386" s="7" t="s">
        <v>423</v>
      </c>
      <c r="B386" s="8" t="s">
        <v>31</v>
      </c>
      <c r="C386" s="7" t="s">
        <v>379</v>
      </c>
      <c r="D386" s="7" t="s">
        <v>13</v>
      </c>
      <c r="E386" s="9">
        <v>36456</v>
      </c>
      <c r="F386" s="10">
        <f t="shared" ref="F386:F449" ca="1" si="6">DATEDIF(E386,TODAY(),"Y")</f>
        <v>22</v>
      </c>
      <c r="G386" s="11" t="s">
        <v>45</v>
      </c>
      <c r="H386" s="12">
        <v>43460</v>
      </c>
      <c r="I386" s="12"/>
      <c r="J386" s="8">
        <v>5</v>
      </c>
    </row>
    <row r="387" spans="1:10">
      <c r="A387" s="7" t="s">
        <v>424</v>
      </c>
      <c r="B387" s="8" t="s">
        <v>26</v>
      </c>
      <c r="C387" s="7" t="s">
        <v>379</v>
      </c>
      <c r="D387" s="7" t="s">
        <v>13</v>
      </c>
      <c r="E387" s="9">
        <v>36463</v>
      </c>
      <c r="F387" s="10">
        <f t="shared" ca="1" si="6"/>
        <v>22</v>
      </c>
      <c r="G387" s="11" t="s">
        <v>14</v>
      </c>
      <c r="H387" s="12">
        <v>44220</v>
      </c>
      <c r="I387" s="12"/>
      <c r="J387" s="8">
        <v>3</v>
      </c>
    </row>
    <row r="388" spans="1:10">
      <c r="A388" s="7" t="s">
        <v>425</v>
      </c>
      <c r="B388" s="8" t="s">
        <v>31</v>
      </c>
      <c r="C388" s="7" t="s">
        <v>379</v>
      </c>
      <c r="D388" s="7" t="s">
        <v>16</v>
      </c>
      <c r="E388" s="9">
        <v>37166</v>
      </c>
      <c r="F388" s="10">
        <f t="shared" ca="1" si="6"/>
        <v>20</v>
      </c>
      <c r="G388" s="11" t="s">
        <v>17</v>
      </c>
      <c r="H388" s="12">
        <v>47295</v>
      </c>
      <c r="I388" s="12"/>
      <c r="J388" s="8">
        <v>4</v>
      </c>
    </row>
    <row r="389" spans="1:10">
      <c r="A389" s="7" t="s">
        <v>426</v>
      </c>
      <c r="B389" s="8" t="s">
        <v>26</v>
      </c>
      <c r="C389" s="7" t="s">
        <v>379</v>
      </c>
      <c r="D389" s="7" t="s">
        <v>13</v>
      </c>
      <c r="E389" s="9">
        <v>36116</v>
      </c>
      <c r="F389" s="10">
        <f t="shared" ca="1" si="6"/>
        <v>23</v>
      </c>
      <c r="G389" s="11" t="s">
        <v>35</v>
      </c>
      <c r="H389" s="12">
        <v>49770</v>
      </c>
      <c r="I389" s="12"/>
      <c r="J389" s="8">
        <v>1</v>
      </c>
    </row>
    <row r="390" spans="1:10">
      <c r="A390" s="7" t="s">
        <v>427</v>
      </c>
      <c r="B390" s="8" t="s">
        <v>11</v>
      </c>
      <c r="C390" s="7" t="s">
        <v>379</v>
      </c>
      <c r="D390" s="7" t="s">
        <v>16</v>
      </c>
      <c r="E390" s="9">
        <v>36121</v>
      </c>
      <c r="F390" s="10">
        <f t="shared" ca="1" si="6"/>
        <v>23</v>
      </c>
      <c r="G390" s="11" t="s">
        <v>45</v>
      </c>
      <c r="H390" s="12">
        <v>28880</v>
      </c>
      <c r="I390" s="12"/>
      <c r="J390" s="8">
        <v>3</v>
      </c>
    </row>
    <row r="391" spans="1:10">
      <c r="A391" s="7" t="s">
        <v>428</v>
      </c>
      <c r="B391" s="8" t="s">
        <v>11</v>
      </c>
      <c r="C391" s="7" t="s">
        <v>379</v>
      </c>
      <c r="D391" s="7" t="s">
        <v>13</v>
      </c>
      <c r="E391" s="9">
        <v>36145</v>
      </c>
      <c r="F391" s="10">
        <f t="shared" ca="1" si="6"/>
        <v>23</v>
      </c>
      <c r="G391" s="11" t="s">
        <v>17</v>
      </c>
      <c r="H391" s="12">
        <v>31260</v>
      </c>
      <c r="I391" s="12"/>
      <c r="J391" s="8">
        <v>5</v>
      </c>
    </row>
    <row r="392" spans="1:10">
      <c r="A392" s="7" t="s">
        <v>429</v>
      </c>
      <c r="B392" s="8" t="s">
        <v>31</v>
      </c>
      <c r="C392" s="7" t="s">
        <v>379</v>
      </c>
      <c r="D392" s="7" t="s">
        <v>28</v>
      </c>
      <c r="E392" s="9">
        <v>39063</v>
      </c>
      <c r="F392" s="10">
        <f t="shared" ca="1" si="6"/>
        <v>15</v>
      </c>
      <c r="G392" s="11"/>
      <c r="H392" s="12">
        <v>77930</v>
      </c>
      <c r="I392" s="12"/>
      <c r="J392" s="8">
        <v>5</v>
      </c>
    </row>
    <row r="393" spans="1:10">
      <c r="A393" s="7" t="s">
        <v>430</v>
      </c>
      <c r="B393" s="8" t="s">
        <v>41</v>
      </c>
      <c r="C393" s="7" t="s">
        <v>431</v>
      </c>
      <c r="D393" s="7" t="s">
        <v>13</v>
      </c>
      <c r="E393" s="9">
        <v>40922</v>
      </c>
      <c r="F393" s="10">
        <f t="shared" ca="1" si="6"/>
        <v>10</v>
      </c>
      <c r="G393" s="11" t="s">
        <v>14</v>
      </c>
      <c r="H393" s="12">
        <v>39110</v>
      </c>
      <c r="I393" s="12"/>
      <c r="J393" s="8">
        <v>5</v>
      </c>
    </row>
    <row r="394" spans="1:10">
      <c r="A394" s="7" t="s">
        <v>432</v>
      </c>
      <c r="B394" s="8" t="s">
        <v>26</v>
      </c>
      <c r="C394" s="7" t="s">
        <v>431</v>
      </c>
      <c r="D394" s="7" t="s">
        <v>28</v>
      </c>
      <c r="E394" s="9">
        <v>38734</v>
      </c>
      <c r="F394" s="10">
        <f t="shared" ca="1" si="6"/>
        <v>16</v>
      </c>
      <c r="G394" s="11"/>
      <c r="H394" s="12">
        <v>54190</v>
      </c>
      <c r="I394" s="12"/>
      <c r="J394" s="8">
        <v>4</v>
      </c>
    </row>
    <row r="395" spans="1:10">
      <c r="A395" s="7" t="s">
        <v>433</v>
      </c>
      <c r="B395" s="8" t="s">
        <v>31</v>
      </c>
      <c r="C395" s="7" t="s">
        <v>431</v>
      </c>
      <c r="D395" s="7" t="s">
        <v>13</v>
      </c>
      <c r="E395" s="9">
        <v>36175</v>
      </c>
      <c r="F395" s="10">
        <f t="shared" ca="1" si="6"/>
        <v>23</v>
      </c>
      <c r="G395" s="11" t="s">
        <v>45</v>
      </c>
      <c r="H395" s="12">
        <v>23520</v>
      </c>
      <c r="I395" s="12"/>
      <c r="J395" s="8">
        <v>2</v>
      </c>
    </row>
    <row r="396" spans="1:10">
      <c r="A396" s="7" t="s">
        <v>434</v>
      </c>
      <c r="B396" s="8" t="s">
        <v>31</v>
      </c>
      <c r="C396" s="7" t="s">
        <v>431</v>
      </c>
      <c r="D396" s="7" t="s">
        <v>13</v>
      </c>
      <c r="E396" s="9">
        <v>36898</v>
      </c>
      <c r="F396" s="10">
        <f t="shared" ca="1" si="6"/>
        <v>21</v>
      </c>
      <c r="G396" s="11" t="s">
        <v>14</v>
      </c>
      <c r="H396" s="12">
        <v>71820</v>
      </c>
      <c r="I396" s="12"/>
      <c r="J396" s="8">
        <v>2</v>
      </c>
    </row>
    <row r="397" spans="1:10">
      <c r="A397" s="7" t="s">
        <v>435</v>
      </c>
      <c r="B397" s="8" t="s">
        <v>26</v>
      </c>
      <c r="C397" s="7" t="s">
        <v>431</v>
      </c>
      <c r="D397" s="7" t="s">
        <v>13</v>
      </c>
      <c r="E397" s="9">
        <v>40235</v>
      </c>
      <c r="F397" s="10">
        <f t="shared" ca="1" si="6"/>
        <v>12</v>
      </c>
      <c r="G397" s="11" t="s">
        <v>45</v>
      </c>
      <c r="H397" s="12">
        <v>22860</v>
      </c>
      <c r="I397" s="12"/>
      <c r="J397" s="8">
        <v>5</v>
      </c>
    </row>
    <row r="398" spans="1:10">
      <c r="A398" s="7" t="s">
        <v>436</v>
      </c>
      <c r="B398" s="8" t="s">
        <v>41</v>
      </c>
      <c r="C398" s="7" t="s">
        <v>431</v>
      </c>
      <c r="D398" s="7" t="s">
        <v>13</v>
      </c>
      <c r="E398" s="9">
        <v>36567</v>
      </c>
      <c r="F398" s="10">
        <f t="shared" ca="1" si="6"/>
        <v>22</v>
      </c>
      <c r="G398" s="11" t="s">
        <v>35</v>
      </c>
      <c r="H398" s="12">
        <v>45450</v>
      </c>
      <c r="I398" s="12"/>
      <c r="J398" s="8">
        <v>5</v>
      </c>
    </row>
    <row r="399" spans="1:10">
      <c r="A399" s="7" t="s">
        <v>437</v>
      </c>
      <c r="B399" s="8" t="s">
        <v>41</v>
      </c>
      <c r="C399" s="7" t="s">
        <v>431</v>
      </c>
      <c r="D399" s="7" t="s">
        <v>16</v>
      </c>
      <c r="E399" s="9">
        <v>40263</v>
      </c>
      <c r="F399" s="10">
        <f t="shared" ca="1" si="6"/>
        <v>12</v>
      </c>
      <c r="G399" s="11" t="s">
        <v>14</v>
      </c>
      <c r="H399" s="12">
        <v>49405</v>
      </c>
      <c r="I399" s="12"/>
      <c r="J399" s="8">
        <v>4</v>
      </c>
    </row>
    <row r="400" spans="1:10">
      <c r="A400" s="7" t="s">
        <v>438</v>
      </c>
      <c r="B400" s="8" t="s">
        <v>26</v>
      </c>
      <c r="C400" s="7" t="s">
        <v>431</v>
      </c>
      <c r="D400" s="7" t="s">
        <v>13</v>
      </c>
      <c r="E400" s="9">
        <v>41046</v>
      </c>
      <c r="F400" s="10">
        <f t="shared" ca="1" si="6"/>
        <v>10</v>
      </c>
      <c r="G400" s="11" t="s">
        <v>14</v>
      </c>
      <c r="H400" s="12">
        <v>48550</v>
      </c>
      <c r="I400" s="12"/>
      <c r="J400" s="8">
        <v>5</v>
      </c>
    </row>
    <row r="401" spans="1:10">
      <c r="A401" s="7" t="s">
        <v>439</v>
      </c>
      <c r="B401" s="8" t="s">
        <v>31</v>
      </c>
      <c r="C401" s="7" t="s">
        <v>431</v>
      </c>
      <c r="D401" s="7" t="s">
        <v>16</v>
      </c>
      <c r="E401" s="9">
        <v>35961</v>
      </c>
      <c r="F401" s="10">
        <f t="shared" ca="1" si="6"/>
        <v>24</v>
      </c>
      <c r="G401" s="11" t="s">
        <v>14</v>
      </c>
      <c r="H401" s="12">
        <v>20500</v>
      </c>
      <c r="I401" s="12"/>
      <c r="J401" s="8">
        <v>3</v>
      </c>
    </row>
    <row r="402" spans="1:10">
      <c r="A402" s="7" t="s">
        <v>440</v>
      </c>
      <c r="B402" s="8" t="s">
        <v>20</v>
      </c>
      <c r="C402" s="7" t="s">
        <v>431</v>
      </c>
      <c r="D402" s="7" t="s">
        <v>28</v>
      </c>
      <c r="E402" s="9">
        <v>40333</v>
      </c>
      <c r="F402" s="10">
        <f t="shared" ca="1" si="6"/>
        <v>12</v>
      </c>
      <c r="G402" s="11"/>
      <c r="H402" s="12">
        <v>74020</v>
      </c>
      <c r="I402" s="12"/>
      <c r="J402" s="8">
        <v>2</v>
      </c>
    </row>
    <row r="403" spans="1:10">
      <c r="A403" s="7" t="s">
        <v>441</v>
      </c>
      <c r="B403" s="8" t="s">
        <v>26</v>
      </c>
      <c r="C403" s="7" t="s">
        <v>431</v>
      </c>
      <c r="D403" s="7" t="s">
        <v>28</v>
      </c>
      <c r="E403" s="9">
        <v>37803</v>
      </c>
      <c r="F403" s="10">
        <f t="shared" ca="1" si="6"/>
        <v>19</v>
      </c>
      <c r="G403" s="11"/>
      <c r="H403" s="12">
        <v>78100</v>
      </c>
      <c r="I403" s="12"/>
      <c r="J403" s="8">
        <v>3</v>
      </c>
    </row>
    <row r="404" spans="1:10">
      <c r="A404" s="7" t="s">
        <v>442</v>
      </c>
      <c r="B404" s="8" t="s">
        <v>23</v>
      </c>
      <c r="C404" s="7" t="s">
        <v>431</v>
      </c>
      <c r="D404" s="7" t="s">
        <v>21</v>
      </c>
      <c r="E404" s="9">
        <v>37827</v>
      </c>
      <c r="F404" s="10">
        <f t="shared" ca="1" si="6"/>
        <v>19</v>
      </c>
      <c r="G404" s="11"/>
      <c r="H404" s="12">
        <v>11044</v>
      </c>
      <c r="I404" s="12"/>
      <c r="J404" s="8">
        <v>2</v>
      </c>
    </row>
    <row r="405" spans="1:10">
      <c r="A405" s="7" t="s">
        <v>443</v>
      </c>
      <c r="B405" s="8" t="s">
        <v>31</v>
      </c>
      <c r="C405" s="7" t="s">
        <v>431</v>
      </c>
      <c r="D405" s="7" t="s">
        <v>28</v>
      </c>
      <c r="E405" s="9">
        <v>40372</v>
      </c>
      <c r="F405" s="10">
        <f t="shared" ca="1" si="6"/>
        <v>12</v>
      </c>
      <c r="G405" s="11"/>
      <c r="H405" s="12">
        <v>75100</v>
      </c>
      <c r="I405" s="12"/>
      <c r="J405" s="8">
        <v>4</v>
      </c>
    </row>
    <row r="406" spans="1:10">
      <c r="A406" s="7" t="s">
        <v>444</v>
      </c>
      <c r="B406" s="8" t="s">
        <v>11</v>
      </c>
      <c r="C406" s="7" t="s">
        <v>431</v>
      </c>
      <c r="D406" s="7" t="s">
        <v>28</v>
      </c>
      <c r="E406" s="9">
        <v>36047</v>
      </c>
      <c r="F406" s="10">
        <f t="shared" ca="1" si="6"/>
        <v>23</v>
      </c>
      <c r="G406" s="11"/>
      <c r="H406" s="12">
        <v>72480</v>
      </c>
      <c r="I406" s="12"/>
      <c r="J406" s="8">
        <v>2</v>
      </c>
    </row>
    <row r="407" spans="1:10">
      <c r="A407" s="7" t="s">
        <v>445</v>
      </c>
      <c r="B407" s="8" t="s">
        <v>26</v>
      </c>
      <c r="C407" s="7" t="s">
        <v>431</v>
      </c>
      <c r="D407" s="7" t="s">
        <v>13</v>
      </c>
      <c r="E407" s="9">
        <v>41209</v>
      </c>
      <c r="F407" s="10">
        <f t="shared" ca="1" si="6"/>
        <v>9</v>
      </c>
      <c r="G407" s="11" t="s">
        <v>17</v>
      </c>
      <c r="H407" s="12">
        <v>87980</v>
      </c>
      <c r="I407" s="12"/>
      <c r="J407" s="8">
        <v>1</v>
      </c>
    </row>
    <row r="408" spans="1:10">
      <c r="A408" s="7" t="s">
        <v>446</v>
      </c>
      <c r="B408" s="8" t="s">
        <v>20</v>
      </c>
      <c r="C408" s="7" t="s">
        <v>431</v>
      </c>
      <c r="D408" s="7" t="s">
        <v>28</v>
      </c>
      <c r="E408" s="9">
        <v>39011</v>
      </c>
      <c r="F408" s="10">
        <f t="shared" ca="1" si="6"/>
        <v>15</v>
      </c>
      <c r="G408" s="11"/>
      <c r="H408" s="12">
        <v>86470</v>
      </c>
      <c r="I408" s="12"/>
      <c r="J408" s="8">
        <v>4</v>
      </c>
    </row>
    <row r="409" spans="1:10">
      <c r="A409" s="7" t="s">
        <v>447</v>
      </c>
      <c r="B409" s="8" t="s">
        <v>31</v>
      </c>
      <c r="C409" s="7" t="s">
        <v>431</v>
      </c>
      <c r="D409" s="7" t="s">
        <v>21</v>
      </c>
      <c r="E409" s="9">
        <v>36084</v>
      </c>
      <c r="F409" s="10">
        <f t="shared" ca="1" si="6"/>
        <v>23</v>
      </c>
      <c r="G409" s="11"/>
      <c r="H409" s="12">
        <v>21668</v>
      </c>
      <c r="I409" s="12"/>
      <c r="J409" s="8">
        <v>4</v>
      </c>
    </row>
    <row r="410" spans="1:10">
      <c r="A410" s="7" t="s">
        <v>448</v>
      </c>
      <c r="B410" s="8" t="s">
        <v>31</v>
      </c>
      <c r="C410" s="7" t="s">
        <v>431</v>
      </c>
      <c r="D410" s="7" t="s">
        <v>21</v>
      </c>
      <c r="E410" s="9">
        <v>40494</v>
      </c>
      <c r="F410" s="10">
        <f t="shared" ca="1" si="6"/>
        <v>11</v>
      </c>
      <c r="G410" s="11"/>
      <c r="H410" s="12">
        <v>35312</v>
      </c>
      <c r="I410" s="12"/>
      <c r="J410" s="8">
        <v>3</v>
      </c>
    </row>
    <row r="411" spans="1:10">
      <c r="A411" s="7" t="s">
        <v>449</v>
      </c>
      <c r="B411" s="8" t="s">
        <v>23</v>
      </c>
      <c r="C411" s="7" t="s">
        <v>431</v>
      </c>
      <c r="D411" s="7" t="s">
        <v>13</v>
      </c>
      <c r="E411" s="9">
        <v>36466</v>
      </c>
      <c r="F411" s="10">
        <f t="shared" ca="1" si="6"/>
        <v>22</v>
      </c>
      <c r="G411" s="11" t="s">
        <v>45</v>
      </c>
      <c r="H411" s="12">
        <v>68410</v>
      </c>
      <c r="I411" s="12"/>
      <c r="J411" s="8">
        <v>5</v>
      </c>
    </row>
    <row r="412" spans="1:10">
      <c r="A412" s="7" t="s">
        <v>450</v>
      </c>
      <c r="B412" s="8" t="s">
        <v>11</v>
      </c>
      <c r="C412" s="7" t="s">
        <v>431</v>
      </c>
      <c r="D412" s="7" t="s">
        <v>28</v>
      </c>
      <c r="E412" s="9">
        <v>37236</v>
      </c>
      <c r="F412" s="10">
        <f t="shared" ca="1" si="6"/>
        <v>20</v>
      </c>
      <c r="G412" s="11"/>
      <c r="H412" s="12">
        <v>29540</v>
      </c>
      <c r="I412" s="12"/>
      <c r="J412" s="8">
        <v>3</v>
      </c>
    </row>
    <row r="413" spans="1:10">
      <c r="A413" s="7" t="s">
        <v>451</v>
      </c>
      <c r="B413" s="8" t="s">
        <v>41</v>
      </c>
      <c r="C413" s="7" t="s">
        <v>431</v>
      </c>
      <c r="D413" s="7" t="s">
        <v>13</v>
      </c>
      <c r="E413" s="9">
        <v>40533</v>
      </c>
      <c r="F413" s="10">
        <f t="shared" ca="1" si="6"/>
        <v>11</v>
      </c>
      <c r="G413" s="11" t="s">
        <v>35</v>
      </c>
      <c r="H413" s="12">
        <v>62180</v>
      </c>
      <c r="I413" s="12"/>
      <c r="J413" s="8">
        <v>2</v>
      </c>
    </row>
    <row r="414" spans="1:10">
      <c r="A414" s="7" t="s">
        <v>452</v>
      </c>
      <c r="B414" s="8" t="s">
        <v>11</v>
      </c>
      <c r="C414" s="7" t="s">
        <v>164</v>
      </c>
      <c r="D414" s="7" t="s">
        <v>28</v>
      </c>
      <c r="E414" s="9">
        <v>38738</v>
      </c>
      <c r="F414" s="10">
        <f t="shared" ca="1" si="6"/>
        <v>16</v>
      </c>
      <c r="G414" s="11"/>
      <c r="H414" s="12">
        <v>25120</v>
      </c>
      <c r="I414" s="12"/>
      <c r="J414" s="8">
        <v>2</v>
      </c>
    </row>
    <row r="415" spans="1:10">
      <c r="A415" s="7" t="s">
        <v>453</v>
      </c>
      <c r="B415" s="8" t="s">
        <v>11</v>
      </c>
      <c r="C415" s="7" t="s">
        <v>164</v>
      </c>
      <c r="D415" s="7" t="s">
        <v>28</v>
      </c>
      <c r="E415" s="9">
        <v>39522</v>
      </c>
      <c r="F415" s="10">
        <f t="shared" ca="1" si="6"/>
        <v>14</v>
      </c>
      <c r="G415" s="11"/>
      <c r="H415" s="12">
        <v>71700</v>
      </c>
      <c r="I415" s="12"/>
      <c r="J415" s="8">
        <v>2</v>
      </c>
    </row>
    <row r="416" spans="1:10">
      <c r="A416" s="7" t="s">
        <v>454</v>
      </c>
      <c r="B416" s="8" t="s">
        <v>26</v>
      </c>
      <c r="C416" s="7" t="s">
        <v>164</v>
      </c>
      <c r="D416" s="7" t="s">
        <v>13</v>
      </c>
      <c r="E416" s="9">
        <v>39197</v>
      </c>
      <c r="F416" s="10">
        <f t="shared" ca="1" si="6"/>
        <v>15</v>
      </c>
      <c r="G416" s="11" t="s">
        <v>14</v>
      </c>
      <c r="H416" s="12">
        <v>63190</v>
      </c>
      <c r="I416" s="12"/>
      <c r="J416" s="8">
        <v>1</v>
      </c>
    </row>
    <row r="417" spans="1:10">
      <c r="A417" s="7" t="s">
        <v>455</v>
      </c>
      <c r="B417" s="8" t="s">
        <v>31</v>
      </c>
      <c r="C417" s="7" t="s">
        <v>164</v>
      </c>
      <c r="D417" s="7" t="s">
        <v>28</v>
      </c>
      <c r="E417" s="9">
        <v>38854</v>
      </c>
      <c r="F417" s="10">
        <f t="shared" ca="1" si="6"/>
        <v>16</v>
      </c>
      <c r="G417" s="11"/>
      <c r="H417" s="12">
        <v>44820</v>
      </c>
      <c r="I417" s="12"/>
      <c r="J417" s="8">
        <v>4</v>
      </c>
    </row>
    <row r="418" spans="1:10">
      <c r="A418" s="7" t="s">
        <v>456</v>
      </c>
      <c r="B418" s="8" t="s">
        <v>11</v>
      </c>
      <c r="C418" s="7" t="s">
        <v>457</v>
      </c>
      <c r="D418" s="7" t="s">
        <v>13</v>
      </c>
      <c r="E418" s="9">
        <v>40925</v>
      </c>
      <c r="F418" s="10">
        <f t="shared" ca="1" si="6"/>
        <v>10</v>
      </c>
      <c r="G418" s="11" t="s">
        <v>45</v>
      </c>
      <c r="H418" s="12">
        <v>43190</v>
      </c>
      <c r="I418" s="12"/>
      <c r="J418" s="8">
        <v>2</v>
      </c>
    </row>
    <row r="419" spans="1:10">
      <c r="A419" s="7" t="s">
        <v>458</v>
      </c>
      <c r="B419" s="8" t="s">
        <v>41</v>
      </c>
      <c r="C419" s="7" t="s">
        <v>457</v>
      </c>
      <c r="D419" s="7" t="s">
        <v>13</v>
      </c>
      <c r="E419" s="9">
        <v>39085</v>
      </c>
      <c r="F419" s="10">
        <f t="shared" ca="1" si="6"/>
        <v>15</v>
      </c>
      <c r="G419" s="11" t="s">
        <v>14</v>
      </c>
      <c r="H419" s="12">
        <v>87030</v>
      </c>
      <c r="I419" s="12"/>
      <c r="J419" s="8">
        <v>3</v>
      </c>
    </row>
    <row r="420" spans="1:10">
      <c r="A420" s="7" t="s">
        <v>459</v>
      </c>
      <c r="B420" s="8" t="s">
        <v>11</v>
      </c>
      <c r="C420" s="7" t="s">
        <v>457</v>
      </c>
      <c r="D420" s="7" t="s">
        <v>13</v>
      </c>
      <c r="E420" s="9">
        <v>40941</v>
      </c>
      <c r="F420" s="10">
        <f t="shared" ca="1" si="6"/>
        <v>10</v>
      </c>
      <c r="G420" s="11" t="s">
        <v>14</v>
      </c>
      <c r="H420" s="12">
        <v>26360</v>
      </c>
      <c r="I420" s="12"/>
      <c r="J420" s="8">
        <v>1</v>
      </c>
    </row>
    <row r="421" spans="1:10">
      <c r="A421" s="7" t="s">
        <v>460</v>
      </c>
      <c r="B421" s="8" t="s">
        <v>26</v>
      </c>
      <c r="C421" s="7" t="s">
        <v>457</v>
      </c>
      <c r="D421" s="7" t="s">
        <v>13</v>
      </c>
      <c r="E421" s="9">
        <v>40947</v>
      </c>
      <c r="F421" s="10">
        <f t="shared" ca="1" si="6"/>
        <v>10</v>
      </c>
      <c r="G421" s="11" t="s">
        <v>14</v>
      </c>
      <c r="H421" s="12">
        <v>79770</v>
      </c>
      <c r="I421" s="12"/>
      <c r="J421" s="8">
        <v>4</v>
      </c>
    </row>
    <row r="422" spans="1:10">
      <c r="A422" s="7" t="s">
        <v>461</v>
      </c>
      <c r="B422" s="8" t="s">
        <v>26</v>
      </c>
      <c r="C422" s="7" t="s">
        <v>457</v>
      </c>
      <c r="D422" s="7" t="s">
        <v>13</v>
      </c>
      <c r="E422" s="9">
        <v>39120</v>
      </c>
      <c r="F422" s="10">
        <f t="shared" ca="1" si="6"/>
        <v>15</v>
      </c>
      <c r="G422" s="11" t="s">
        <v>14</v>
      </c>
      <c r="H422" s="12">
        <v>88850</v>
      </c>
      <c r="I422" s="12"/>
      <c r="J422" s="8">
        <v>3</v>
      </c>
    </row>
    <row r="423" spans="1:10">
      <c r="A423" s="7" t="s">
        <v>462</v>
      </c>
      <c r="B423" s="8" t="s">
        <v>23</v>
      </c>
      <c r="C423" s="7" t="s">
        <v>457</v>
      </c>
      <c r="D423" s="7" t="s">
        <v>13</v>
      </c>
      <c r="E423" s="9">
        <v>39123</v>
      </c>
      <c r="F423" s="10">
        <f t="shared" ca="1" si="6"/>
        <v>15</v>
      </c>
      <c r="G423" s="11" t="s">
        <v>24</v>
      </c>
      <c r="H423" s="12">
        <v>77840</v>
      </c>
      <c r="I423" s="12"/>
      <c r="J423" s="8">
        <v>2</v>
      </c>
    </row>
    <row r="424" spans="1:10">
      <c r="A424" s="7" t="s">
        <v>463</v>
      </c>
      <c r="B424" s="8" t="s">
        <v>41</v>
      </c>
      <c r="C424" s="7" t="s">
        <v>457</v>
      </c>
      <c r="D424" s="7" t="s">
        <v>13</v>
      </c>
      <c r="E424" s="9">
        <v>40246</v>
      </c>
      <c r="F424" s="10">
        <f t="shared" ca="1" si="6"/>
        <v>12</v>
      </c>
      <c r="G424" s="11" t="s">
        <v>45</v>
      </c>
      <c r="H424" s="12">
        <v>63080</v>
      </c>
      <c r="I424" s="12"/>
      <c r="J424" s="8">
        <v>5</v>
      </c>
    </row>
    <row r="425" spans="1:10">
      <c r="A425" s="7" t="s">
        <v>464</v>
      </c>
      <c r="B425" s="8" t="s">
        <v>31</v>
      </c>
      <c r="C425" s="7" t="s">
        <v>457</v>
      </c>
      <c r="D425" s="7" t="s">
        <v>21</v>
      </c>
      <c r="E425" s="9">
        <v>37711</v>
      </c>
      <c r="F425" s="10">
        <f t="shared" ca="1" si="6"/>
        <v>19</v>
      </c>
      <c r="G425" s="11"/>
      <c r="H425" s="12">
        <v>21648</v>
      </c>
      <c r="I425" s="12"/>
      <c r="J425" s="8">
        <v>2</v>
      </c>
    </row>
    <row r="426" spans="1:10">
      <c r="A426" s="7" t="s">
        <v>465</v>
      </c>
      <c r="B426" s="8" t="s">
        <v>26</v>
      </c>
      <c r="C426" s="7" t="s">
        <v>457</v>
      </c>
      <c r="D426" s="7" t="s">
        <v>13</v>
      </c>
      <c r="E426" s="9">
        <v>38807</v>
      </c>
      <c r="F426" s="10">
        <f t="shared" ca="1" si="6"/>
        <v>16</v>
      </c>
      <c r="G426" s="11" t="s">
        <v>14</v>
      </c>
      <c r="H426" s="12">
        <v>47060</v>
      </c>
      <c r="I426" s="12"/>
      <c r="J426" s="8">
        <v>4</v>
      </c>
    </row>
    <row r="427" spans="1:10">
      <c r="A427" s="7" t="s">
        <v>466</v>
      </c>
      <c r="B427" s="8" t="s">
        <v>20</v>
      </c>
      <c r="C427" s="7" t="s">
        <v>457</v>
      </c>
      <c r="D427" s="7" t="s">
        <v>28</v>
      </c>
      <c r="E427" s="16">
        <v>40620</v>
      </c>
      <c r="F427" s="10">
        <f t="shared" ca="1" si="6"/>
        <v>11</v>
      </c>
      <c r="G427" s="11"/>
      <c r="H427" s="12">
        <v>84300</v>
      </c>
      <c r="I427" s="12"/>
      <c r="J427" s="8">
        <v>1</v>
      </c>
    </row>
    <row r="428" spans="1:10">
      <c r="A428" s="7" t="s">
        <v>467</v>
      </c>
      <c r="B428" s="8" t="s">
        <v>26</v>
      </c>
      <c r="C428" s="7" t="s">
        <v>457</v>
      </c>
      <c r="D428" s="7" t="s">
        <v>13</v>
      </c>
      <c r="E428" s="9">
        <v>35903</v>
      </c>
      <c r="F428" s="10">
        <f t="shared" ca="1" si="6"/>
        <v>24</v>
      </c>
      <c r="G428" s="11" t="s">
        <v>14</v>
      </c>
      <c r="H428" s="12">
        <v>68520</v>
      </c>
      <c r="I428" s="12"/>
      <c r="J428" s="8">
        <v>5</v>
      </c>
    </row>
    <row r="429" spans="1:10">
      <c r="A429" s="7" t="s">
        <v>468</v>
      </c>
      <c r="B429" s="8" t="s">
        <v>31</v>
      </c>
      <c r="C429" s="7" t="s">
        <v>457</v>
      </c>
      <c r="D429" s="7" t="s">
        <v>28</v>
      </c>
      <c r="E429" s="9">
        <v>36623</v>
      </c>
      <c r="F429" s="10">
        <f t="shared" ca="1" si="6"/>
        <v>22</v>
      </c>
      <c r="G429" s="11"/>
      <c r="H429" s="12">
        <v>30300</v>
      </c>
      <c r="I429" s="12"/>
      <c r="J429" s="8">
        <v>1</v>
      </c>
    </row>
    <row r="430" spans="1:10">
      <c r="A430" s="7" t="s">
        <v>469</v>
      </c>
      <c r="B430" s="8" t="s">
        <v>31</v>
      </c>
      <c r="C430" s="7" t="s">
        <v>457</v>
      </c>
      <c r="D430" s="7" t="s">
        <v>13</v>
      </c>
      <c r="E430" s="9">
        <v>39224</v>
      </c>
      <c r="F430" s="10">
        <f t="shared" ca="1" si="6"/>
        <v>15</v>
      </c>
      <c r="G430" s="11" t="s">
        <v>45</v>
      </c>
      <c r="H430" s="12">
        <v>73030</v>
      </c>
      <c r="I430" s="12"/>
      <c r="J430" s="8">
        <v>5</v>
      </c>
    </row>
    <row r="431" spans="1:10">
      <c r="A431" s="7" t="s">
        <v>470</v>
      </c>
      <c r="B431" s="8" t="s">
        <v>41</v>
      </c>
      <c r="C431" s="7" t="s">
        <v>457</v>
      </c>
      <c r="D431" s="7" t="s">
        <v>28</v>
      </c>
      <c r="E431" s="9">
        <v>35921</v>
      </c>
      <c r="F431" s="10">
        <f t="shared" ca="1" si="6"/>
        <v>24</v>
      </c>
      <c r="G431" s="11"/>
      <c r="H431" s="12">
        <v>63330</v>
      </c>
      <c r="I431" s="12"/>
      <c r="J431" s="8">
        <v>4</v>
      </c>
    </row>
    <row r="432" spans="1:10">
      <c r="A432" s="7" t="s">
        <v>471</v>
      </c>
      <c r="B432" s="8" t="s">
        <v>20</v>
      </c>
      <c r="C432" s="7" t="s">
        <v>457</v>
      </c>
      <c r="D432" s="7" t="s">
        <v>28</v>
      </c>
      <c r="E432" s="9">
        <v>39616</v>
      </c>
      <c r="F432" s="10">
        <f t="shared" ca="1" si="6"/>
        <v>14</v>
      </c>
      <c r="G432" s="11"/>
      <c r="H432" s="12">
        <v>66710</v>
      </c>
      <c r="I432" s="12"/>
      <c r="J432" s="8">
        <v>2</v>
      </c>
    </row>
    <row r="433" spans="1:10">
      <c r="A433" s="7" t="s">
        <v>472</v>
      </c>
      <c r="B433" s="8" t="s">
        <v>31</v>
      </c>
      <c r="C433" s="7" t="s">
        <v>457</v>
      </c>
      <c r="D433" s="7" t="s">
        <v>13</v>
      </c>
      <c r="E433" s="9">
        <v>35969</v>
      </c>
      <c r="F433" s="10">
        <f t="shared" ca="1" si="6"/>
        <v>24</v>
      </c>
      <c r="G433" s="11" t="s">
        <v>14</v>
      </c>
      <c r="H433" s="12">
        <v>74530</v>
      </c>
      <c r="I433" s="12"/>
      <c r="J433" s="8">
        <v>5</v>
      </c>
    </row>
    <row r="434" spans="1:10">
      <c r="A434" s="7" t="s">
        <v>473</v>
      </c>
      <c r="B434" s="8" t="s">
        <v>31</v>
      </c>
      <c r="C434" s="7" t="s">
        <v>457</v>
      </c>
      <c r="D434" s="7" t="s">
        <v>21</v>
      </c>
      <c r="E434" s="9">
        <v>36329</v>
      </c>
      <c r="F434" s="10">
        <f t="shared" ca="1" si="6"/>
        <v>23</v>
      </c>
      <c r="G434" s="11"/>
      <c r="H434" s="12">
        <v>39764</v>
      </c>
      <c r="I434" s="12"/>
      <c r="J434" s="8">
        <v>1</v>
      </c>
    </row>
    <row r="435" spans="1:10">
      <c r="A435" s="7" t="s">
        <v>474</v>
      </c>
      <c r="B435" s="8" t="s">
        <v>26</v>
      </c>
      <c r="C435" s="7" t="s">
        <v>457</v>
      </c>
      <c r="D435" s="7" t="s">
        <v>16</v>
      </c>
      <c r="E435" s="9">
        <v>36695</v>
      </c>
      <c r="F435" s="10">
        <f t="shared" ca="1" si="6"/>
        <v>22</v>
      </c>
      <c r="G435" s="11" t="s">
        <v>45</v>
      </c>
      <c r="H435" s="12">
        <v>29005</v>
      </c>
      <c r="I435" s="12"/>
      <c r="J435" s="8">
        <v>1</v>
      </c>
    </row>
    <row r="436" spans="1:10">
      <c r="A436" s="7" t="s">
        <v>475</v>
      </c>
      <c r="B436" s="8" t="s">
        <v>26</v>
      </c>
      <c r="C436" s="7" t="s">
        <v>457</v>
      </c>
      <c r="D436" s="7" t="s">
        <v>21</v>
      </c>
      <c r="E436" s="9">
        <v>38144</v>
      </c>
      <c r="F436" s="10">
        <f t="shared" ca="1" si="6"/>
        <v>18</v>
      </c>
      <c r="G436" s="11"/>
      <c r="H436" s="12">
        <v>33512</v>
      </c>
      <c r="I436" s="12"/>
      <c r="J436" s="8">
        <v>4</v>
      </c>
    </row>
    <row r="437" spans="1:10">
      <c r="A437" s="7" t="s">
        <v>476</v>
      </c>
      <c r="B437" s="8" t="s">
        <v>26</v>
      </c>
      <c r="C437" s="7" t="s">
        <v>457</v>
      </c>
      <c r="D437" s="7" t="s">
        <v>28</v>
      </c>
      <c r="E437" s="9">
        <v>41116</v>
      </c>
      <c r="F437" s="10">
        <f t="shared" ca="1" si="6"/>
        <v>10</v>
      </c>
      <c r="G437" s="11"/>
      <c r="H437" s="12">
        <v>32650</v>
      </c>
      <c r="I437" s="12"/>
      <c r="J437" s="8">
        <v>1</v>
      </c>
    </row>
    <row r="438" spans="1:10">
      <c r="A438" s="7" t="s">
        <v>477</v>
      </c>
      <c r="B438" s="8" t="s">
        <v>31</v>
      </c>
      <c r="C438" s="7" t="s">
        <v>457</v>
      </c>
      <c r="D438" s="7" t="s">
        <v>13</v>
      </c>
      <c r="E438" s="9">
        <v>39284</v>
      </c>
      <c r="F438" s="10">
        <f t="shared" ca="1" si="6"/>
        <v>15</v>
      </c>
      <c r="G438" s="11" t="s">
        <v>14</v>
      </c>
      <c r="H438" s="12">
        <v>25830</v>
      </c>
      <c r="I438" s="12"/>
      <c r="J438" s="8">
        <v>5</v>
      </c>
    </row>
    <row r="439" spans="1:10">
      <c r="A439" s="7" t="s">
        <v>478</v>
      </c>
      <c r="B439" s="8" t="s">
        <v>26</v>
      </c>
      <c r="C439" s="7" t="s">
        <v>457</v>
      </c>
      <c r="D439" s="7" t="s">
        <v>13</v>
      </c>
      <c r="E439" s="9">
        <v>38916</v>
      </c>
      <c r="F439" s="10">
        <f t="shared" ca="1" si="6"/>
        <v>16</v>
      </c>
      <c r="G439" s="11" t="s">
        <v>17</v>
      </c>
      <c r="H439" s="12">
        <v>27560</v>
      </c>
      <c r="I439" s="12"/>
      <c r="J439" s="8">
        <v>2</v>
      </c>
    </row>
    <row r="440" spans="1:10">
      <c r="A440" s="7" t="s">
        <v>479</v>
      </c>
      <c r="B440" s="8" t="s">
        <v>11</v>
      </c>
      <c r="C440" s="7" t="s">
        <v>457</v>
      </c>
      <c r="D440" s="7" t="s">
        <v>13</v>
      </c>
      <c r="E440" s="9">
        <v>39657</v>
      </c>
      <c r="F440" s="10">
        <f t="shared" ca="1" si="6"/>
        <v>14</v>
      </c>
      <c r="G440" s="11" t="s">
        <v>35</v>
      </c>
      <c r="H440" s="12">
        <v>80880</v>
      </c>
      <c r="I440" s="12"/>
      <c r="J440" s="8">
        <v>1</v>
      </c>
    </row>
    <row r="441" spans="1:10">
      <c r="A441" s="7" t="s">
        <v>480</v>
      </c>
      <c r="B441" s="8" t="s">
        <v>20</v>
      </c>
      <c r="C441" s="7" t="s">
        <v>457</v>
      </c>
      <c r="D441" s="7" t="s">
        <v>13</v>
      </c>
      <c r="E441" s="9">
        <v>40370</v>
      </c>
      <c r="F441" s="10">
        <f t="shared" ca="1" si="6"/>
        <v>12</v>
      </c>
      <c r="G441" s="11" t="s">
        <v>14</v>
      </c>
      <c r="H441" s="12">
        <v>66840</v>
      </c>
      <c r="I441" s="12"/>
      <c r="J441" s="8">
        <v>4</v>
      </c>
    </row>
    <row r="442" spans="1:10">
      <c r="A442" s="7" t="s">
        <v>481</v>
      </c>
      <c r="B442" s="8" t="s">
        <v>26</v>
      </c>
      <c r="C442" s="7" t="s">
        <v>457</v>
      </c>
      <c r="D442" s="7" t="s">
        <v>13</v>
      </c>
      <c r="E442" s="9">
        <v>40762</v>
      </c>
      <c r="F442" s="10">
        <f t="shared" ca="1" si="6"/>
        <v>11</v>
      </c>
      <c r="G442" s="11" t="s">
        <v>24</v>
      </c>
      <c r="H442" s="12">
        <v>61470</v>
      </c>
      <c r="I442" s="12"/>
      <c r="J442" s="8">
        <v>5</v>
      </c>
    </row>
    <row r="443" spans="1:10">
      <c r="A443" s="7" t="s">
        <v>482</v>
      </c>
      <c r="B443" s="8" t="s">
        <v>11</v>
      </c>
      <c r="C443" s="7" t="s">
        <v>457</v>
      </c>
      <c r="D443" s="7" t="s">
        <v>16</v>
      </c>
      <c r="E443" s="9">
        <v>37470</v>
      </c>
      <c r="F443" s="10">
        <f t="shared" ca="1" si="6"/>
        <v>20</v>
      </c>
      <c r="G443" s="11" t="s">
        <v>14</v>
      </c>
      <c r="H443" s="12">
        <v>33810</v>
      </c>
      <c r="I443" s="12"/>
      <c r="J443" s="8">
        <v>5</v>
      </c>
    </row>
    <row r="444" spans="1:10">
      <c r="A444" s="7" t="s">
        <v>483</v>
      </c>
      <c r="B444" s="8" t="s">
        <v>31</v>
      </c>
      <c r="C444" s="7" t="s">
        <v>457</v>
      </c>
      <c r="D444" s="7" t="s">
        <v>13</v>
      </c>
      <c r="E444" s="9">
        <v>38227</v>
      </c>
      <c r="F444" s="10">
        <f t="shared" ca="1" si="6"/>
        <v>18</v>
      </c>
      <c r="G444" s="11" t="s">
        <v>45</v>
      </c>
      <c r="H444" s="12">
        <v>86200</v>
      </c>
      <c r="I444" s="12"/>
      <c r="J444" s="8">
        <v>3</v>
      </c>
    </row>
    <row r="445" spans="1:10">
      <c r="A445" s="7" t="s">
        <v>484</v>
      </c>
      <c r="B445" s="8" t="s">
        <v>20</v>
      </c>
      <c r="C445" s="7" t="s">
        <v>457</v>
      </c>
      <c r="D445" s="7" t="s">
        <v>16</v>
      </c>
      <c r="E445" s="9">
        <v>39299</v>
      </c>
      <c r="F445" s="10">
        <f t="shared" ca="1" si="6"/>
        <v>15</v>
      </c>
      <c r="G445" s="11" t="s">
        <v>35</v>
      </c>
      <c r="H445" s="12">
        <v>47760</v>
      </c>
      <c r="I445" s="12"/>
      <c r="J445" s="8">
        <v>3</v>
      </c>
    </row>
    <row r="446" spans="1:10">
      <c r="A446" s="7" t="s">
        <v>485</v>
      </c>
      <c r="B446" s="8" t="s">
        <v>23</v>
      </c>
      <c r="C446" s="7" t="s">
        <v>457</v>
      </c>
      <c r="D446" s="7" t="s">
        <v>13</v>
      </c>
      <c r="E446" s="9">
        <v>39678</v>
      </c>
      <c r="F446" s="10">
        <f t="shared" ca="1" si="6"/>
        <v>14</v>
      </c>
      <c r="G446" s="11" t="s">
        <v>45</v>
      </c>
      <c r="H446" s="12">
        <v>80090</v>
      </c>
      <c r="I446" s="12"/>
      <c r="J446" s="8">
        <v>2</v>
      </c>
    </row>
    <row r="447" spans="1:10">
      <c r="A447" s="7" t="s">
        <v>486</v>
      </c>
      <c r="B447" s="8" t="s">
        <v>23</v>
      </c>
      <c r="C447" s="7" t="s">
        <v>457</v>
      </c>
      <c r="D447" s="7" t="s">
        <v>16</v>
      </c>
      <c r="E447" s="13">
        <v>40393</v>
      </c>
      <c r="F447" s="10">
        <f t="shared" ca="1" si="6"/>
        <v>12</v>
      </c>
      <c r="G447" s="11" t="s">
        <v>14</v>
      </c>
      <c r="H447" s="12">
        <v>16925</v>
      </c>
      <c r="I447" s="12"/>
      <c r="J447" s="8">
        <v>1</v>
      </c>
    </row>
    <row r="448" spans="1:10">
      <c r="A448" s="7" t="s">
        <v>487</v>
      </c>
      <c r="B448" s="8" t="s">
        <v>11</v>
      </c>
      <c r="C448" s="7" t="s">
        <v>457</v>
      </c>
      <c r="D448" s="7" t="s">
        <v>21</v>
      </c>
      <c r="E448" s="16">
        <v>40403</v>
      </c>
      <c r="F448" s="10">
        <f t="shared" ca="1" si="6"/>
        <v>12</v>
      </c>
      <c r="G448" s="11"/>
      <c r="H448" s="12">
        <v>15056</v>
      </c>
      <c r="I448" s="12"/>
      <c r="J448" s="8">
        <v>5</v>
      </c>
    </row>
    <row r="449" spans="1:10">
      <c r="A449" s="7" t="s">
        <v>488</v>
      </c>
      <c r="B449" s="8" t="s">
        <v>31</v>
      </c>
      <c r="C449" s="7" t="s">
        <v>457</v>
      </c>
      <c r="D449" s="7" t="s">
        <v>16</v>
      </c>
      <c r="E449" s="9">
        <v>40807</v>
      </c>
      <c r="F449" s="10">
        <f t="shared" ca="1" si="6"/>
        <v>10</v>
      </c>
      <c r="G449" s="11" t="s">
        <v>17</v>
      </c>
      <c r="H449" s="12">
        <v>35045</v>
      </c>
      <c r="I449" s="12"/>
      <c r="J449" s="8">
        <v>4</v>
      </c>
    </row>
    <row r="450" spans="1:10">
      <c r="A450" s="7" t="s">
        <v>489</v>
      </c>
      <c r="B450" s="8" t="s">
        <v>26</v>
      </c>
      <c r="C450" s="7" t="s">
        <v>457</v>
      </c>
      <c r="D450" s="7" t="s">
        <v>13</v>
      </c>
      <c r="E450" s="9">
        <v>41183</v>
      </c>
      <c r="F450" s="10">
        <f t="shared" ref="F450:F513" ca="1" si="7">DATEDIF(E450,TODAY(),"Y")</f>
        <v>9</v>
      </c>
      <c r="G450" s="11" t="s">
        <v>35</v>
      </c>
      <c r="H450" s="12">
        <v>75370</v>
      </c>
      <c r="I450" s="12"/>
      <c r="J450" s="8">
        <v>2</v>
      </c>
    </row>
    <row r="451" spans="1:10">
      <c r="A451" s="7" t="s">
        <v>490</v>
      </c>
      <c r="B451" s="8" t="s">
        <v>31</v>
      </c>
      <c r="C451" s="7" t="s">
        <v>457</v>
      </c>
      <c r="D451" s="7" t="s">
        <v>13</v>
      </c>
      <c r="E451" s="9">
        <v>41186</v>
      </c>
      <c r="F451" s="10">
        <f t="shared" ca="1" si="7"/>
        <v>9</v>
      </c>
      <c r="G451" s="11" t="s">
        <v>35</v>
      </c>
      <c r="H451" s="12">
        <v>46910</v>
      </c>
      <c r="I451" s="12"/>
      <c r="J451" s="8">
        <v>3</v>
      </c>
    </row>
    <row r="452" spans="1:10">
      <c r="A452" s="7" t="s">
        <v>491</v>
      </c>
      <c r="B452" s="8" t="s">
        <v>20</v>
      </c>
      <c r="C452" s="7" t="s">
        <v>457</v>
      </c>
      <c r="D452" s="7" t="s">
        <v>16</v>
      </c>
      <c r="E452" s="9">
        <v>39731</v>
      </c>
      <c r="F452" s="10">
        <f t="shared" ca="1" si="7"/>
        <v>13</v>
      </c>
      <c r="G452" s="11" t="s">
        <v>14</v>
      </c>
      <c r="H452" s="12">
        <v>13435</v>
      </c>
      <c r="I452" s="12"/>
      <c r="J452" s="8">
        <v>1</v>
      </c>
    </row>
    <row r="453" spans="1:10">
      <c r="A453" s="7" t="s">
        <v>492</v>
      </c>
      <c r="B453" s="8" t="s">
        <v>11</v>
      </c>
      <c r="C453" s="7" t="s">
        <v>457</v>
      </c>
      <c r="D453" s="7" t="s">
        <v>13</v>
      </c>
      <c r="E453" s="9">
        <v>40452</v>
      </c>
      <c r="F453" s="10">
        <f t="shared" ca="1" si="7"/>
        <v>11</v>
      </c>
      <c r="G453" s="11" t="s">
        <v>45</v>
      </c>
      <c r="H453" s="12">
        <v>43410</v>
      </c>
      <c r="I453" s="12"/>
      <c r="J453" s="8">
        <v>1</v>
      </c>
    </row>
    <row r="454" spans="1:10">
      <c r="A454" s="7" t="s">
        <v>493</v>
      </c>
      <c r="B454" s="8" t="s">
        <v>31</v>
      </c>
      <c r="C454" s="7" t="s">
        <v>457</v>
      </c>
      <c r="D454" s="7" t="s">
        <v>21</v>
      </c>
      <c r="E454" s="13">
        <v>40452</v>
      </c>
      <c r="F454" s="10">
        <f t="shared" ca="1" si="7"/>
        <v>11</v>
      </c>
      <c r="G454" s="11"/>
      <c r="H454" s="12">
        <v>9180</v>
      </c>
      <c r="I454" s="12"/>
      <c r="J454" s="8">
        <v>3</v>
      </c>
    </row>
    <row r="455" spans="1:10">
      <c r="A455" s="7" t="s">
        <v>494</v>
      </c>
      <c r="B455" s="8" t="s">
        <v>20</v>
      </c>
      <c r="C455" s="7" t="s">
        <v>457</v>
      </c>
      <c r="D455" s="7" t="s">
        <v>28</v>
      </c>
      <c r="E455" s="9">
        <v>40468</v>
      </c>
      <c r="F455" s="10">
        <f t="shared" ca="1" si="7"/>
        <v>11</v>
      </c>
      <c r="G455" s="11"/>
      <c r="H455" s="12">
        <v>39440</v>
      </c>
      <c r="I455" s="12"/>
      <c r="J455" s="8">
        <v>4</v>
      </c>
    </row>
    <row r="456" spans="1:10">
      <c r="A456" s="7" t="s">
        <v>495</v>
      </c>
      <c r="B456" s="8" t="s">
        <v>26</v>
      </c>
      <c r="C456" s="7" t="s">
        <v>457</v>
      </c>
      <c r="D456" s="7" t="s">
        <v>13</v>
      </c>
      <c r="E456" s="9">
        <v>41233</v>
      </c>
      <c r="F456" s="10">
        <f t="shared" ca="1" si="7"/>
        <v>9</v>
      </c>
      <c r="G456" s="11" t="s">
        <v>17</v>
      </c>
      <c r="H456" s="12">
        <v>68010</v>
      </c>
      <c r="I456" s="12"/>
      <c r="J456" s="8">
        <v>1</v>
      </c>
    </row>
    <row r="457" spans="1:10">
      <c r="A457" s="7" t="s">
        <v>496</v>
      </c>
      <c r="B457" s="8" t="s">
        <v>26</v>
      </c>
      <c r="C457" s="7" t="s">
        <v>457</v>
      </c>
      <c r="D457" s="7" t="s">
        <v>13</v>
      </c>
      <c r="E457" s="9">
        <v>40492</v>
      </c>
      <c r="F457" s="10">
        <f t="shared" ca="1" si="7"/>
        <v>11</v>
      </c>
      <c r="G457" s="11" t="s">
        <v>35</v>
      </c>
      <c r="H457" s="12">
        <v>67230</v>
      </c>
      <c r="I457" s="12"/>
      <c r="J457" s="8">
        <v>4</v>
      </c>
    </row>
    <row r="458" spans="1:10">
      <c r="A458" s="7" t="s">
        <v>497</v>
      </c>
      <c r="B458" s="8" t="s">
        <v>26</v>
      </c>
      <c r="C458" s="7" t="s">
        <v>457</v>
      </c>
      <c r="D458" s="7" t="s">
        <v>13</v>
      </c>
      <c r="E458" s="9">
        <v>39404</v>
      </c>
      <c r="F458" s="10">
        <f t="shared" ca="1" si="7"/>
        <v>14</v>
      </c>
      <c r="G458" s="11" t="s">
        <v>24</v>
      </c>
      <c r="H458" s="12">
        <v>50990</v>
      </c>
      <c r="I458" s="12"/>
      <c r="J458" s="8">
        <v>4</v>
      </c>
    </row>
    <row r="459" spans="1:10">
      <c r="A459" s="7" t="s">
        <v>498</v>
      </c>
      <c r="B459" s="8" t="s">
        <v>31</v>
      </c>
      <c r="C459" s="7" t="s">
        <v>457</v>
      </c>
      <c r="D459" s="7" t="s">
        <v>13</v>
      </c>
      <c r="E459" s="9">
        <v>40883</v>
      </c>
      <c r="F459" s="10">
        <f t="shared" ca="1" si="7"/>
        <v>10</v>
      </c>
      <c r="G459" s="11" t="s">
        <v>14</v>
      </c>
      <c r="H459" s="12">
        <v>43580</v>
      </c>
      <c r="I459" s="12"/>
      <c r="J459" s="8">
        <v>5</v>
      </c>
    </row>
    <row r="460" spans="1:10">
      <c r="A460" s="7" t="s">
        <v>499</v>
      </c>
      <c r="B460" s="8" t="s">
        <v>31</v>
      </c>
      <c r="C460" s="7" t="s">
        <v>457</v>
      </c>
      <c r="D460" s="7" t="s">
        <v>13</v>
      </c>
      <c r="E460" s="9">
        <v>40525</v>
      </c>
      <c r="F460" s="10">
        <f t="shared" ca="1" si="7"/>
        <v>11</v>
      </c>
      <c r="G460" s="11" t="s">
        <v>17</v>
      </c>
      <c r="H460" s="12">
        <v>77950</v>
      </c>
      <c r="I460" s="12"/>
      <c r="J460" s="8">
        <v>4</v>
      </c>
    </row>
    <row r="461" spans="1:10">
      <c r="A461" s="7" t="s">
        <v>500</v>
      </c>
      <c r="B461" s="8" t="s">
        <v>41</v>
      </c>
      <c r="C461" s="7" t="s">
        <v>457</v>
      </c>
      <c r="D461" s="7" t="s">
        <v>28</v>
      </c>
      <c r="E461" s="9">
        <v>39783</v>
      </c>
      <c r="F461" s="10">
        <f t="shared" ca="1" si="7"/>
        <v>13</v>
      </c>
      <c r="G461" s="11"/>
      <c r="H461" s="12">
        <v>54000</v>
      </c>
      <c r="I461" s="12"/>
      <c r="J461" s="8">
        <v>3</v>
      </c>
    </row>
    <row r="462" spans="1:10">
      <c r="A462" s="7" t="s">
        <v>501</v>
      </c>
      <c r="B462" s="8" t="s">
        <v>26</v>
      </c>
      <c r="C462" s="7" t="s">
        <v>502</v>
      </c>
      <c r="D462" s="7" t="s">
        <v>13</v>
      </c>
      <c r="E462" s="9">
        <v>40551</v>
      </c>
      <c r="F462" s="10">
        <f t="shared" ca="1" si="7"/>
        <v>11</v>
      </c>
      <c r="G462" s="11" t="s">
        <v>14</v>
      </c>
      <c r="H462" s="12">
        <v>71730</v>
      </c>
      <c r="I462" s="12"/>
      <c r="J462" s="8">
        <v>1</v>
      </c>
    </row>
    <row r="463" spans="1:10">
      <c r="A463" s="7" t="s">
        <v>503</v>
      </c>
      <c r="B463" s="8" t="s">
        <v>26</v>
      </c>
      <c r="C463" s="7" t="s">
        <v>502</v>
      </c>
      <c r="D463" s="7" t="s">
        <v>13</v>
      </c>
      <c r="E463" s="9">
        <v>40585</v>
      </c>
      <c r="F463" s="10">
        <f t="shared" ca="1" si="7"/>
        <v>11</v>
      </c>
      <c r="G463" s="11" t="s">
        <v>14</v>
      </c>
      <c r="H463" s="12">
        <v>87950</v>
      </c>
      <c r="I463" s="12"/>
      <c r="J463" s="8">
        <v>4</v>
      </c>
    </row>
    <row r="464" spans="1:10">
      <c r="A464" s="7" t="s">
        <v>504</v>
      </c>
      <c r="B464" s="8" t="s">
        <v>20</v>
      </c>
      <c r="C464" s="7" t="s">
        <v>502</v>
      </c>
      <c r="D464" s="7" t="s">
        <v>28</v>
      </c>
      <c r="E464" s="9">
        <v>40591</v>
      </c>
      <c r="F464" s="10">
        <f t="shared" ca="1" si="7"/>
        <v>11</v>
      </c>
      <c r="G464" s="11"/>
      <c r="H464" s="12">
        <v>49070</v>
      </c>
      <c r="I464" s="12"/>
      <c r="J464" s="8">
        <v>3</v>
      </c>
    </row>
    <row r="465" spans="1:10">
      <c r="A465" s="7" t="s">
        <v>505</v>
      </c>
      <c r="B465" s="8" t="s">
        <v>31</v>
      </c>
      <c r="C465" s="7" t="s">
        <v>502</v>
      </c>
      <c r="D465" s="7" t="s">
        <v>13</v>
      </c>
      <c r="E465" s="9">
        <v>40625</v>
      </c>
      <c r="F465" s="10">
        <f t="shared" ca="1" si="7"/>
        <v>11</v>
      </c>
      <c r="G465" s="11" t="s">
        <v>35</v>
      </c>
      <c r="H465" s="12">
        <v>35320</v>
      </c>
      <c r="I465" s="12"/>
      <c r="J465" s="8">
        <v>3</v>
      </c>
    </row>
    <row r="466" spans="1:10">
      <c r="A466" s="7" t="s">
        <v>506</v>
      </c>
      <c r="B466" s="8" t="s">
        <v>26</v>
      </c>
      <c r="C466" s="7" t="s">
        <v>502</v>
      </c>
      <c r="D466" s="7" t="s">
        <v>16</v>
      </c>
      <c r="E466" s="9">
        <v>40654</v>
      </c>
      <c r="F466" s="10">
        <f t="shared" ca="1" si="7"/>
        <v>11</v>
      </c>
      <c r="G466" s="11" t="s">
        <v>35</v>
      </c>
      <c r="H466" s="12">
        <v>16015</v>
      </c>
      <c r="I466" s="12"/>
      <c r="J466" s="8">
        <v>3</v>
      </c>
    </row>
    <row r="467" spans="1:10">
      <c r="A467" s="7" t="s">
        <v>507</v>
      </c>
      <c r="B467" s="8" t="s">
        <v>31</v>
      </c>
      <c r="C467" s="7" t="s">
        <v>502</v>
      </c>
      <c r="D467" s="7" t="s">
        <v>13</v>
      </c>
      <c r="E467" s="9">
        <v>40745</v>
      </c>
      <c r="F467" s="10">
        <f t="shared" ca="1" si="7"/>
        <v>11</v>
      </c>
      <c r="G467" s="11" t="s">
        <v>14</v>
      </c>
      <c r="H467" s="12">
        <v>69400</v>
      </c>
      <c r="I467" s="12"/>
      <c r="J467" s="8">
        <v>5</v>
      </c>
    </row>
    <row r="468" spans="1:10">
      <c r="A468" s="7" t="s">
        <v>508</v>
      </c>
      <c r="B468" s="8" t="s">
        <v>26</v>
      </c>
      <c r="C468" s="7" t="s">
        <v>502</v>
      </c>
      <c r="D468" s="7" t="s">
        <v>16</v>
      </c>
      <c r="E468" s="9">
        <v>39687</v>
      </c>
      <c r="F468" s="10">
        <f t="shared" ca="1" si="7"/>
        <v>14</v>
      </c>
      <c r="G468" s="11" t="s">
        <v>24</v>
      </c>
      <c r="H468" s="12">
        <v>24815</v>
      </c>
      <c r="I468" s="12"/>
      <c r="J468" s="8">
        <v>1</v>
      </c>
    </row>
    <row r="469" spans="1:10">
      <c r="A469" s="7" t="s">
        <v>509</v>
      </c>
      <c r="B469" s="8" t="s">
        <v>31</v>
      </c>
      <c r="C469" s="7" t="s">
        <v>502</v>
      </c>
      <c r="D469" s="7" t="s">
        <v>13</v>
      </c>
      <c r="E469" s="9">
        <v>39688</v>
      </c>
      <c r="F469" s="10">
        <f t="shared" ca="1" si="7"/>
        <v>14</v>
      </c>
      <c r="G469" s="11" t="s">
        <v>14</v>
      </c>
      <c r="H469" s="12">
        <v>32600</v>
      </c>
      <c r="I469" s="12"/>
      <c r="J469" s="8">
        <v>5</v>
      </c>
    </row>
    <row r="470" spans="1:10">
      <c r="A470" s="7" t="s">
        <v>510</v>
      </c>
      <c r="B470" s="8" t="s">
        <v>31</v>
      </c>
      <c r="C470" s="7" t="s">
        <v>502</v>
      </c>
      <c r="D470" s="7" t="s">
        <v>13</v>
      </c>
      <c r="E470" s="9">
        <v>40765</v>
      </c>
      <c r="F470" s="10">
        <f t="shared" ca="1" si="7"/>
        <v>11</v>
      </c>
      <c r="G470" s="11" t="s">
        <v>45</v>
      </c>
      <c r="H470" s="12">
        <v>77720</v>
      </c>
      <c r="I470" s="12"/>
      <c r="J470" s="8">
        <v>3</v>
      </c>
    </row>
    <row r="471" spans="1:10">
      <c r="A471" s="7" t="s">
        <v>511</v>
      </c>
      <c r="B471" s="8" t="s">
        <v>26</v>
      </c>
      <c r="C471" s="7" t="s">
        <v>502</v>
      </c>
      <c r="D471" s="7" t="s">
        <v>21</v>
      </c>
      <c r="E471" s="9">
        <v>39733</v>
      </c>
      <c r="F471" s="10">
        <f t="shared" ca="1" si="7"/>
        <v>13</v>
      </c>
      <c r="G471" s="11"/>
      <c r="H471" s="12">
        <v>33232</v>
      </c>
      <c r="I471" s="12"/>
      <c r="J471" s="8">
        <v>4</v>
      </c>
    </row>
    <row r="472" spans="1:10">
      <c r="A472" s="7" t="s">
        <v>512</v>
      </c>
      <c r="B472" s="8" t="s">
        <v>11</v>
      </c>
      <c r="C472" s="7" t="s">
        <v>502</v>
      </c>
      <c r="D472" s="7" t="s">
        <v>16</v>
      </c>
      <c r="E472" s="9">
        <v>39735</v>
      </c>
      <c r="F472" s="10">
        <f t="shared" ca="1" si="7"/>
        <v>13</v>
      </c>
      <c r="G472" s="11" t="s">
        <v>17</v>
      </c>
      <c r="H472" s="12">
        <v>39620</v>
      </c>
      <c r="I472" s="12"/>
      <c r="J472" s="8">
        <v>5</v>
      </c>
    </row>
    <row r="473" spans="1:10">
      <c r="A473" s="7" t="s">
        <v>513</v>
      </c>
      <c r="B473" s="8" t="s">
        <v>23</v>
      </c>
      <c r="C473" s="7" t="s">
        <v>502</v>
      </c>
      <c r="D473" s="7" t="s">
        <v>13</v>
      </c>
      <c r="E473" s="9">
        <v>40818</v>
      </c>
      <c r="F473" s="10">
        <f t="shared" ca="1" si="7"/>
        <v>10</v>
      </c>
      <c r="G473" s="11" t="s">
        <v>24</v>
      </c>
      <c r="H473" s="12">
        <v>44560</v>
      </c>
      <c r="I473" s="12"/>
      <c r="J473" s="8">
        <v>2</v>
      </c>
    </row>
    <row r="474" spans="1:10">
      <c r="A474" s="7" t="s">
        <v>514</v>
      </c>
      <c r="B474" s="8" t="s">
        <v>31</v>
      </c>
      <c r="C474" s="7" t="s">
        <v>502</v>
      </c>
      <c r="D474" s="7" t="s">
        <v>13</v>
      </c>
      <c r="E474" s="9">
        <v>40841</v>
      </c>
      <c r="F474" s="10">
        <f t="shared" ca="1" si="7"/>
        <v>10</v>
      </c>
      <c r="G474" s="11" t="s">
        <v>14</v>
      </c>
      <c r="H474" s="12">
        <v>81530</v>
      </c>
      <c r="I474" s="12"/>
      <c r="J474" s="8">
        <v>5</v>
      </c>
    </row>
    <row r="475" spans="1:10">
      <c r="A475" s="7" t="s">
        <v>515</v>
      </c>
      <c r="B475" s="8" t="s">
        <v>23</v>
      </c>
      <c r="C475" s="7" t="s">
        <v>502</v>
      </c>
      <c r="D475" s="7" t="s">
        <v>13</v>
      </c>
      <c r="E475" s="9">
        <v>39754</v>
      </c>
      <c r="F475" s="10">
        <f t="shared" ca="1" si="7"/>
        <v>13</v>
      </c>
      <c r="G475" s="11" t="s">
        <v>45</v>
      </c>
      <c r="H475" s="12">
        <v>43110</v>
      </c>
      <c r="I475" s="12"/>
      <c r="J475" s="8">
        <v>2</v>
      </c>
    </row>
    <row r="476" spans="1:10">
      <c r="A476" s="7" t="s">
        <v>516</v>
      </c>
      <c r="B476" s="8" t="s">
        <v>26</v>
      </c>
      <c r="C476" s="7" t="s">
        <v>502</v>
      </c>
      <c r="D476" s="7" t="s">
        <v>13</v>
      </c>
      <c r="E476" s="9">
        <v>39761</v>
      </c>
      <c r="F476" s="10">
        <f t="shared" ca="1" si="7"/>
        <v>13</v>
      </c>
      <c r="G476" s="11" t="s">
        <v>14</v>
      </c>
      <c r="H476" s="12">
        <v>40940</v>
      </c>
      <c r="I476" s="12"/>
      <c r="J476" s="8">
        <v>3</v>
      </c>
    </row>
    <row r="477" spans="1:10">
      <c r="A477" s="7" t="s">
        <v>517</v>
      </c>
      <c r="B477" s="8" t="s">
        <v>11</v>
      </c>
      <c r="C477" s="7" t="s">
        <v>502</v>
      </c>
      <c r="D477" s="7" t="s">
        <v>13</v>
      </c>
      <c r="E477" s="9">
        <v>40893</v>
      </c>
      <c r="F477" s="10">
        <f t="shared" ca="1" si="7"/>
        <v>10</v>
      </c>
      <c r="G477" s="11" t="s">
        <v>45</v>
      </c>
      <c r="H477" s="12">
        <v>44620</v>
      </c>
      <c r="I477" s="12"/>
      <c r="J477" s="8">
        <v>5</v>
      </c>
    </row>
    <row r="478" spans="1:10">
      <c r="A478" s="7" t="s">
        <v>518</v>
      </c>
      <c r="B478" s="8" t="s">
        <v>31</v>
      </c>
      <c r="C478" s="7" t="s">
        <v>519</v>
      </c>
      <c r="D478" s="7" t="s">
        <v>28</v>
      </c>
      <c r="E478" s="9">
        <v>39109</v>
      </c>
      <c r="F478" s="10">
        <f t="shared" ca="1" si="7"/>
        <v>15</v>
      </c>
      <c r="G478" s="11"/>
      <c r="H478" s="12">
        <v>33120</v>
      </c>
      <c r="I478" s="12"/>
      <c r="J478" s="8">
        <v>2</v>
      </c>
    </row>
    <row r="479" spans="1:10">
      <c r="A479" s="7" t="s">
        <v>520</v>
      </c>
      <c r="B479" s="8" t="s">
        <v>11</v>
      </c>
      <c r="C479" s="7" t="s">
        <v>519</v>
      </c>
      <c r="D479" s="7" t="s">
        <v>13</v>
      </c>
      <c r="E479" s="9">
        <v>40208</v>
      </c>
      <c r="F479" s="10">
        <f t="shared" ca="1" si="7"/>
        <v>12</v>
      </c>
      <c r="G479" s="11" t="s">
        <v>17</v>
      </c>
      <c r="H479" s="12">
        <v>61148</v>
      </c>
      <c r="I479" s="12"/>
      <c r="J479" s="8">
        <v>2</v>
      </c>
    </row>
    <row r="480" spans="1:10">
      <c r="A480" s="7" t="s">
        <v>521</v>
      </c>
      <c r="B480" s="8" t="s">
        <v>11</v>
      </c>
      <c r="C480" s="7" t="s">
        <v>519</v>
      </c>
      <c r="D480" s="7" t="s">
        <v>13</v>
      </c>
      <c r="E480" s="9">
        <v>35821</v>
      </c>
      <c r="F480" s="10">
        <f t="shared" ca="1" si="7"/>
        <v>24</v>
      </c>
      <c r="G480" s="11" t="s">
        <v>24</v>
      </c>
      <c r="H480" s="12">
        <v>22870</v>
      </c>
      <c r="I480" s="12"/>
      <c r="J480" s="8">
        <v>3</v>
      </c>
    </row>
    <row r="481" spans="1:10">
      <c r="A481" s="7" t="s">
        <v>522</v>
      </c>
      <c r="B481" s="8" t="s">
        <v>41</v>
      </c>
      <c r="C481" s="7" t="s">
        <v>519</v>
      </c>
      <c r="D481" s="7" t="s">
        <v>16</v>
      </c>
      <c r="E481" s="9">
        <v>35826</v>
      </c>
      <c r="F481" s="10">
        <f t="shared" ca="1" si="7"/>
        <v>24</v>
      </c>
      <c r="G481" s="11" t="s">
        <v>14</v>
      </c>
      <c r="H481" s="12">
        <v>31205</v>
      </c>
      <c r="I481" s="12"/>
      <c r="J481" s="8">
        <v>2</v>
      </c>
    </row>
    <row r="482" spans="1:10">
      <c r="A482" s="7" t="s">
        <v>523</v>
      </c>
      <c r="B482" s="8" t="s">
        <v>31</v>
      </c>
      <c r="C482" s="7" t="s">
        <v>519</v>
      </c>
      <c r="D482" s="7" t="s">
        <v>13</v>
      </c>
      <c r="E482" s="9">
        <v>36536</v>
      </c>
      <c r="F482" s="10">
        <f t="shared" ca="1" si="7"/>
        <v>22</v>
      </c>
      <c r="G482" s="11" t="s">
        <v>14</v>
      </c>
      <c r="H482" s="12">
        <v>62400</v>
      </c>
      <c r="I482" s="12"/>
      <c r="J482" s="8">
        <v>4</v>
      </c>
    </row>
    <row r="483" spans="1:10">
      <c r="A483" s="7" t="s">
        <v>524</v>
      </c>
      <c r="B483" s="8" t="s">
        <v>23</v>
      </c>
      <c r="C483" s="7" t="s">
        <v>519</v>
      </c>
      <c r="D483" s="7" t="s">
        <v>16</v>
      </c>
      <c r="E483" s="9">
        <v>38723</v>
      </c>
      <c r="F483" s="10">
        <f t="shared" ca="1" si="7"/>
        <v>16</v>
      </c>
      <c r="G483" s="11" t="s">
        <v>45</v>
      </c>
      <c r="H483" s="12">
        <v>10630</v>
      </c>
      <c r="I483" s="12"/>
      <c r="J483" s="8">
        <v>3</v>
      </c>
    </row>
    <row r="484" spans="1:10">
      <c r="A484" s="7" t="s">
        <v>525</v>
      </c>
      <c r="B484" s="8" t="s">
        <v>11</v>
      </c>
      <c r="C484" s="7" t="s">
        <v>519</v>
      </c>
      <c r="D484" s="7" t="s">
        <v>28</v>
      </c>
      <c r="E484" s="9">
        <v>40943</v>
      </c>
      <c r="F484" s="10">
        <f t="shared" ca="1" si="7"/>
        <v>10</v>
      </c>
      <c r="G484" s="11"/>
      <c r="H484" s="12">
        <v>47590</v>
      </c>
      <c r="I484" s="12"/>
      <c r="J484" s="8">
        <v>3</v>
      </c>
    </row>
    <row r="485" spans="1:10">
      <c r="A485" s="7" t="s">
        <v>526</v>
      </c>
      <c r="B485" s="8" t="s">
        <v>11</v>
      </c>
      <c r="C485" s="7" t="s">
        <v>519</v>
      </c>
      <c r="D485" s="7" t="s">
        <v>28</v>
      </c>
      <c r="E485" s="9">
        <v>40963</v>
      </c>
      <c r="F485" s="10">
        <f t="shared" ca="1" si="7"/>
        <v>10</v>
      </c>
      <c r="G485" s="11"/>
      <c r="H485" s="12">
        <v>60550</v>
      </c>
      <c r="I485" s="12"/>
      <c r="J485" s="8">
        <v>2</v>
      </c>
    </row>
    <row r="486" spans="1:10">
      <c r="A486" s="7" t="s">
        <v>527</v>
      </c>
      <c r="B486" s="8" t="s">
        <v>31</v>
      </c>
      <c r="C486" s="7" t="s">
        <v>519</v>
      </c>
      <c r="D486" s="7" t="s">
        <v>13</v>
      </c>
      <c r="E486" s="9">
        <v>36195</v>
      </c>
      <c r="F486" s="10">
        <f t="shared" ca="1" si="7"/>
        <v>23</v>
      </c>
      <c r="G486" s="11" t="s">
        <v>24</v>
      </c>
      <c r="H486" s="12">
        <v>46360</v>
      </c>
      <c r="I486" s="12"/>
      <c r="J486" s="8">
        <v>5</v>
      </c>
    </row>
    <row r="487" spans="1:10">
      <c r="A487" s="7" t="s">
        <v>528</v>
      </c>
      <c r="B487" s="8" t="s">
        <v>41</v>
      </c>
      <c r="C487" s="7" t="s">
        <v>519</v>
      </c>
      <c r="D487" s="7" t="s">
        <v>16</v>
      </c>
      <c r="E487" s="9">
        <v>36217</v>
      </c>
      <c r="F487" s="10">
        <f t="shared" ca="1" si="7"/>
        <v>23</v>
      </c>
      <c r="G487" s="11" t="s">
        <v>45</v>
      </c>
      <c r="H487" s="12">
        <v>22475</v>
      </c>
      <c r="I487" s="12"/>
      <c r="J487" s="8">
        <v>4</v>
      </c>
    </row>
    <row r="488" spans="1:10">
      <c r="A488" s="7" t="s">
        <v>529</v>
      </c>
      <c r="B488" s="8" t="s">
        <v>26</v>
      </c>
      <c r="C488" s="7" t="s">
        <v>519</v>
      </c>
      <c r="D488" s="7" t="s">
        <v>13</v>
      </c>
      <c r="E488" s="9">
        <v>39864</v>
      </c>
      <c r="F488" s="10">
        <f t="shared" ca="1" si="7"/>
        <v>13</v>
      </c>
      <c r="G488" s="11" t="s">
        <v>14</v>
      </c>
      <c r="H488" s="12">
        <v>64320</v>
      </c>
      <c r="I488" s="12"/>
      <c r="J488" s="8">
        <v>5</v>
      </c>
    </row>
    <row r="489" spans="1:10">
      <c r="A489" s="7" t="s">
        <v>530</v>
      </c>
      <c r="B489" s="8" t="s">
        <v>11</v>
      </c>
      <c r="C489" s="7" t="s">
        <v>519</v>
      </c>
      <c r="D489" s="7" t="s">
        <v>16</v>
      </c>
      <c r="E489" s="9">
        <v>40976</v>
      </c>
      <c r="F489" s="10">
        <f t="shared" ca="1" si="7"/>
        <v>10</v>
      </c>
      <c r="G489" s="11" t="s">
        <v>14</v>
      </c>
      <c r="H489" s="12">
        <v>46380</v>
      </c>
      <c r="I489" s="12"/>
      <c r="J489" s="8">
        <v>3</v>
      </c>
    </row>
    <row r="490" spans="1:10">
      <c r="A490" s="7" t="s">
        <v>531</v>
      </c>
      <c r="B490" s="8" t="s">
        <v>26</v>
      </c>
      <c r="C490" s="7" t="s">
        <v>519</v>
      </c>
      <c r="D490" s="7" t="s">
        <v>28</v>
      </c>
      <c r="E490" s="9">
        <v>40259</v>
      </c>
      <c r="F490" s="10">
        <f t="shared" ca="1" si="7"/>
        <v>12</v>
      </c>
      <c r="G490" s="11"/>
      <c r="H490" s="12">
        <v>73190</v>
      </c>
      <c r="I490" s="12"/>
      <c r="J490" s="8">
        <v>1</v>
      </c>
    </row>
    <row r="491" spans="1:10">
      <c r="A491" s="7" t="s">
        <v>532</v>
      </c>
      <c r="B491" s="8" t="s">
        <v>11</v>
      </c>
      <c r="C491" s="7" t="s">
        <v>519</v>
      </c>
      <c r="D491" s="7" t="s">
        <v>13</v>
      </c>
      <c r="E491" s="9">
        <v>40264</v>
      </c>
      <c r="F491" s="10">
        <f t="shared" ca="1" si="7"/>
        <v>12</v>
      </c>
      <c r="G491" s="11" t="s">
        <v>35</v>
      </c>
      <c r="H491" s="12">
        <v>29760</v>
      </c>
      <c r="I491" s="12"/>
      <c r="J491" s="8">
        <v>2</v>
      </c>
    </row>
    <row r="492" spans="1:10">
      <c r="A492" s="7" t="s">
        <v>533</v>
      </c>
      <c r="B492" s="8" t="s">
        <v>26</v>
      </c>
      <c r="C492" s="7" t="s">
        <v>519</v>
      </c>
      <c r="D492" s="7" t="s">
        <v>13</v>
      </c>
      <c r="E492" s="9">
        <v>37701</v>
      </c>
      <c r="F492" s="10">
        <f t="shared" ca="1" si="7"/>
        <v>19</v>
      </c>
      <c r="G492" s="11" t="s">
        <v>17</v>
      </c>
      <c r="H492" s="12">
        <v>23560</v>
      </c>
      <c r="I492" s="12"/>
      <c r="J492" s="8">
        <v>3</v>
      </c>
    </row>
    <row r="493" spans="1:10">
      <c r="A493" s="7" t="s">
        <v>534</v>
      </c>
      <c r="B493" s="8" t="s">
        <v>23</v>
      </c>
      <c r="C493" s="7" t="s">
        <v>519</v>
      </c>
      <c r="D493" s="7" t="s">
        <v>13</v>
      </c>
      <c r="E493" s="9">
        <v>39519</v>
      </c>
      <c r="F493" s="10">
        <f t="shared" ca="1" si="7"/>
        <v>14</v>
      </c>
      <c r="G493" s="11" t="s">
        <v>35</v>
      </c>
      <c r="H493" s="12">
        <v>61330</v>
      </c>
      <c r="I493" s="12"/>
      <c r="J493" s="8">
        <v>2</v>
      </c>
    </row>
    <row r="494" spans="1:10">
      <c r="A494" s="7" t="s">
        <v>535</v>
      </c>
      <c r="B494" s="8" t="s">
        <v>23</v>
      </c>
      <c r="C494" s="7" t="s">
        <v>519</v>
      </c>
      <c r="D494" s="7" t="s">
        <v>13</v>
      </c>
      <c r="E494" s="9">
        <v>38790</v>
      </c>
      <c r="F494" s="10">
        <f t="shared" ca="1" si="7"/>
        <v>16</v>
      </c>
      <c r="G494" s="11" t="s">
        <v>17</v>
      </c>
      <c r="H494" s="12">
        <v>62688</v>
      </c>
      <c r="I494" s="12"/>
      <c r="J494" s="8">
        <v>3</v>
      </c>
    </row>
    <row r="495" spans="1:10">
      <c r="A495" s="7" t="s">
        <v>536</v>
      </c>
      <c r="B495" s="8" t="s">
        <v>11</v>
      </c>
      <c r="C495" s="7" t="s">
        <v>519</v>
      </c>
      <c r="D495" s="7" t="s">
        <v>13</v>
      </c>
      <c r="E495" s="9">
        <v>39899</v>
      </c>
      <c r="F495" s="10">
        <f t="shared" ca="1" si="7"/>
        <v>13</v>
      </c>
      <c r="G495" s="11" t="s">
        <v>14</v>
      </c>
      <c r="H495" s="12">
        <v>24790</v>
      </c>
      <c r="I495" s="12"/>
      <c r="J495" s="8">
        <v>3</v>
      </c>
    </row>
    <row r="496" spans="1:10">
      <c r="A496" s="7" t="s">
        <v>537</v>
      </c>
      <c r="B496" s="8" t="s">
        <v>20</v>
      </c>
      <c r="C496" s="7" t="s">
        <v>519</v>
      </c>
      <c r="D496" s="7" t="s">
        <v>16</v>
      </c>
      <c r="E496" s="13">
        <v>40254</v>
      </c>
      <c r="F496" s="10">
        <f t="shared" ca="1" si="7"/>
        <v>12</v>
      </c>
      <c r="G496" s="11" t="s">
        <v>45</v>
      </c>
      <c r="H496" s="12">
        <v>48700</v>
      </c>
      <c r="I496" s="12"/>
      <c r="J496" s="8">
        <v>3</v>
      </c>
    </row>
    <row r="497" spans="1:10">
      <c r="A497" s="7" t="s">
        <v>538</v>
      </c>
      <c r="B497" s="8" t="s">
        <v>31</v>
      </c>
      <c r="C497" s="7" t="s">
        <v>519</v>
      </c>
      <c r="D497" s="7" t="s">
        <v>13</v>
      </c>
      <c r="E497" s="9">
        <v>40624</v>
      </c>
      <c r="F497" s="10">
        <f t="shared" ca="1" si="7"/>
        <v>11</v>
      </c>
      <c r="G497" s="11" t="s">
        <v>35</v>
      </c>
      <c r="H497" s="12">
        <v>86500</v>
      </c>
      <c r="I497" s="12"/>
      <c r="J497" s="8">
        <v>1</v>
      </c>
    </row>
    <row r="498" spans="1:10">
      <c r="A498" s="7" t="s">
        <v>539</v>
      </c>
      <c r="B498" s="8" t="s">
        <v>31</v>
      </c>
      <c r="C498" s="7" t="s">
        <v>519</v>
      </c>
      <c r="D498" s="7" t="s">
        <v>13</v>
      </c>
      <c r="E498" s="9">
        <v>39174</v>
      </c>
      <c r="F498" s="10">
        <f t="shared" ca="1" si="7"/>
        <v>15</v>
      </c>
      <c r="G498" s="11" t="s">
        <v>14</v>
      </c>
      <c r="H498" s="12">
        <v>23320</v>
      </c>
      <c r="I498" s="12"/>
      <c r="J498" s="8">
        <v>4</v>
      </c>
    </row>
    <row r="499" spans="1:10">
      <c r="A499" s="7" t="s">
        <v>540</v>
      </c>
      <c r="B499" s="8" t="s">
        <v>11</v>
      </c>
      <c r="C499" s="7" t="s">
        <v>519</v>
      </c>
      <c r="D499" s="7" t="s">
        <v>16</v>
      </c>
      <c r="E499" s="9">
        <v>39176</v>
      </c>
      <c r="F499" s="10">
        <f t="shared" ca="1" si="7"/>
        <v>15</v>
      </c>
      <c r="G499" s="11" t="s">
        <v>45</v>
      </c>
      <c r="H499" s="12">
        <v>10700</v>
      </c>
      <c r="I499" s="12"/>
      <c r="J499" s="8">
        <v>4</v>
      </c>
    </row>
    <row r="500" spans="1:10">
      <c r="A500" s="7" t="s">
        <v>541</v>
      </c>
      <c r="B500" s="8" t="s">
        <v>26</v>
      </c>
      <c r="C500" s="7" t="s">
        <v>519</v>
      </c>
      <c r="D500" s="7" t="s">
        <v>13</v>
      </c>
      <c r="E500" s="9">
        <v>40282</v>
      </c>
      <c r="F500" s="10">
        <f t="shared" ca="1" si="7"/>
        <v>12</v>
      </c>
      <c r="G500" s="11" t="s">
        <v>35</v>
      </c>
      <c r="H500" s="12">
        <v>72640</v>
      </c>
      <c r="I500" s="12"/>
      <c r="J500" s="8">
        <v>3</v>
      </c>
    </row>
    <row r="501" spans="1:10">
      <c r="A501" s="7" t="s">
        <v>542</v>
      </c>
      <c r="B501" s="8" t="s">
        <v>26</v>
      </c>
      <c r="C501" s="7" t="s">
        <v>519</v>
      </c>
      <c r="D501" s="7" t="s">
        <v>13</v>
      </c>
      <c r="E501" s="9">
        <v>38815</v>
      </c>
      <c r="F501" s="10">
        <f t="shared" ca="1" si="7"/>
        <v>16</v>
      </c>
      <c r="G501" s="11" t="s">
        <v>14</v>
      </c>
      <c r="H501" s="12">
        <v>63270</v>
      </c>
      <c r="I501" s="12"/>
      <c r="J501" s="8">
        <v>1</v>
      </c>
    </row>
    <row r="502" spans="1:10">
      <c r="A502" s="7" t="s">
        <v>543</v>
      </c>
      <c r="B502" s="8" t="s">
        <v>11</v>
      </c>
      <c r="C502" s="7" t="s">
        <v>519</v>
      </c>
      <c r="D502" s="7" t="s">
        <v>28</v>
      </c>
      <c r="E502" s="9">
        <v>38828</v>
      </c>
      <c r="F502" s="10">
        <f t="shared" ca="1" si="7"/>
        <v>16</v>
      </c>
      <c r="G502" s="11"/>
      <c r="H502" s="12">
        <v>49530</v>
      </c>
      <c r="I502" s="12"/>
      <c r="J502" s="8">
        <v>4</v>
      </c>
    </row>
    <row r="503" spans="1:10">
      <c r="A503" s="7" t="s">
        <v>544</v>
      </c>
      <c r="B503" s="8" t="s">
        <v>23</v>
      </c>
      <c r="C503" s="7" t="s">
        <v>519</v>
      </c>
      <c r="D503" s="7" t="s">
        <v>16</v>
      </c>
      <c r="E503" s="9">
        <v>40293</v>
      </c>
      <c r="F503" s="10">
        <f t="shared" ca="1" si="7"/>
        <v>12</v>
      </c>
      <c r="G503" s="11" t="s">
        <v>14</v>
      </c>
      <c r="H503" s="12">
        <v>11810</v>
      </c>
      <c r="I503" s="12"/>
      <c r="J503" s="8">
        <v>1</v>
      </c>
    </row>
    <row r="504" spans="1:10">
      <c r="A504" s="7" t="s">
        <v>545</v>
      </c>
      <c r="B504" s="8" t="s">
        <v>31</v>
      </c>
      <c r="C504" s="7" t="s">
        <v>519</v>
      </c>
      <c r="D504" s="7" t="s">
        <v>13</v>
      </c>
      <c r="E504" s="9">
        <v>40666</v>
      </c>
      <c r="F504" s="10">
        <f t="shared" ca="1" si="7"/>
        <v>11</v>
      </c>
      <c r="G504" s="11" t="s">
        <v>14</v>
      </c>
      <c r="H504" s="12">
        <v>24090</v>
      </c>
      <c r="I504" s="12"/>
      <c r="J504" s="8">
        <v>4</v>
      </c>
    </row>
    <row r="505" spans="1:10">
      <c r="A505" s="7" t="s">
        <v>546</v>
      </c>
      <c r="B505" s="8" t="s">
        <v>31</v>
      </c>
      <c r="C505" s="7" t="s">
        <v>519</v>
      </c>
      <c r="D505" s="7" t="s">
        <v>28</v>
      </c>
      <c r="E505" s="9">
        <v>39592</v>
      </c>
      <c r="F505" s="10">
        <f t="shared" ca="1" si="7"/>
        <v>14</v>
      </c>
      <c r="G505" s="11"/>
      <c r="H505" s="12">
        <v>56650</v>
      </c>
      <c r="I505" s="12"/>
      <c r="J505" s="8">
        <v>1</v>
      </c>
    </row>
    <row r="506" spans="1:10">
      <c r="A506" s="7" t="s">
        <v>547</v>
      </c>
      <c r="B506" s="8" t="s">
        <v>20</v>
      </c>
      <c r="C506" s="7" t="s">
        <v>519</v>
      </c>
      <c r="D506" s="7" t="s">
        <v>13</v>
      </c>
      <c r="E506" s="9">
        <v>35918</v>
      </c>
      <c r="F506" s="10">
        <f t="shared" ca="1" si="7"/>
        <v>24</v>
      </c>
      <c r="G506" s="11" t="s">
        <v>17</v>
      </c>
      <c r="H506" s="12">
        <v>73740</v>
      </c>
      <c r="I506" s="12"/>
      <c r="J506" s="8">
        <v>4</v>
      </c>
    </row>
    <row r="507" spans="1:10">
      <c r="A507" s="7" t="s">
        <v>548</v>
      </c>
      <c r="B507" s="8" t="s">
        <v>11</v>
      </c>
      <c r="C507" s="7" t="s">
        <v>519</v>
      </c>
      <c r="D507" s="7" t="s">
        <v>21</v>
      </c>
      <c r="E507" s="9">
        <v>35946</v>
      </c>
      <c r="F507" s="10">
        <f t="shared" ca="1" si="7"/>
        <v>24</v>
      </c>
      <c r="G507" s="11"/>
      <c r="H507" s="12">
        <v>14332</v>
      </c>
      <c r="I507" s="12"/>
      <c r="J507" s="8">
        <v>5</v>
      </c>
    </row>
    <row r="508" spans="1:10">
      <c r="A508" s="7" t="s">
        <v>549</v>
      </c>
      <c r="B508" s="8" t="s">
        <v>31</v>
      </c>
      <c r="C508" s="7" t="s">
        <v>519</v>
      </c>
      <c r="D508" s="7" t="s">
        <v>28</v>
      </c>
      <c r="E508" s="9">
        <v>36297</v>
      </c>
      <c r="F508" s="10">
        <f t="shared" ca="1" si="7"/>
        <v>23</v>
      </c>
      <c r="G508" s="11"/>
      <c r="H508" s="12">
        <v>57990</v>
      </c>
      <c r="I508" s="12"/>
      <c r="J508" s="8">
        <v>5</v>
      </c>
    </row>
    <row r="509" spans="1:10">
      <c r="A509" s="7" t="s">
        <v>550</v>
      </c>
      <c r="B509" s="8" t="s">
        <v>31</v>
      </c>
      <c r="C509" s="7" t="s">
        <v>519</v>
      </c>
      <c r="D509" s="7" t="s">
        <v>13</v>
      </c>
      <c r="E509" s="9">
        <v>36673</v>
      </c>
      <c r="F509" s="10">
        <f t="shared" ca="1" si="7"/>
        <v>22</v>
      </c>
      <c r="G509" s="11" t="s">
        <v>35</v>
      </c>
      <c r="H509" s="12">
        <v>48330</v>
      </c>
      <c r="I509" s="12"/>
      <c r="J509" s="8">
        <v>1</v>
      </c>
    </row>
    <row r="510" spans="1:10">
      <c r="A510" s="7" t="s">
        <v>551</v>
      </c>
      <c r="B510" s="8" t="s">
        <v>31</v>
      </c>
      <c r="C510" s="7" t="s">
        <v>519</v>
      </c>
      <c r="D510" s="7" t="s">
        <v>28</v>
      </c>
      <c r="E510" s="9">
        <v>37404</v>
      </c>
      <c r="F510" s="10">
        <f t="shared" ca="1" si="7"/>
        <v>20</v>
      </c>
      <c r="G510" s="11"/>
      <c r="H510" s="12">
        <v>60070</v>
      </c>
      <c r="I510" s="12"/>
      <c r="J510" s="8">
        <v>3</v>
      </c>
    </row>
    <row r="511" spans="1:10">
      <c r="A511" s="7" t="s">
        <v>552</v>
      </c>
      <c r="B511" s="8" t="s">
        <v>23</v>
      </c>
      <c r="C511" s="7" t="s">
        <v>519</v>
      </c>
      <c r="D511" s="7" t="s">
        <v>13</v>
      </c>
      <c r="E511" s="9">
        <v>39217</v>
      </c>
      <c r="F511" s="10">
        <f t="shared" ca="1" si="7"/>
        <v>15</v>
      </c>
      <c r="G511" s="11" t="s">
        <v>14</v>
      </c>
      <c r="H511" s="12">
        <v>73830</v>
      </c>
      <c r="I511" s="12"/>
      <c r="J511" s="8">
        <v>2</v>
      </c>
    </row>
    <row r="512" spans="1:10">
      <c r="A512" s="7" t="s">
        <v>553</v>
      </c>
      <c r="B512" s="8" t="s">
        <v>31</v>
      </c>
      <c r="C512" s="7" t="s">
        <v>519</v>
      </c>
      <c r="D512" s="7" t="s">
        <v>28</v>
      </c>
      <c r="E512" s="9">
        <v>40707</v>
      </c>
      <c r="F512" s="10">
        <f t="shared" ca="1" si="7"/>
        <v>11</v>
      </c>
      <c r="G512" s="11"/>
      <c r="H512" s="12">
        <v>79380</v>
      </c>
      <c r="I512" s="12"/>
      <c r="J512" s="8">
        <v>1</v>
      </c>
    </row>
    <row r="513" spans="1:10">
      <c r="A513" s="7" t="s">
        <v>554</v>
      </c>
      <c r="B513" s="8" t="s">
        <v>26</v>
      </c>
      <c r="C513" s="7" t="s">
        <v>519</v>
      </c>
      <c r="D513" s="7" t="s">
        <v>13</v>
      </c>
      <c r="E513" s="9">
        <v>39262</v>
      </c>
      <c r="F513" s="10">
        <f t="shared" ca="1" si="7"/>
        <v>15</v>
      </c>
      <c r="G513" s="11" t="s">
        <v>35</v>
      </c>
      <c r="H513" s="12">
        <v>63440</v>
      </c>
      <c r="I513" s="12"/>
      <c r="J513" s="8">
        <v>3</v>
      </c>
    </row>
    <row r="514" spans="1:10">
      <c r="A514" s="7" t="s">
        <v>555</v>
      </c>
      <c r="B514" s="8" t="s">
        <v>31</v>
      </c>
      <c r="C514" s="7" t="s">
        <v>519</v>
      </c>
      <c r="D514" s="7" t="s">
        <v>13</v>
      </c>
      <c r="E514" s="9">
        <v>40332</v>
      </c>
      <c r="F514" s="10">
        <f t="shared" ref="F514:F577" ca="1" si="8">DATEDIF(E514,TODAY(),"Y")</f>
        <v>12</v>
      </c>
      <c r="G514" s="11" t="s">
        <v>14</v>
      </c>
      <c r="H514" s="12">
        <v>47340</v>
      </c>
      <c r="I514" s="12"/>
      <c r="J514" s="8">
        <v>2</v>
      </c>
    </row>
    <row r="515" spans="1:10">
      <c r="A515" s="7" t="s">
        <v>556</v>
      </c>
      <c r="B515" s="8" t="s">
        <v>26</v>
      </c>
      <c r="C515" s="7" t="s">
        <v>519</v>
      </c>
      <c r="D515" s="7" t="s">
        <v>13</v>
      </c>
      <c r="E515" s="9">
        <v>35958</v>
      </c>
      <c r="F515" s="10">
        <f t="shared" ca="1" si="8"/>
        <v>24</v>
      </c>
      <c r="G515" s="11" t="s">
        <v>45</v>
      </c>
      <c r="H515" s="12">
        <v>61420</v>
      </c>
      <c r="I515" s="12"/>
      <c r="J515" s="8">
        <v>4</v>
      </c>
    </row>
    <row r="516" spans="1:10">
      <c r="A516" s="7" t="s">
        <v>557</v>
      </c>
      <c r="B516" s="8" t="s">
        <v>26</v>
      </c>
      <c r="C516" s="7" t="s">
        <v>519</v>
      </c>
      <c r="D516" s="7" t="s">
        <v>21</v>
      </c>
      <c r="E516" s="9">
        <v>36340</v>
      </c>
      <c r="F516" s="10">
        <f t="shared" ca="1" si="8"/>
        <v>23</v>
      </c>
      <c r="G516" s="11"/>
      <c r="H516" s="12">
        <v>37016</v>
      </c>
      <c r="I516" s="12"/>
      <c r="J516" s="8">
        <v>4</v>
      </c>
    </row>
    <row r="517" spans="1:10">
      <c r="A517" s="7" t="s">
        <v>558</v>
      </c>
      <c r="B517" s="8" t="s">
        <v>31</v>
      </c>
      <c r="C517" s="7" t="s">
        <v>519</v>
      </c>
      <c r="D517" s="7" t="s">
        <v>13</v>
      </c>
      <c r="E517" s="9">
        <v>39282</v>
      </c>
      <c r="F517" s="10">
        <f t="shared" ca="1" si="8"/>
        <v>15</v>
      </c>
      <c r="G517" s="11" t="s">
        <v>24</v>
      </c>
      <c r="H517" s="12">
        <v>69420</v>
      </c>
      <c r="I517" s="12"/>
      <c r="J517" s="8">
        <v>2</v>
      </c>
    </row>
    <row r="518" spans="1:10">
      <c r="A518" s="7" t="s">
        <v>559</v>
      </c>
      <c r="B518" s="8" t="s">
        <v>26</v>
      </c>
      <c r="C518" s="7" t="s">
        <v>519</v>
      </c>
      <c r="D518" s="7" t="s">
        <v>13</v>
      </c>
      <c r="E518" s="9">
        <v>38903</v>
      </c>
      <c r="F518" s="10">
        <f t="shared" ca="1" si="8"/>
        <v>16</v>
      </c>
      <c r="G518" s="11" t="s">
        <v>45</v>
      </c>
      <c r="H518" s="12">
        <v>34060</v>
      </c>
      <c r="I518" s="12"/>
      <c r="J518" s="8">
        <v>2</v>
      </c>
    </row>
    <row r="519" spans="1:10">
      <c r="A519" s="7" t="s">
        <v>560</v>
      </c>
      <c r="B519" s="8" t="s">
        <v>31</v>
      </c>
      <c r="C519" s="7" t="s">
        <v>519</v>
      </c>
      <c r="D519" s="7" t="s">
        <v>13</v>
      </c>
      <c r="E519" s="9">
        <v>35990</v>
      </c>
      <c r="F519" s="10">
        <f t="shared" ca="1" si="8"/>
        <v>24</v>
      </c>
      <c r="G519" s="11" t="s">
        <v>35</v>
      </c>
      <c r="H519" s="12">
        <v>36890</v>
      </c>
      <c r="I519" s="12"/>
      <c r="J519" s="8">
        <v>1</v>
      </c>
    </row>
    <row r="520" spans="1:10">
      <c r="A520" s="7" t="s">
        <v>561</v>
      </c>
      <c r="B520" s="8" t="s">
        <v>26</v>
      </c>
      <c r="C520" s="7" t="s">
        <v>519</v>
      </c>
      <c r="D520" s="7" t="s">
        <v>16</v>
      </c>
      <c r="E520" s="9">
        <v>38173</v>
      </c>
      <c r="F520" s="10">
        <f t="shared" ca="1" si="8"/>
        <v>18</v>
      </c>
      <c r="G520" s="11" t="s">
        <v>45</v>
      </c>
      <c r="H520" s="12">
        <v>32900</v>
      </c>
      <c r="I520" s="12"/>
      <c r="J520" s="8">
        <v>2</v>
      </c>
    </row>
    <row r="521" spans="1:10">
      <c r="A521" s="7" t="s">
        <v>562</v>
      </c>
      <c r="B521" s="8" t="s">
        <v>31</v>
      </c>
      <c r="C521" s="7" t="s">
        <v>519</v>
      </c>
      <c r="D521" s="7" t="s">
        <v>13</v>
      </c>
      <c r="E521" s="9">
        <v>39673</v>
      </c>
      <c r="F521" s="10">
        <f t="shared" ca="1" si="8"/>
        <v>14</v>
      </c>
      <c r="G521" s="11" t="s">
        <v>14</v>
      </c>
      <c r="H521" s="12">
        <v>48080</v>
      </c>
      <c r="I521" s="12"/>
      <c r="J521" s="8">
        <v>2</v>
      </c>
    </row>
    <row r="522" spans="1:10">
      <c r="A522" s="7" t="s">
        <v>563</v>
      </c>
      <c r="B522" s="8" t="s">
        <v>31</v>
      </c>
      <c r="C522" s="7" t="s">
        <v>519</v>
      </c>
      <c r="D522" s="7" t="s">
        <v>13</v>
      </c>
      <c r="E522" s="9">
        <v>40765</v>
      </c>
      <c r="F522" s="10">
        <f t="shared" ca="1" si="8"/>
        <v>11</v>
      </c>
      <c r="G522" s="11" t="s">
        <v>24</v>
      </c>
      <c r="H522" s="12">
        <v>77740</v>
      </c>
      <c r="I522" s="12"/>
      <c r="J522" s="8">
        <v>1</v>
      </c>
    </row>
    <row r="523" spans="1:10">
      <c r="A523" s="7" t="s">
        <v>564</v>
      </c>
      <c r="B523" s="8" t="s">
        <v>41</v>
      </c>
      <c r="C523" s="7" t="s">
        <v>519</v>
      </c>
      <c r="D523" s="7" t="s">
        <v>28</v>
      </c>
      <c r="E523" s="9">
        <v>39298</v>
      </c>
      <c r="F523" s="10">
        <f t="shared" ca="1" si="8"/>
        <v>15</v>
      </c>
      <c r="G523" s="11"/>
      <c r="H523" s="12">
        <v>76870</v>
      </c>
      <c r="I523" s="12"/>
      <c r="J523" s="8">
        <v>5</v>
      </c>
    </row>
    <row r="524" spans="1:10">
      <c r="A524" s="7" t="s">
        <v>565</v>
      </c>
      <c r="B524" s="8" t="s">
        <v>11</v>
      </c>
      <c r="C524" s="7" t="s">
        <v>519</v>
      </c>
      <c r="D524" s="7" t="s">
        <v>13</v>
      </c>
      <c r="E524" s="9">
        <v>40399</v>
      </c>
      <c r="F524" s="10">
        <f t="shared" ca="1" si="8"/>
        <v>12</v>
      </c>
      <c r="G524" s="11" t="s">
        <v>17</v>
      </c>
      <c r="H524" s="12">
        <v>72700</v>
      </c>
      <c r="I524" s="12"/>
      <c r="J524" s="8">
        <v>5</v>
      </c>
    </row>
    <row r="525" spans="1:10">
      <c r="A525" s="7" t="s">
        <v>566</v>
      </c>
      <c r="B525" s="8" t="s">
        <v>26</v>
      </c>
      <c r="C525" s="7" t="s">
        <v>519</v>
      </c>
      <c r="D525" s="7" t="s">
        <v>28</v>
      </c>
      <c r="E525" s="9">
        <v>40414</v>
      </c>
      <c r="F525" s="10">
        <f t="shared" ca="1" si="8"/>
        <v>12</v>
      </c>
      <c r="G525" s="11"/>
      <c r="H525" s="12">
        <v>60070</v>
      </c>
      <c r="I525" s="12"/>
      <c r="J525" s="8">
        <v>2</v>
      </c>
    </row>
    <row r="526" spans="1:10">
      <c r="A526" s="7" t="s">
        <v>567</v>
      </c>
      <c r="B526" s="8" t="s">
        <v>26</v>
      </c>
      <c r="C526" s="7" t="s">
        <v>519</v>
      </c>
      <c r="D526" s="7" t="s">
        <v>21</v>
      </c>
      <c r="E526" s="9">
        <v>36028</v>
      </c>
      <c r="F526" s="10">
        <f t="shared" ca="1" si="8"/>
        <v>24</v>
      </c>
      <c r="G526" s="11"/>
      <c r="H526" s="12">
        <v>16688</v>
      </c>
      <c r="I526" s="12"/>
      <c r="J526" s="8">
        <v>3</v>
      </c>
    </row>
    <row r="527" spans="1:10">
      <c r="A527" s="7" t="s">
        <v>568</v>
      </c>
      <c r="B527" s="8" t="s">
        <v>23</v>
      </c>
      <c r="C527" s="7" t="s">
        <v>519</v>
      </c>
      <c r="D527" s="7" t="s">
        <v>28</v>
      </c>
      <c r="E527" s="9">
        <v>36375</v>
      </c>
      <c r="F527" s="10">
        <f t="shared" ca="1" si="8"/>
        <v>23</v>
      </c>
      <c r="G527" s="11"/>
      <c r="H527" s="12">
        <v>71300</v>
      </c>
      <c r="I527" s="12"/>
      <c r="J527" s="8">
        <v>5</v>
      </c>
    </row>
    <row r="528" spans="1:10">
      <c r="A528" s="7" t="s">
        <v>569</v>
      </c>
      <c r="B528" s="8" t="s">
        <v>31</v>
      </c>
      <c r="C528" s="7" t="s">
        <v>519</v>
      </c>
      <c r="D528" s="7" t="s">
        <v>21</v>
      </c>
      <c r="E528" s="9">
        <v>36380</v>
      </c>
      <c r="F528" s="10">
        <f t="shared" ca="1" si="8"/>
        <v>23</v>
      </c>
      <c r="G528" s="11"/>
      <c r="H528" s="12">
        <v>36052</v>
      </c>
      <c r="I528" s="12"/>
      <c r="J528" s="8">
        <v>5</v>
      </c>
    </row>
    <row r="529" spans="1:10">
      <c r="A529" s="7" t="s">
        <v>570</v>
      </c>
      <c r="B529" s="8" t="s">
        <v>31</v>
      </c>
      <c r="C529" s="7" t="s">
        <v>519</v>
      </c>
      <c r="D529" s="7" t="s">
        <v>13</v>
      </c>
      <c r="E529" s="9">
        <v>36393</v>
      </c>
      <c r="F529" s="10">
        <f t="shared" ca="1" si="8"/>
        <v>23</v>
      </c>
      <c r="G529" s="11" t="s">
        <v>45</v>
      </c>
      <c r="H529" s="12">
        <v>65910</v>
      </c>
      <c r="I529" s="12"/>
      <c r="J529" s="8">
        <v>5</v>
      </c>
    </row>
    <row r="530" spans="1:10">
      <c r="A530" s="7" t="s">
        <v>571</v>
      </c>
      <c r="B530" s="8" t="s">
        <v>41</v>
      </c>
      <c r="C530" s="7" t="s">
        <v>519</v>
      </c>
      <c r="D530" s="7" t="s">
        <v>13</v>
      </c>
      <c r="E530" s="9">
        <v>37848</v>
      </c>
      <c r="F530" s="10">
        <f t="shared" ca="1" si="8"/>
        <v>19</v>
      </c>
      <c r="G530" s="11" t="s">
        <v>17</v>
      </c>
      <c r="H530" s="12">
        <v>76910</v>
      </c>
      <c r="I530" s="12"/>
      <c r="J530" s="8">
        <v>2</v>
      </c>
    </row>
    <row r="531" spans="1:10">
      <c r="A531" s="7" t="s">
        <v>572</v>
      </c>
      <c r="B531" s="8" t="s">
        <v>31</v>
      </c>
      <c r="C531" s="7" t="s">
        <v>519</v>
      </c>
      <c r="D531" s="7" t="s">
        <v>28</v>
      </c>
      <c r="E531" s="13">
        <v>40404</v>
      </c>
      <c r="F531" s="10">
        <f t="shared" ca="1" si="8"/>
        <v>12</v>
      </c>
      <c r="G531" s="11"/>
      <c r="H531" s="12">
        <v>39550</v>
      </c>
      <c r="I531" s="12"/>
      <c r="J531" s="8">
        <v>5</v>
      </c>
    </row>
    <row r="532" spans="1:10">
      <c r="A532" s="7" t="s">
        <v>573</v>
      </c>
      <c r="B532" s="8" t="s">
        <v>11</v>
      </c>
      <c r="C532" s="7" t="s">
        <v>519</v>
      </c>
      <c r="D532" s="7" t="s">
        <v>28</v>
      </c>
      <c r="E532" s="13">
        <v>40410</v>
      </c>
      <c r="F532" s="10">
        <f t="shared" ca="1" si="8"/>
        <v>12</v>
      </c>
      <c r="G532" s="11"/>
      <c r="H532" s="12">
        <v>57680</v>
      </c>
      <c r="I532" s="12"/>
      <c r="J532" s="8">
        <v>4</v>
      </c>
    </row>
    <row r="533" spans="1:10">
      <c r="A533" s="7" t="s">
        <v>574</v>
      </c>
      <c r="B533" s="8" t="s">
        <v>11</v>
      </c>
      <c r="C533" s="7" t="s">
        <v>519</v>
      </c>
      <c r="D533" s="7" t="s">
        <v>16</v>
      </c>
      <c r="E533" s="13">
        <v>40421</v>
      </c>
      <c r="F533" s="10">
        <f t="shared" ca="1" si="8"/>
        <v>12</v>
      </c>
      <c r="G533" s="11" t="s">
        <v>17</v>
      </c>
      <c r="H533" s="12">
        <v>49355</v>
      </c>
      <c r="I533" s="12"/>
      <c r="J533" s="8">
        <v>5</v>
      </c>
    </row>
    <row r="534" spans="1:10">
      <c r="A534" s="7" t="s">
        <v>575</v>
      </c>
      <c r="B534" s="8" t="s">
        <v>26</v>
      </c>
      <c r="C534" s="7" t="s">
        <v>519</v>
      </c>
      <c r="D534" s="7" t="s">
        <v>13</v>
      </c>
      <c r="E534" s="9">
        <v>39703</v>
      </c>
      <c r="F534" s="10">
        <f t="shared" ca="1" si="8"/>
        <v>13</v>
      </c>
      <c r="G534" s="11" t="s">
        <v>24</v>
      </c>
      <c r="H534" s="12">
        <v>46110</v>
      </c>
      <c r="I534" s="12"/>
      <c r="J534" s="8">
        <v>4</v>
      </c>
    </row>
    <row r="535" spans="1:10">
      <c r="A535" s="7" t="s">
        <v>576</v>
      </c>
      <c r="B535" s="8" t="s">
        <v>31</v>
      </c>
      <c r="C535" s="7" t="s">
        <v>519</v>
      </c>
      <c r="D535" s="7" t="s">
        <v>13</v>
      </c>
      <c r="E535" s="9">
        <v>40815</v>
      </c>
      <c r="F535" s="10">
        <f t="shared" ca="1" si="8"/>
        <v>10</v>
      </c>
      <c r="G535" s="11" t="s">
        <v>17</v>
      </c>
      <c r="H535" s="12">
        <v>54500</v>
      </c>
      <c r="I535" s="12"/>
      <c r="J535" s="8">
        <v>5</v>
      </c>
    </row>
    <row r="536" spans="1:10">
      <c r="A536" s="7" t="s">
        <v>577</v>
      </c>
      <c r="B536" s="8" t="s">
        <v>31</v>
      </c>
      <c r="C536" s="7" t="s">
        <v>519</v>
      </c>
      <c r="D536" s="7" t="s">
        <v>13</v>
      </c>
      <c r="E536" s="9">
        <v>39335</v>
      </c>
      <c r="F536" s="10">
        <f t="shared" ca="1" si="8"/>
        <v>14</v>
      </c>
      <c r="G536" s="11" t="s">
        <v>14</v>
      </c>
      <c r="H536" s="12">
        <v>62688</v>
      </c>
      <c r="I536" s="12"/>
      <c r="J536" s="8">
        <v>2</v>
      </c>
    </row>
    <row r="537" spans="1:10">
      <c r="A537" s="7" t="s">
        <v>578</v>
      </c>
      <c r="B537" s="8" t="s">
        <v>26</v>
      </c>
      <c r="C537" s="7" t="s">
        <v>519</v>
      </c>
      <c r="D537" s="7" t="s">
        <v>13</v>
      </c>
      <c r="E537" s="9">
        <v>38980</v>
      </c>
      <c r="F537" s="10">
        <f t="shared" ca="1" si="8"/>
        <v>15</v>
      </c>
      <c r="G537" s="11" t="s">
        <v>17</v>
      </c>
      <c r="H537" s="12">
        <v>24340</v>
      </c>
      <c r="I537" s="12"/>
      <c r="J537" s="8">
        <v>4</v>
      </c>
    </row>
    <row r="538" spans="1:10">
      <c r="A538" s="7" t="s">
        <v>579</v>
      </c>
      <c r="B538" s="8" t="s">
        <v>20</v>
      </c>
      <c r="C538" s="7" t="s">
        <v>519</v>
      </c>
      <c r="D538" s="7" t="s">
        <v>28</v>
      </c>
      <c r="E538" s="9">
        <v>38986</v>
      </c>
      <c r="F538" s="10">
        <f t="shared" ca="1" si="8"/>
        <v>15</v>
      </c>
      <c r="G538" s="11"/>
      <c r="H538" s="12">
        <v>36230</v>
      </c>
      <c r="I538" s="12"/>
      <c r="J538" s="8">
        <v>2</v>
      </c>
    </row>
    <row r="539" spans="1:10">
      <c r="A539" s="7" t="s">
        <v>580</v>
      </c>
      <c r="B539" s="8" t="s">
        <v>26</v>
      </c>
      <c r="C539" s="7" t="s">
        <v>519</v>
      </c>
      <c r="D539" s="7" t="s">
        <v>28</v>
      </c>
      <c r="E539" s="9">
        <v>36787</v>
      </c>
      <c r="F539" s="10">
        <f t="shared" ca="1" si="8"/>
        <v>21</v>
      </c>
      <c r="G539" s="11"/>
      <c r="H539" s="12">
        <v>89640</v>
      </c>
      <c r="I539" s="12"/>
      <c r="J539" s="8">
        <v>4</v>
      </c>
    </row>
    <row r="540" spans="1:10">
      <c r="A540" s="7" t="s">
        <v>581</v>
      </c>
      <c r="B540" s="8" t="s">
        <v>31</v>
      </c>
      <c r="C540" s="7" t="s">
        <v>519</v>
      </c>
      <c r="D540" s="7" t="s">
        <v>13</v>
      </c>
      <c r="E540" s="9">
        <v>37138</v>
      </c>
      <c r="F540" s="10">
        <f t="shared" ca="1" si="8"/>
        <v>20</v>
      </c>
      <c r="G540" s="11" t="s">
        <v>14</v>
      </c>
      <c r="H540" s="12">
        <v>29130</v>
      </c>
      <c r="I540" s="12"/>
      <c r="J540" s="8">
        <v>1</v>
      </c>
    </row>
    <row r="541" spans="1:10">
      <c r="A541" s="7" t="s">
        <v>582</v>
      </c>
      <c r="B541" s="8" t="s">
        <v>26</v>
      </c>
      <c r="C541" s="7" t="s">
        <v>519</v>
      </c>
      <c r="D541" s="7" t="s">
        <v>28</v>
      </c>
      <c r="E541" s="9">
        <v>37526</v>
      </c>
      <c r="F541" s="10">
        <f t="shared" ca="1" si="8"/>
        <v>19</v>
      </c>
      <c r="G541" s="11"/>
      <c r="H541" s="12">
        <v>61580</v>
      </c>
      <c r="I541" s="12"/>
      <c r="J541" s="8">
        <v>3</v>
      </c>
    </row>
    <row r="542" spans="1:10">
      <c r="A542" s="7" t="s">
        <v>583</v>
      </c>
      <c r="B542" s="8" t="s">
        <v>26</v>
      </c>
      <c r="C542" s="7" t="s">
        <v>519</v>
      </c>
      <c r="D542" s="7" t="s">
        <v>13</v>
      </c>
      <c r="E542" s="9">
        <v>40438</v>
      </c>
      <c r="F542" s="10">
        <f t="shared" ca="1" si="8"/>
        <v>11</v>
      </c>
      <c r="G542" s="11" t="s">
        <v>24</v>
      </c>
      <c r="H542" s="12">
        <v>59150</v>
      </c>
      <c r="I542" s="12"/>
      <c r="J542" s="8">
        <v>4</v>
      </c>
    </row>
    <row r="543" spans="1:10">
      <c r="A543" s="7" t="s">
        <v>584</v>
      </c>
      <c r="B543" s="8" t="s">
        <v>11</v>
      </c>
      <c r="C543" s="7" t="s">
        <v>519</v>
      </c>
      <c r="D543" s="7" t="s">
        <v>28</v>
      </c>
      <c r="E543" s="9">
        <v>39742</v>
      </c>
      <c r="F543" s="10">
        <f t="shared" ca="1" si="8"/>
        <v>13</v>
      </c>
      <c r="G543" s="11"/>
      <c r="H543" s="12">
        <v>23020</v>
      </c>
      <c r="I543" s="12"/>
      <c r="J543" s="8">
        <v>4</v>
      </c>
    </row>
    <row r="544" spans="1:10">
      <c r="A544" s="7" t="s">
        <v>585</v>
      </c>
      <c r="B544" s="8" t="s">
        <v>31</v>
      </c>
      <c r="C544" s="7" t="s">
        <v>519</v>
      </c>
      <c r="D544" s="7" t="s">
        <v>28</v>
      </c>
      <c r="E544" s="9">
        <v>40820</v>
      </c>
      <c r="F544" s="10">
        <f t="shared" ca="1" si="8"/>
        <v>10</v>
      </c>
      <c r="G544" s="11"/>
      <c r="H544" s="12">
        <v>52750</v>
      </c>
      <c r="I544" s="12"/>
      <c r="J544" s="8">
        <v>1</v>
      </c>
    </row>
    <row r="545" spans="1:10">
      <c r="A545" s="7" t="s">
        <v>586</v>
      </c>
      <c r="B545" s="8" t="s">
        <v>31</v>
      </c>
      <c r="C545" s="7" t="s">
        <v>519</v>
      </c>
      <c r="D545" s="7" t="s">
        <v>13</v>
      </c>
      <c r="E545" s="9">
        <v>40831</v>
      </c>
      <c r="F545" s="10">
        <f t="shared" ca="1" si="8"/>
        <v>10</v>
      </c>
      <c r="G545" s="11" t="s">
        <v>24</v>
      </c>
      <c r="H545" s="12">
        <v>79400</v>
      </c>
      <c r="I545" s="12"/>
      <c r="J545" s="8">
        <v>4</v>
      </c>
    </row>
    <row r="546" spans="1:10">
      <c r="A546" s="7" t="s">
        <v>587</v>
      </c>
      <c r="B546" s="8" t="s">
        <v>11</v>
      </c>
      <c r="C546" s="7" t="s">
        <v>519</v>
      </c>
      <c r="D546" s="7" t="s">
        <v>13</v>
      </c>
      <c r="E546" s="9">
        <v>39372</v>
      </c>
      <c r="F546" s="10">
        <f t="shared" ca="1" si="8"/>
        <v>14</v>
      </c>
      <c r="G546" s="11" t="s">
        <v>14</v>
      </c>
      <c r="H546" s="12">
        <v>50570</v>
      </c>
      <c r="I546" s="12"/>
      <c r="J546" s="8">
        <v>4</v>
      </c>
    </row>
    <row r="547" spans="1:10">
      <c r="A547" s="7" t="s">
        <v>588</v>
      </c>
      <c r="B547" s="8" t="s">
        <v>26</v>
      </c>
      <c r="C547" s="7" t="s">
        <v>519</v>
      </c>
      <c r="D547" s="7" t="s">
        <v>16</v>
      </c>
      <c r="E547" s="9">
        <v>36084</v>
      </c>
      <c r="F547" s="10">
        <f t="shared" ca="1" si="8"/>
        <v>23</v>
      </c>
      <c r="G547" s="11" t="s">
        <v>17</v>
      </c>
      <c r="H547" s="12">
        <v>45750</v>
      </c>
      <c r="I547" s="12"/>
      <c r="J547" s="8">
        <v>5</v>
      </c>
    </row>
    <row r="548" spans="1:10">
      <c r="A548" s="7" t="s">
        <v>589</v>
      </c>
      <c r="B548" s="8" t="s">
        <v>11</v>
      </c>
      <c r="C548" s="7" t="s">
        <v>519</v>
      </c>
      <c r="D548" s="7" t="s">
        <v>28</v>
      </c>
      <c r="E548" s="9">
        <v>36086</v>
      </c>
      <c r="F548" s="10">
        <f t="shared" ca="1" si="8"/>
        <v>23</v>
      </c>
      <c r="G548" s="11"/>
      <c r="H548" s="12">
        <v>47520</v>
      </c>
      <c r="I548" s="12"/>
      <c r="J548" s="8">
        <v>1</v>
      </c>
    </row>
    <row r="549" spans="1:10">
      <c r="A549" s="7" t="s">
        <v>590</v>
      </c>
      <c r="B549" s="8" t="s">
        <v>31</v>
      </c>
      <c r="C549" s="7" t="s">
        <v>519</v>
      </c>
      <c r="D549" s="7" t="s">
        <v>13</v>
      </c>
      <c r="E549" s="9">
        <v>36088</v>
      </c>
      <c r="F549" s="10">
        <f t="shared" ca="1" si="8"/>
        <v>23</v>
      </c>
      <c r="G549" s="11" t="s">
        <v>24</v>
      </c>
      <c r="H549" s="12">
        <v>54580</v>
      </c>
      <c r="I549" s="12"/>
      <c r="J549" s="8">
        <v>4</v>
      </c>
    </row>
    <row r="550" spans="1:10">
      <c r="A550" s="7" t="s">
        <v>591</v>
      </c>
      <c r="B550" s="8" t="s">
        <v>26</v>
      </c>
      <c r="C550" s="7" t="s">
        <v>519</v>
      </c>
      <c r="D550" s="7" t="s">
        <v>13</v>
      </c>
      <c r="E550" s="9">
        <v>39362</v>
      </c>
      <c r="F550" s="10">
        <f t="shared" ca="1" si="8"/>
        <v>14</v>
      </c>
      <c r="G550" s="11" t="s">
        <v>17</v>
      </c>
      <c r="H550" s="12">
        <v>42020</v>
      </c>
      <c r="I550" s="12"/>
      <c r="J550" s="8">
        <v>5</v>
      </c>
    </row>
    <row r="551" spans="1:10">
      <c r="A551" s="7" t="s">
        <v>592</v>
      </c>
      <c r="B551" s="8" t="s">
        <v>41</v>
      </c>
      <c r="C551" s="7" t="s">
        <v>519</v>
      </c>
      <c r="D551" s="7" t="s">
        <v>16</v>
      </c>
      <c r="E551" s="9">
        <v>39728</v>
      </c>
      <c r="F551" s="10">
        <f t="shared" ca="1" si="8"/>
        <v>13</v>
      </c>
      <c r="G551" s="11" t="s">
        <v>14</v>
      </c>
      <c r="H551" s="12">
        <v>45565</v>
      </c>
      <c r="I551" s="12"/>
      <c r="J551" s="8">
        <v>1</v>
      </c>
    </row>
    <row r="552" spans="1:10">
      <c r="A552" s="7" t="s">
        <v>593</v>
      </c>
      <c r="B552" s="8" t="s">
        <v>26</v>
      </c>
      <c r="C552" s="7" t="s">
        <v>519</v>
      </c>
      <c r="D552" s="7" t="s">
        <v>13</v>
      </c>
      <c r="E552" s="9">
        <v>40477</v>
      </c>
      <c r="F552" s="10">
        <f t="shared" ca="1" si="8"/>
        <v>11</v>
      </c>
      <c r="G552" s="11" t="s">
        <v>24</v>
      </c>
      <c r="H552" s="12">
        <v>63206</v>
      </c>
      <c r="I552" s="12"/>
      <c r="J552" s="8">
        <v>1</v>
      </c>
    </row>
    <row r="553" spans="1:10">
      <c r="A553" s="7" t="s">
        <v>594</v>
      </c>
      <c r="B553" s="8" t="s">
        <v>26</v>
      </c>
      <c r="C553" s="7" t="s">
        <v>519</v>
      </c>
      <c r="D553" s="7" t="s">
        <v>28</v>
      </c>
      <c r="E553" s="9">
        <v>39772</v>
      </c>
      <c r="F553" s="10">
        <f t="shared" ca="1" si="8"/>
        <v>13</v>
      </c>
      <c r="G553" s="11"/>
      <c r="H553" s="12">
        <v>85980</v>
      </c>
      <c r="I553" s="12"/>
      <c r="J553" s="8">
        <v>2</v>
      </c>
    </row>
    <row r="554" spans="1:10">
      <c r="A554" s="7" t="s">
        <v>595</v>
      </c>
      <c r="B554" s="8" t="s">
        <v>26</v>
      </c>
      <c r="C554" s="7" t="s">
        <v>519</v>
      </c>
      <c r="D554" s="7" t="s">
        <v>13</v>
      </c>
      <c r="E554" s="9">
        <v>37568</v>
      </c>
      <c r="F554" s="10">
        <f t="shared" ca="1" si="8"/>
        <v>19</v>
      </c>
      <c r="G554" s="11" t="s">
        <v>17</v>
      </c>
      <c r="H554" s="12">
        <v>45100</v>
      </c>
      <c r="I554" s="12"/>
      <c r="J554" s="8">
        <v>2</v>
      </c>
    </row>
    <row r="555" spans="1:10">
      <c r="A555" s="7" t="s">
        <v>596</v>
      </c>
      <c r="B555" s="8" t="s">
        <v>31</v>
      </c>
      <c r="C555" s="7" t="s">
        <v>519</v>
      </c>
      <c r="D555" s="7" t="s">
        <v>13</v>
      </c>
      <c r="E555" s="9">
        <v>39047</v>
      </c>
      <c r="F555" s="10">
        <f t="shared" ca="1" si="8"/>
        <v>15</v>
      </c>
      <c r="G555" s="11" t="s">
        <v>45</v>
      </c>
      <c r="H555" s="12">
        <v>65880</v>
      </c>
      <c r="I555" s="12"/>
      <c r="J555" s="8">
        <v>5</v>
      </c>
    </row>
    <row r="556" spans="1:10">
      <c r="A556" s="7" t="s">
        <v>597</v>
      </c>
      <c r="B556" s="8" t="s">
        <v>31</v>
      </c>
      <c r="C556" s="7" t="s">
        <v>519</v>
      </c>
      <c r="D556" s="7" t="s">
        <v>13</v>
      </c>
      <c r="E556" s="9">
        <v>40137</v>
      </c>
      <c r="F556" s="10">
        <f t="shared" ca="1" si="8"/>
        <v>12</v>
      </c>
      <c r="G556" s="11" t="s">
        <v>14</v>
      </c>
      <c r="H556" s="12">
        <v>54190</v>
      </c>
      <c r="I556" s="12"/>
      <c r="J556" s="8">
        <v>4</v>
      </c>
    </row>
    <row r="557" spans="1:10">
      <c r="A557" s="7" t="s">
        <v>598</v>
      </c>
      <c r="B557" s="8" t="s">
        <v>31</v>
      </c>
      <c r="C557" s="7" t="s">
        <v>519</v>
      </c>
      <c r="D557" s="7" t="s">
        <v>28</v>
      </c>
      <c r="E557" s="9">
        <v>39809</v>
      </c>
      <c r="F557" s="10">
        <f t="shared" ca="1" si="8"/>
        <v>13</v>
      </c>
      <c r="G557" s="11"/>
      <c r="H557" s="12">
        <v>58650</v>
      </c>
      <c r="I557" s="12"/>
      <c r="J557" s="8">
        <v>4</v>
      </c>
    </row>
    <row r="558" spans="1:10">
      <c r="A558" s="7" t="s">
        <v>599</v>
      </c>
      <c r="B558" s="8" t="s">
        <v>26</v>
      </c>
      <c r="C558" s="7" t="s">
        <v>519</v>
      </c>
      <c r="D558" s="7" t="s">
        <v>13</v>
      </c>
      <c r="E558" s="9">
        <v>40878</v>
      </c>
      <c r="F558" s="10">
        <f t="shared" ca="1" si="8"/>
        <v>10</v>
      </c>
      <c r="G558" s="11" t="s">
        <v>35</v>
      </c>
      <c r="H558" s="12">
        <v>71680</v>
      </c>
      <c r="I558" s="12"/>
      <c r="J558" s="8">
        <v>4</v>
      </c>
    </row>
    <row r="559" spans="1:10">
      <c r="A559" s="7" t="s">
        <v>600</v>
      </c>
      <c r="B559" s="8" t="s">
        <v>11</v>
      </c>
      <c r="C559" s="7" t="s">
        <v>519</v>
      </c>
      <c r="D559" s="7" t="s">
        <v>28</v>
      </c>
      <c r="E559" s="9">
        <v>40883</v>
      </c>
      <c r="F559" s="10">
        <f t="shared" ca="1" si="8"/>
        <v>10</v>
      </c>
      <c r="G559" s="11"/>
      <c r="H559" s="12">
        <v>50840</v>
      </c>
      <c r="I559" s="12"/>
      <c r="J559" s="8">
        <v>4</v>
      </c>
    </row>
    <row r="560" spans="1:10">
      <c r="A560" s="7" t="s">
        <v>601</v>
      </c>
      <c r="B560" s="8" t="s">
        <v>31</v>
      </c>
      <c r="C560" s="7" t="s">
        <v>519</v>
      </c>
      <c r="D560" s="7" t="s">
        <v>28</v>
      </c>
      <c r="E560" s="9">
        <v>41254</v>
      </c>
      <c r="F560" s="10">
        <f t="shared" ca="1" si="8"/>
        <v>9</v>
      </c>
      <c r="G560" s="11"/>
      <c r="H560" s="12">
        <v>44720</v>
      </c>
      <c r="I560" s="12"/>
      <c r="J560" s="8">
        <v>2</v>
      </c>
    </row>
    <row r="561" spans="1:10">
      <c r="A561" s="7" t="s">
        <v>602</v>
      </c>
      <c r="B561" s="8" t="s">
        <v>41</v>
      </c>
      <c r="C561" s="7" t="s">
        <v>519</v>
      </c>
      <c r="D561" s="7" t="s">
        <v>13</v>
      </c>
      <c r="E561" s="9">
        <v>39807</v>
      </c>
      <c r="F561" s="10">
        <f t="shared" ca="1" si="8"/>
        <v>13</v>
      </c>
      <c r="G561" s="11" t="s">
        <v>17</v>
      </c>
      <c r="H561" s="12">
        <v>88820</v>
      </c>
      <c r="I561" s="12"/>
      <c r="J561" s="8">
        <v>2</v>
      </c>
    </row>
    <row r="562" spans="1:10">
      <c r="A562" s="7" t="s">
        <v>603</v>
      </c>
      <c r="B562" s="8" t="s">
        <v>20</v>
      </c>
      <c r="C562" s="7" t="s">
        <v>519</v>
      </c>
      <c r="D562" s="7" t="s">
        <v>13</v>
      </c>
      <c r="E562" s="9">
        <v>36136</v>
      </c>
      <c r="F562" s="10">
        <f t="shared" ca="1" si="8"/>
        <v>23</v>
      </c>
      <c r="G562" s="11" t="s">
        <v>45</v>
      </c>
      <c r="H562" s="12">
        <v>45000</v>
      </c>
      <c r="I562" s="12"/>
      <c r="J562" s="8">
        <v>4</v>
      </c>
    </row>
    <row r="563" spans="1:10">
      <c r="A563" s="7" t="s">
        <v>604</v>
      </c>
      <c r="B563" s="8" t="s">
        <v>31</v>
      </c>
      <c r="C563" s="7" t="s">
        <v>519</v>
      </c>
      <c r="D563" s="7" t="s">
        <v>16</v>
      </c>
      <c r="E563" s="9">
        <v>37249</v>
      </c>
      <c r="F563" s="10">
        <f t="shared" ca="1" si="8"/>
        <v>20</v>
      </c>
      <c r="G563" s="11" t="s">
        <v>35</v>
      </c>
      <c r="H563" s="12">
        <v>12545</v>
      </c>
      <c r="I563" s="12"/>
      <c r="J563" s="8">
        <v>4</v>
      </c>
    </row>
    <row r="564" spans="1:10">
      <c r="A564" s="7" t="s">
        <v>605</v>
      </c>
      <c r="B564" s="8" t="s">
        <v>26</v>
      </c>
      <c r="C564" s="7" t="s">
        <v>519</v>
      </c>
      <c r="D564" s="7" t="s">
        <v>13</v>
      </c>
      <c r="E564" s="9">
        <v>39446</v>
      </c>
      <c r="F564" s="10">
        <f t="shared" ca="1" si="8"/>
        <v>14</v>
      </c>
      <c r="G564" s="11" t="s">
        <v>14</v>
      </c>
      <c r="H564" s="12">
        <v>44650</v>
      </c>
      <c r="I564" s="12"/>
      <c r="J564" s="8">
        <v>1</v>
      </c>
    </row>
    <row r="565" spans="1:10">
      <c r="A565" s="7" t="s">
        <v>606</v>
      </c>
      <c r="B565" s="8" t="s">
        <v>31</v>
      </c>
      <c r="C565" s="7" t="s">
        <v>519</v>
      </c>
      <c r="D565" s="7" t="s">
        <v>16</v>
      </c>
      <c r="E565" s="9">
        <v>40166</v>
      </c>
      <c r="F565" s="10">
        <f t="shared" ca="1" si="8"/>
        <v>12</v>
      </c>
      <c r="G565" s="11" t="s">
        <v>35</v>
      </c>
      <c r="H565" s="12">
        <v>25245</v>
      </c>
      <c r="I565" s="12"/>
      <c r="J565" s="8">
        <v>5</v>
      </c>
    </row>
    <row r="566" spans="1:10">
      <c r="A566" s="7" t="s">
        <v>607</v>
      </c>
      <c r="B566" s="8" t="s">
        <v>11</v>
      </c>
      <c r="C566" s="7" t="s">
        <v>608</v>
      </c>
      <c r="D566" s="7" t="s">
        <v>21</v>
      </c>
      <c r="E566" s="9">
        <v>40561</v>
      </c>
      <c r="F566" s="10">
        <f t="shared" ca="1" si="8"/>
        <v>11</v>
      </c>
      <c r="G566" s="11"/>
      <c r="H566" s="12">
        <v>30468</v>
      </c>
      <c r="I566" s="12"/>
      <c r="J566" s="8">
        <v>2</v>
      </c>
    </row>
    <row r="567" spans="1:10">
      <c r="A567" s="7" t="s">
        <v>609</v>
      </c>
      <c r="B567" s="8" t="s">
        <v>26</v>
      </c>
      <c r="C567" s="7" t="s">
        <v>608</v>
      </c>
      <c r="D567" s="7" t="s">
        <v>13</v>
      </c>
      <c r="E567" s="9">
        <v>40574</v>
      </c>
      <c r="F567" s="10">
        <f t="shared" ca="1" si="8"/>
        <v>11</v>
      </c>
      <c r="G567" s="11" t="s">
        <v>45</v>
      </c>
      <c r="H567" s="12">
        <v>24840</v>
      </c>
      <c r="I567" s="12"/>
      <c r="J567" s="8">
        <v>1</v>
      </c>
    </row>
    <row r="568" spans="1:10">
      <c r="A568" s="7" t="s">
        <v>610</v>
      </c>
      <c r="B568" s="8" t="s">
        <v>26</v>
      </c>
      <c r="C568" s="7" t="s">
        <v>608</v>
      </c>
      <c r="D568" s="7" t="s">
        <v>13</v>
      </c>
      <c r="E568" s="9">
        <v>40909</v>
      </c>
      <c r="F568" s="10">
        <f t="shared" ca="1" si="8"/>
        <v>10</v>
      </c>
      <c r="G568" s="11" t="s">
        <v>14</v>
      </c>
      <c r="H568" s="12">
        <v>54830</v>
      </c>
      <c r="I568" s="12"/>
      <c r="J568" s="8">
        <v>1</v>
      </c>
    </row>
    <row r="569" spans="1:10">
      <c r="A569" s="7" t="s">
        <v>611</v>
      </c>
      <c r="B569" s="8" t="s">
        <v>31</v>
      </c>
      <c r="C569" s="7" t="s">
        <v>608</v>
      </c>
      <c r="D569" s="7" t="s">
        <v>21</v>
      </c>
      <c r="E569" s="9">
        <v>39458</v>
      </c>
      <c r="F569" s="10">
        <f t="shared" ca="1" si="8"/>
        <v>14</v>
      </c>
      <c r="G569" s="11"/>
      <c r="H569" s="12">
        <v>36788</v>
      </c>
      <c r="I569" s="12"/>
      <c r="J569" s="8">
        <v>4</v>
      </c>
    </row>
    <row r="570" spans="1:10">
      <c r="A570" s="7" t="s">
        <v>612</v>
      </c>
      <c r="B570" s="8" t="s">
        <v>11</v>
      </c>
      <c r="C570" s="7" t="s">
        <v>608</v>
      </c>
      <c r="D570" s="7" t="s">
        <v>13</v>
      </c>
      <c r="E570" s="9">
        <v>38738</v>
      </c>
      <c r="F570" s="10">
        <f t="shared" ca="1" si="8"/>
        <v>16</v>
      </c>
      <c r="G570" s="11" t="s">
        <v>35</v>
      </c>
      <c r="H570" s="12">
        <v>62965</v>
      </c>
      <c r="I570" s="12"/>
      <c r="J570" s="8">
        <v>1</v>
      </c>
    </row>
    <row r="571" spans="1:10">
      <c r="A571" s="7" t="s">
        <v>613</v>
      </c>
      <c r="B571" s="8" t="s">
        <v>31</v>
      </c>
      <c r="C571" s="7" t="s">
        <v>608</v>
      </c>
      <c r="D571" s="7" t="s">
        <v>28</v>
      </c>
      <c r="E571" s="9">
        <v>35806</v>
      </c>
      <c r="F571" s="10">
        <f t="shared" ca="1" si="8"/>
        <v>24</v>
      </c>
      <c r="G571" s="11"/>
      <c r="H571" s="12">
        <v>86100</v>
      </c>
      <c r="I571" s="12"/>
      <c r="J571" s="8">
        <v>4</v>
      </c>
    </row>
    <row r="572" spans="1:10">
      <c r="A572" s="7" t="s">
        <v>614</v>
      </c>
      <c r="B572" s="8" t="s">
        <v>26</v>
      </c>
      <c r="C572" s="7" t="s">
        <v>608</v>
      </c>
      <c r="D572" s="7" t="s">
        <v>13</v>
      </c>
      <c r="E572" s="9">
        <v>36526</v>
      </c>
      <c r="F572" s="10">
        <f t="shared" ca="1" si="8"/>
        <v>22</v>
      </c>
      <c r="G572" s="11" t="s">
        <v>14</v>
      </c>
      <c r="H572" s="12">
        <v>29260</v>
      </c>
      <c r="I572" s="12"/>
      <c r="J572" s="8">
        <v>4</v>
      </c>
    </row>
    <row r="573" spans="1:10">
      <c r="A573" s="7" t="s">
        <v>615</v>
      </c>
      <c r="B573" s="8" t="s">
        <v>31</v>
      </c>
      <c r="C573" s="7" t="s">
        <v>608</v>
      </c>
      <c r="D573" s="7" t="s">
        <v>16</v>
      </c>
      <c r="E573" s="9">
        <v>36531</v>
      </c>
      <c r="F573" s="10">
        <f t="shared" ca="1" si="8"/>
        <v>22</v>
      </c>
      <c r="G573" s="11" t="s">
        <v>24</v>
      </c>
      <c r="H573" s="12">
        <v>20990</v>
      </c>
      <c r="I573" s="12"/>
      <c r="J573" s="8">
        <v>4</v>
      </c>
    </row>
    <row r="574" spans="1:10">
      <c r="A574" s="7" t="s">
        <v>616</v>
      </c>
      <c r="B574" s="8" t="s">
        <v>23</v>
      </c>
      <c r="C574" s="7" t="s">
        <v>608</v>
      </c>
      <c r="D574" s="7" t="s">
        <v>13</v>
      </c>
      <c r="E574" s="9">
        <v>37625</v>
      </c>
      <c r="F574" s="10">
        <f t="shared" ca="1" si="8"/>
        <v>19</v>
      </c>
      <c r="G574" s="11" t="s">
        <v>45</v>
      </c>
      <c r="H574" s="12">
        <v>82490</v>
      </c>
      <c r="I574" s="12"/>
      <c r="J574" s="8">
        <v>5</v>
      </c>
    </row>
    <row r="575" spans="1:10">
      <c r="A575" s="7" t="s">
        <v>617</v>
      </c>
      <c r="B575" s="8" t="s">
        <v>41</v>
      </c>
      <c r="C575" s="7" t="s">
        <v>608</v>
      </c>
      <c r="D575" s="7" t="s">
        <v>13</v>
      </c>
      <c r="E575" s="9">
        <v>39448</v>
      </c>
      <c r="F575" s="10">
        <f t="shared" ca="1" si="8"/>
        <v>14</v>
      </c>
      <c r="G575" s="11" t="s">
        <v>45</v>
      </c>
      <c r="H575" s="12">
        <v>83710</v>
      </c>
      <c r="I575" s="12"/>
      <c r="J575" s="8">
        <v>3</v>
      </c>
    </row>
    <row r="576" spans="1:10">
      <c r="A576" s="7" t="s">
        <v>618</v>
      </c>
      <c r="B576" s="8" t="s">
        <v>11</v>
      </c>
      <c r="C576" s="7" t="s">
        <v>608</v>
      </c>
      <c r="D576" s="7" t="s">
        <v>13</v>
      </c>
      <c r="E576" s="9">
        <v>39815</v>
      </c>
      <c r="F576" s="10">
        <f t="shared" ca="1" si="8"/>
        <v>13</v>
      </c>
      <c r="G576" s="11" t="s">
        <v>45</v>
      </c>
      <c r="H576" s="12">
        <v>72060</v>
      </c>
      <c r="I576" s="12"/>
      <c r="J576" s="8">
        <v>2</v>
      </c>
    </row>
    <row r="577" spans="1:10">
      <c r="A577" s="7" t="s">
        <v>619</v>
      </c>
      <c r="B577" s="8" t="s">
        <v>20</v>
      </c>
      <c r="C577" s="7" t="s">
        <v>608</v>
      </c>
      <c r="D577" s="7" t="s">
        <v>28</v>
      </c>
      <c r="E577" s="9">
        <v>40587</v>
      </c>
      <c r="F577" s="10">
        <f t="shared" ca="1" si="8"/>
        <v>11</v>
      </c>
      <c r="G577" s="11"/>
      <c r="H577" s="12">
        <v>89450</v>
      </c>
      <c r="I577" s="12"/>
      <c r="J577" s="8">
        <v>2</v>
      </c>
    </row>
    <row r="578" spans="1:10">
      <c r="A578" s="7" t="s">
        <v>620</v>
      </c>
      <c r="B578" s="8" t="s">
        <v>11</v>
      </c>
      <c r="C578" s="7" t="s">
        <v>608</v>
      </c>
      <c r="D578" s="7" t="s">
        <v>13</v>
      </c>
      <c r="E578" s="9">
        <v>39123</v>
      </c>
      <c r="F578" s="10">
        <f t="shared" ref="F578:F641" ca="1" si="9">DATEDIF(E578,TODAY(),"Y")</f>
        <v>15</v>
      </c>
      <c r="G578" s="11" t="s">
        <v>14</v>
      </c>
      <c r="H578" s="12">
        <v>54270</v>
      </c>
      <c r="I578" s="12"/>
      <c r="J578" s="8">
        <v>3</v>
      </c>
    </row>
    <row r="579" spans="1:10">
      <c r="A579" s="7" t="s">
        <v>621</v>
      </c>
      <c r="B579" s="8" t="s">
        <v>20</v>
      </c>
      <c r="C579" s="7" t="s">
        <v>608</v>
      </c>
      <c r="D579" s="7" t="s">
        <v>13</v>
      </c>
      <c r="E579" s="9">
        <v>39134</v>
      </c>
      <c r="F579" s="10">
        <f t="shared" ca="1" si="9"/>
        <v>15</v>
      </c>
      <c r="G579" s="11" t="s">
        <v>45</v>
      </c>
      <c r="H579" s="12">
        <v>45110</v>
      </c>
      <c r="I579" s="12"/>
      <c r="J579" s="8">
        <v>2</v>
      </c>
    </row>
    <row r="580" spans="1:10">
      <c r="A580" s="7" t="s">
        <v>622</v>
      </c>
      <c r="B580" s="8" t="s">
        <v>31</v>
      </c>
      <c r="C580" s="7" t="s">
        <v>608</v>
      </c>
      <c r="D580" s="7" t="s">
        <v>13</v>
      </c>
      <c r="E580" s="9">
        <v>39141</v>
      </c>
      <c r="F580" s="10">
        <f t="shared" ca="1" si="9"/>
        <v>15</v>
      </c>
      <c r="G580" s="11" t="s">
        <v>45</v>
      </c>
      <c r="H580" s="12">
        <v>66824</v>
      </c>
      <c r="I580" s="12"/>
      <c r="J580" s="8">
        <v>2</v>
      </c>
    </row>
    <row r="581" spans="1:10">
      <c r="A581" s="7" t="s">
        <v>623</v>
      </c>
      <c r="B581" s="8" t="s">
        <v>31</v>
      </c>
      <c r="C581" s="7" t="s">
        <v>608</v>
      </c>
      <c r="D581" s="7" t="s">
        <v>13</v>
      </c>
      <c r="E581" s="9">
        <v>39137</v>
      </c>
      <c r="F581" s="10">
        <f t="shared" ca="1" si="9"/>
        <v>15</v>
      </c>
      <c r="G581" s="11" t="s">
        <v>14</v>
      </c>
      <c r="H581" s="12">
        <v>39000</v>
      </c>
      <c r="I581" s="12"/>
      <c r="J581" s="8">
        <v>5</v>
      </c>
    </row>
    <row r="582" spans="1:10">
      <c r="A582" s="7" t="s">
        <v>624</v>
      </c>
      <c r="B582" s="8" t="s">
        <v>41</v>
      </c>
      <c r="C582" s="7" t="s">
        <v>608</v>
      </c>
      <c r="D582" s="7" t="s">
        <v>16</v>
      </c>
      <c r="E582" s="9">
        <v>35842</v>
      </c>
      <c r="F582" s="10">
        <f t="shared" ca="1" si="9"/>
        <v>24</v>
      </c>
      <c r="G582" s="11" t="s">
        <v>24</v>
      </c>
      <c r="H582" s="12">
        <v>39530</v>
      </c>
      <c r="I582" s="12"/>
      <c r="J582" s="8">
        <v>5</v>
      </c>
    </row>
    <row r="583" spans="1:10">
      <c r="A583" s="7" t="s">
        <v>625</v>
      </c>
      <c r="B583" s="8" t="s">
        <v>31</v>
      </c>
      <c r="C583" s="7" t="s">
        <v>608</v>
      </c>
      <c r="D583" s="7" t="s">
        <v>16</v>
      </c>
      <c r="E583" s="9">
        <v>36196</v>
      </c>
      <c r="F583" s="10">
        <f t="shared" ca="1" si="9"/>
        <v>23</v>
      </c>
      <c r="G583" s="11" t="s">
        <v>14</v>
      </c>
      <c r="H583" s="12">
        <v>34980</v>
      </c>
      <c r="I583" s="12"/>
      <c r="J583" s="8">
        <v>2</v>
      </c>
    </row>
    <row r="584" spans="1:10">
      <c r="A584" s="7" t="s">
        <v>626</v>
      </c>
      <c r="B584" s="8" t="s">
        <v>26</v>
      </c>
      <c r="C584" s="7" t="s">
        <v>608</v>
      </c>
      <c r="D584" s="7" t="s">
        <v>28</v>
      </c>
      <c r="E584" s="9">
        <v>36214</v>
      </c>
      <c r="F584" s="10">
        <f t="shared" ca="1" si="9"/>
        <v>23</v>
      </c>
      <c r="G584" s="11"/>
      <c r="H584" s="12">
        <v>53310</v>
      </c>
      <c r="I584" s="12"/>
      <c r="J584" s="8">
        <v>5</v>
      </c>
    </row>
    <row r="585" spans="1:10">
      <c r="A585" s="7" t="s">
        <v>627</v>
      </c>
      <c r="B585" s="8" t="s">
        <v>23</v>
      </c>
      <c r="C585" s="7" t="s">
        <v>608</v>
      </c>
      <c r="D585" s="7" t="s">
        <v>21</v>
      </c>
      <c r="E585" s="9">
        <v>36557</v>
      </c>
      <c r="F585" s="10">
        <f t="shared" ca="1" si="9"/>
        <v>22</v>
      </c>
      <c r="G585" s="11"/>
      <c r="H585" s="12">
        <v>15552</v>
      </c>
      <c r="I585" s="12"/>
      <c r="J585" s="8">
        <v>4</v>
      </c>
    </row>
    <row r="586" spans="1:10">
      <c r="A586" s="7" t="s">
        <v>628</v>
      </c>
      <c r="B586" s="8" t="s">
        <v>20</v>
      </c>
      <c r="C586" s="7" t="s">
        <v>608</v>
      </c>
      <c r="D586" s="7" t="s">
        <v>28</v>
      </c>
      <c r="E586" s="9">
        <v>38027</v>
      </c>
      <c r="F586" s="10">
        <f t="shared" ca="1" si="9"/>
        <v>18</v>
      </c>
      <c r="G586" s="11"/>
      <c r="H586" s="12">
        <v>64590</v>
      </c>
      <c r="I586" s="12"/>
      <c r="J586" s="8">
        <v>1</v>
      </c>
    </row>
    <row r="587" spans="1:10">
      <c r="A587" s="7" t="s">
        <v>629</v>
      </c>
      <c r="B587" s="8" t="s">
        <v>26</v>
      </c>
      <c r="C587" s="7" t="s">
        <v>608</v>
      </c>
      <c r="D587" s="7" t="s">
        <v>13</v>
      </c>
      <c r="E587" s="9">
        <v>40581</v>
      </c>
      <c r="F587" s="10">
        <f t="shared" ca="1" si="9"/>
        <v>11</v>
      </c>
      <c r="G587" s="11" t="s">
        <v>24</v>
      </c>
      <c r="H587" s="12">
        <v>80260</v>
      </c>
      <c r="I587" s="12"/>
      <c r="J587" s="8">
        <v>3</v>
      </c>
    </row>
    <row r="588" spans="1:10">
      <c r="A588" s="7" t="s">
        <v>630</v>
      </c>
      <c r="B588" s="8" t="s">
        <v>26</v>
      </c>
      <c r="C588" s="7" t="s">
        <v>608</v>
      </c>
      <c r="D588" s="7" t="s">
        <v>13</v>
      </c>
      <c r="E588" s="9">
        <v>40990</v>
      </c>
      <c r="F588" s="10">
        <f t="shared" ca="1" si="9"/>
        <v>10</v>
      </c>
      <c r="G588" s="11" t="s">
        <v>14</v>
      </c>
      <c r="H588" s="12">
        <v>65571</v>
      </c>
      <c r="I588" s="12"/>
      <c r="J588" s="8">
        <v>3</v>
      </c>
    </row>
    <row r="589" spans="1:10">
      <c r="A589" s="7" t="s">
        <v>631</v>
      </c>
      <c r="B589" s="8" t="s">
        <v>26</v>
      </c>
      <c r="C589" s="7" t="s">
        <v>608</v>
      </c>
      <c r="D589" s="7" t="s">
        <v>13</v>
      </c>
      <c r="E589" s="9">
        <v>38784</v>
      </c>
      <c r="F589" s="10">
        <f t="shared" ca="1" si="9"/>
        <v>16</v>
      </c>
      <c r="G589" s="11" t="s">
        <v>14</v>
      </c>
      <c r="H589" s="12">
        <v>78710</v>
      </c>
      <c r="I589" s="12"/>
      <c r="J589" s="8">
        <v>4</v>
      </c>
    </row>
    <row r="590" spans="1:10">
      <c r="A590" s="7" t="s">
        <v>632</v>
      </c>
      <c r="B590" s="8" t="s">
        <v>31</v>
      </c>
      <c r="C590" s="7" t="s">
        <v>608</v>
      </c>
      <c r="D590" s="7" t="s">
        <v>21</v>
      </c>
      <c r="E590" s="9">
        <v>35861</v>
      </c>
      <c r="F590" s="10">
        <f t="shared" ca="1" si="9"/>
        <v>24</v>
      </c>
      <c r="G590" s="11"/>
      <c r="H590" s="12">
        <v>12836</v>
      </c>
      <c r="I590" s="12"/>
      <c r="J590" s="8">
        <v>5</v>
      </c>
    </row>
    <row r="591" spans="1:10">
      <c r="A591" s="7" t="s">
        <v>633</v>
      </c>
      <c r="B591" s="8" t="s">
        <v>11</v>
      </c>
      <c r="C591" s="7" t="s">
        <v>608</v>
      </c>
      <c r="D591" s="7" t="s">
        <v>21</v>
      </c>
      <c r="E591" s="9">
        <v>35869</v>
      </c>
      <c r="F591" s="10">
        <f t="shared" ca="1" si="9"/>
        <v>24</v>
      </c>
      <c r="G591" s="11"/>
      <c r="H591" s="12">
        <v>17912</v>
      </c>
      <c r="I591" s="12"/>
      <c r="J591" s="8">
        <v>5</v>
      </c>
    </row>
    <row r="592" spans="1:10">
      <c r="A592" s="7" t="s">
        <v>634</v>
      </c>
      <c r="B592" s="8" t="s">
        <v>26</v>
      </c>
      <c r="C592" s="7" t="s">
        <v>608</v>
      </c>
      <c r="D592" s="7" t="s">
        <v>13</v>
      </c>
      <c r="E592" s="9">
        <v>36245</v>
      </c>
      <c r="F592" s="10">
        <f t="shared" ca="1" si="9"/>
        <v>23</v>
      </c>
      <c r="G592" s="11" t="s">
        <v>14</v>
      </c>
      <c r="H592" s="12">
        <v>58410</v>
      </c>
      <c r="I592" s="12"/>
      <c r="J592" s="8">
        <v>5</v>
      </c>
    </row>
    <row r="593" spans="1:10">
      <c r="A593" s="7" t="s">
        <v>635</v>
      </c>
      <c r="B593" s="8" t="s">
        <v>26</v>
      </c>
      <c r="C593" s="7" t="s">
        <v>608</v>
      </c>
      <c r="D593" s="7" t="s">
        <v>28</v>
      </c>
      <c r="E593" s="9">
        <v>38793</v>
      </c>
      <c r="F593" s="10">
        <f t="shared" ca="1" si="9"/>
        <v>16</v>
      </c>
      <c r="G593" s="11"/>
      <c r="H593" s="12">
        <v>85930</v>
      </c>
      <c r="I593" s="12"/>
      <c r="J593" s="8">
        <v>2</v>
      </c>
    </row>
    <row r="594" spans="1:10">
      <c r="A594" s="7" t="s">
        <v>636</v>
      </c>
      <c r="B594" s="8" t="s">
        <v>11</v>
      </c>
      <c r="C594" s="7" t="s">
        <v>608</v>
      </c>
      <c r="D594" s="7" t="s">
        <v>13</v>
      </c>
      <c r="E594" s="9">
        <v>39153</v>
      </c>
      <c r="F594" s="10">
        <f t="shared" ca="1" si="9"/>
        <v>15</v>
      </c>
      <c r="G594" s="11" t="s">
        <v>45</v>
      </c>
      <c r="H594" s="12">
        <v>43600</v>
      </c>
      <c r="I594" s="12"/>
      <c r="J594" s="8">
        <v>5</v>
      </c>
    </row>
    <row r="595" spans="1:10">
      <c r="A595" s="7" t="s">
        <v>637</v>
      </c>
      <c r="B595" s="8" t="s">
        <v>26</v>
      </c>
      <c r="C595" s="7" t="s">
        <v>608</v>
      </c>
      <c r="D595" s="7" t="s">
        <v>13</v>
      </c>
      <c r="E595" s="9">
        <v>41016</v>
      </c>
      <c r="F595" s="10">
        <f t="shared" ca="1" si="9"/>
        <v>10</v>
      </c>
      <c r="G595" s="11" t="s">
        <v>14</v>
      </c>
      <c r="H595" s="12">
        <v>68470</v>
      </c>
      <c r="I595" s="12"/>
      <c r="J595" s="8">
        <v>4</v>
      </c>
    </row>
    <row r="596" spans="1:10">
      <c r="A596" s="7" t="s">
        <v>638</v>
      </c>
      <c r="B596" s="8" t="s">
        <v>26</v>
      </c>
      <c r="C596" s="7" t="s">
        <v>608</v>
      </c>
      <c r="D596" s="7" t="s">
        <v>13</v>
      </c>
      <c r="E596" s="9">
        <v>39183</v>
      </c>
      <c r="F596" s="10">
        <f t="shared" ca="1" si="9"/>
        <v>15</v>
      </c>
      <c r="G596" s="11" t="s">
        <v>17</v>
      </c>
      <c r="H596" s="12">
        <v>82700</v>
      </c>
      <c r="I596" s="12"/>
      <c r="J596" s="8">
        <v>3</v>
      </c>
    </row>
    <row r="597" spans="1:10">
      <c r="A597" s="7" t="s">
        <v>639</v>
      </c>
      <c r="B597" s="8" t="s">
        <v>26</v>
      </c>
      <c r="C597" s="7" t="s">
        <v>608</v>
      </c>
      <c r="D597" s="7" t="s">
        <v>13</v>
      </c>
      <c r="E597" s="9">
        <v>35896</v>
      </c>
      <c r="F597" s="10">
        <f t="shared" ca="1" si="9"/>
        <v>24</v>
      </c>
      <c r="G597" s="11" t="s">
        <v>45</v>
      </c>
      <c r="H597" s="12">
        <v>70280</v>
      </c>
      <c r="I597" s="12"/>
      <c r="J597" s="8">
        <v>3</v>
      </c>
    </row>
    <row r="598" spans="1:10">
      <c r="A598" s="7" t="s">
        <v>640</v>
      </c>
      <c r="B598" s="8" t="s">
        <v>31</v>
      </c>
      <c r="C598" s="7" t="s">
        <v>608</v>
      </c>
      <c r="D598" s="7" t="s">
        <v>28</v>
      </c>
      <c r="E598" s="9">
        <v>36642</v>
      </c>
      <c r="F598" s="10">
        <f t="shared" ca="1" si="9"/>
        <v>22</v>
      </c>
      <c r="G598" s="11"/>
      <c r="H598" s="12">
        <v>77760</v>
      </c>
      <c r="I598" s="12"/>
      <c r="J598" s="8">
        <v>3</v>
      </c>
    </row>
    <row r="599" spans="1:10">
      <c r="A599" s="7" t="s">
        <v>641</v>
      </c>
      <c r="B599" s="8" t="s">
        <v>26</v>
      </c>
      <c r="C599" s="7" t="s">
        <v>608</v>
      </c>
      <c r="D599" s="7" t="s">
        <v>13</v>
      </c>
      <c r="E599" s="9">
        <v>38856</v>
      </c>
      <c r="F599" s="10">
        <f t="shared" ca="1" si="9"/>
        <v>16</v>
      </c>
      <c r="G599" s="11" t="s">
        <v>45</v>
      </c>
      <c r="H599" s="12">
        <v>37770</v>
      </c>
      <c r="I599" s="12"/>
      <c r="J599" s="8">
        <v>5</v>
      </c>
    </row>
    <row r="600" spans="1:10">
      <c r="A600" s="7" t="s">
        <v>642</v>
      </c>
      <c r="B600" s="8" t="s">
        <v>11</v>
      </c>
      <c r="C600" s="7" t="s">
        <v>608</v>
      </c>
      <c r="D600" s="7" t="s">
        <v>13</v>
      </c>
      <c r="E600" s="9">
        <v>36290</v>
      </c>
      <c r="F600" s="10">
        <f t="shared" ca="1" si="9"/>
        <v>23</v>
      </c>
      <c r="G600" s="11" t="s">
        <v>45</v>
      </c>
      <c r="H600" s="12">
        <v>39000</v>
      </c>
      <c r="I600" s="12"/>
      <c r="J600" s="8">
        <v>3</v>
      </c>
    </row>
    <row r="601" spans="1:10">
      <c r="A601" s="7" t="s">
        <v>643</v>
      </c>
      <c r="B601" s="8" t="s">
        <v>26</v>
      </c>
      <c r="C601" s="7" t="s">
        <v>608</v>
      </c>
      <c r="D601" s="7" t="s">
        <v>13</v>
      </c>
      <c r="E601" s="9">
        <v>36312</v>
      </c>
      <c r="F601" s="10">
        <f t="shared" ca="1" si="9"/>
        <v>23</v>
      </c>
      <c r="G601" s="11" t="s">
        <v>14</v>
      </c>
      <c r="H601" s="12">
        <v>69200</v>
      </c>
      <c r="I601" s="12"/>
      <c r="J601" s="8">
        <v>4</v>
      </c>
    </row>
    <row r="602" spans="1:10">
      <c r="A602" s="7" t="s">
        <v>644</v>
      </c>
      <c r="B602" s="8" t="s">
        <v>11</v>
      </c>
      <c r="C602" s="7" t="s">
        <v>608</v>
      </c>
      <c r="D602" s="7" t="s">
        <v>16</v>
      </c>
      <c r="E602" s="9">
        <v>37775</v>
      </c>
      <c r="F602" s="10">
        <f t="shared" ca="1" si="9"/>
        <v>19</v>
      </c>
      <c r="G602" s="11" t="s">
        <v>17</v>
      </c>
      <c r="H602" s="12">
        <v>28525</v>
      </c>
      <c r="I602" s="12"/>
      <c r="J602" s="8">
        <v>4</v>
      </c>
    </row>
    <row r="603" spans="1:10">
      <c r="A603" s="7" t="s">
        <v>645</v>
      </c>
      <c r="B603" s="8" t="s">
        <v>41</v>
      </c>
      <c r="C603" s="7" t="s">
        <v>608</v>
      </c>
      <c r="D603" s="7" t="s">
        <v>13</v>
      </c>
      <c r="E603" s="9">
        <v>37793</v>
      </c>
      <c r="F603" s="10">
        <f t="shared" ca="1" si="9"/>
        <v>19</v>
      </c>
      <c r="G603" s="11" t="s">
        <v>14</v>
      </c>
      <c r="H603" s="12">
        <v>29210</v>
      </c>
      <c r="I603" s="12"/>
      <c r="J603" s="8">
        <v>5</v>
      </c>
    </row>
    <row r="604" spans="1:10">
      <c r="A604" s="7" t="s">
        <v>646</v>
      </c>
      <c r="B604" s="8" t="s">
        <v>31</v>
      </c>
      <c r="C604" s="7" t="s">
        <v>608</v>
      </c>
      <c r="D604" s="7" t="s">
        <v>28</v>
      </c>
      <c r="E604" s="9">
        <v>40350</v>
      </c>
      <c r="F604" s="10">
        <f t="shared" ca="1" si="9"/>
        <v>12</v>
      </c>
      <c r="G604" s="11"/>
      <c r="H604" s="12">
        <v>21580</v>
      </c>
      <c r="I604" s="12"/>
      <c r="J604" s="8">
        <v>3</v>
      </c>
    </row>
    <row r="605" spans="1:10">
      <c r="A605" s="7" t="s">
        <v>647</v>
      </c>
      <c r="B605" s="8" t="s">
        <v>31</v>
      </c>
      <c r="C605" s="7" t="s">
        <v>608</v>
      </c>
      <c r="D605" s="7" t="s">
        <v>28</v>
      </c>
      <c r="E605" s="9">
        <v>40726</v>
      </c>
      <c r="F605" s="10">
        <f t="shared" ca="1" si="9"/>
        <v>11</v>
      </c>
      <c r="G605" s="11"/>
      <c r="H605" s="12">
        <v>46650</v>
      </c>
      <c r="I605" s="12"/>
      <c r="J605" s="8">
        <v>2</v>
      </c>
    </row>
    <row r="606" spans="1:10">
      <c r="A606" s="7" t="s">
        <v>648</v>
      </c>
      <c r="B606" s="8" t="s">
        <v>26</v>
      </c>
      <c r="C606" s="7" t="s">
        <v>608</v>
      </c>
      <c r="D606" s="7" t="s">
        <v>13</v>
      </c>
      <c r="E606" s="9">
        <v>39273</v>
      </c>
      <c r="F606" s="10">
        <f t="shared" ca="1" si="9"/>
        <v>15</v>
      </c>
      <c r="G606" s="11" t="s">
        <v>14</v>
      </c>
      <c r="H606" s="12">
        <v>54200</v>
      </c>
      <c r="I606" s="12"/>
      <c r="J606" s="8">
        <v>4</v>
      </c>
    </row>
    <row r="607" spans="1:10">
      <c r="A607" s="7" t="s">
        <v>649</v>
      </c>
      <c r="B607" s="8" t="s">
        <v>31</v>
      </c>
      <c r="C607" s="7" t="s">
        <v>608</v>
      </c>
      <c r="D607" s="7" t="s">
        <v>21</v>
      </c>
      <c r="E607" s="9">
        <v>39293</v>
      </c>
      <c r="F607" s="10">
        <f t="shared" ca="1" si="9"/>
        <v>15</v>
      </c>
      <c r="G607" s="11"/>
      <c r="H607" s="12">
        <v>26484</v>
      </c>
      <c r="I607" s="12"/>
      <c r="J607" s="8">
        <v>5</v>
      </c>
    </row>
    <row r="608" spans="1:10">
      <c r="A608" s="7" t="s">
        <v>650</v>
      </c>
      <c r="B608" s="8" t="s">
        <v>11</v>
      </c>
      <c r="C608" s="7" t="s">
        <v>608</v>
      </c>
      <c r="D608" s="7" t="s">
        <v>13</v>
      </c>
      <c r="E608" s="9">
        <v>36360</v>
      </c>
      <c r="F608" s="10">
        <f t="shared" ca="1" si="9"/>
        <v>23</v>
      </c>
      <c r="G608" s="11" t="s">
        <v>45</v>
      </c>
      <c r="H608" s="12">
        <v>67020</v>
      </c>
      <c r="I608" s="12"/>
      <c r="J608" s="8">
        <v>1</v>
      </c>
    </row>
    <row r="609" spans="1:10">
      <c r="A609" s="7" t="s">
        <v>651</v>
      </c>
      <c r="B609" s="8" t="s">
        <v>20</v>
      </c>
      <c r="C609" s="7" t="s">
        <v>608</v>
      </c>
      <c r="D609" s="7" t="s">
        <v>28</v>
      </c>
      <c r="E609" s="9">
        <v>37082</v>
      </c>
      <c r="F609" s="10">
        <f t="shared" ca="1" si="9"/>
        <v>21</v>
      </c>
      <c r="G609" s="11"/>
      <c r="H609" s="12">
        <v>46780</v>
      </c>
      <c r="I609" s="12"/>
      <c r="J609" s="8">
        <v>2</v>
      </c>
    </row>
    <row r="610" spans="1:10">
      <c r="A610" s="7" t="s">
        <v>652</v>
      </c>
      <c r="B610" s="8" t="s">
        <v>41</v>
      </c>
      <c r="C610" s="7" t="s">
        <v>608</v>
      </c>
      <c r="D610" s="7" t="s">
        <v>16</v>
      </c>
      <c r="E610" s="9">
        <v>37815</v>
      </c>
      <c r="F610" s="10">
        <f t="shared" ca="1" si="9"/>
        <v>19</v>
      </c>
      <c r="G610" s="11" t="s">
        <v>14</v>
      </c>
      <c r="H610" s="12">
        <v>48740</v>
      </c>
      <c r="I610" s="12"/>
      <c r="J610" s="8">
        <v>1</v>
      </c>
    </row>
    <row r="611" spans="1:10">
      <c r="A611" s="7" t="s">
        <v>653</v>
      </c>
      <c r="B611" s="8" t="s">
        <v>26</v>
      </c>
      <c r="C611" s="7" t="s">
        <v>608</v>
      </c>
      <c r="D611" s="7" t="s">
        <v>13</v>
      </c>
      <c r="E611" s="9">
        <v>38902</v>
      </c>
      <c r="F611" s="10">
        <f t="shared" ca="1" si="9"/>
        <v>16</v>
      </c>
      <c r="G611" s="11" t="s">
        <v>14</v>
      </c>
      <c r="H611" s="12">
        <v>73560</v>
      </c>
      <c r="I611" s="12"/>
      <c r="J611" s="8">
        <v>3</v>
      </c>
    </row>
    <row r="612" spans="1:10">
      <c r="A612" s="7" t="s">
        <v>654</v>
      </c>
      <c r="B612" s="8" t="s">
        <v>20</v>
      </c>
      <c r="C612" s="7" t="s">
        <v>608</v>
      </c>
      <c r="D612" s="7" t="s">
        <v>13</v>
      </c>
      <c r="E612" s="9">
        <v>40759</v>
      </c>
      <c r="F612" s="10">
        <f t="shared" ca="1" si="9"/>
        <v>11</v>
      </c>
      <c r="G612" s="11" t="s">
        <v>14</v>
      </c>
      <c r="H612" s="12">
        <v>67920</v>
      </c>
      <c r="I612" s="12"/>
      <c r="J612" s="8">
        <v>4</v>
      </c>
    </row>
    <row r="613" spans="1:10">
      <c r="A613" s="7" t="s">
        <v>655</v>
      </c>
      <c r="B613" s="8" t="s">
        <v>31</v>
      </c>
      <c r="C613" s="7" t="s">
        <v>608</v>
      </c>
      <c r="D613" s="7" t="s">
        <v>13</v>
      </c>
      <c r="E613" s="9">
        <v>36012</v>
      </c>
      <c r="F613" s="10">
        <f t="shared" ca="1" si="9"/>
        <v>24</v>
      </c>
      <c r="G613" s="11" t="s">
        <v>17</v>
      </c>
      <c r="H613" s="12">
        <v>78950</v>
      </c>
      <c r="I613" s="12"/>
      <c r="J613" s="8">
        <v>1</v>
      </c>
    </row>
    <row r="614" spans="1:10">
      <c r="A614" s="7" t="s">
        <v>656</v>
      </c>
      <c r="B614" s="8" t="s">
        <v>31</v>
      </c>
      <c r="C614" s="7" t="s">
        <v>608</v>
      </c>
      <c r="D614" s="7" t="s">
        <v>13</v>
      </c>
      <c r="E614" s="9">
        <v>41157</v>
      </c>
      <c r="F614" s="10">
        <f t="shared" ca="1" si="9"/>
        <v>9</v>
      </c>
      <c r="G614" s="11" t="s">
        <v>35</v>
      </c>
      <c r="H614" s="12">
        <v>86240</v>
      </c>
      <c r="I614" s="12"/>
      <c r="J614" s="8">
        <v>1</v>
      </c>
    </row>
    <row r="615" spans="1:10">
      <c r="A615" s="7" t="s">
        <v>657</v>
      </c>
      <c r="B615" s="8" t="s">
        <v>31</v>
      </c>
      <c r="C615" s="7" t="s">
        <v>608</v>
      </c>
      <c r="D615" s="7" t="s">
        <v>16</v>
      </c>
      <c r="E615" s="9">
        <v>38975</v>
      </c>
      <c r="F615" s="10">
        <f t="shared" ca="1" si="9"/>
        <v>15</v>
      </c>
      <c r="G615" s="11" t="s">
        <v>45</v>
      </c>
      <c r="H615" s="12">
        <v>42740</v>
      </c>
      <c r="I615" s="12"/>
      <c r="J615" s="8">
        <v>2</v>
      </c>
    </row>
    <row r="616" spans="1:10">
      <c r="A616" s="7" t="s">
        <v>658</v>
      </c>
      <c r="B616" s="8" t="s">
        <v>31</v>
      </c>
      <c r="C616" s="7" t="s">
        <v>608</v>
      </c>
      <c r="D616" s="7" t="s">
        <v>28</v>
      </c>
      <c r="E616" s="9">
        <v>36406</v>
      </c>
      <c r="F616" s="10">
        <f t="shared" ca="1" si="9"/>
        <v>22</v>
      </c>
      <c r="G616" s="11"/>
      <c r="H616" s="12">
        <v>60800</v>
      </c>
      <c r="I616" s="12"/>
      <c r="J616" s="8">
        <v>4</v>
      </c>
    </row>
    <row r="617" spans="1:10">
      <c r="A617" s="7" t="s">
        <v>659</v>
      </c>
      <c r="B617" s="8" t="s">
        <v>26</v>
      </c>
      <c r="C617" s="7" t="s">
        <v>608</v>
      </c>
      <c r="D617" s="7" t="s">
        <v>13</v>
      </c>
      <c r="E617" s="9">
        <v>36407</v>
      </c>
      <c r="F617" s="10">
        <f t="shared" ca="1" si="9"/>
        <v>22</v>
      </c>
      <c r="G617" s="11" t="s">
        <v>17</v>
      </c>
      <c r="H617" s="12">
        <v>45880</v>
      </c>
      <c r="I617" s="12"/>
      <c r="J617" s="8">
        <v>5</v>
      </c>
    </row>
    <row r="618" spans="1:10">
      <c r="A618" s="7" t="s">
        <v>660</v>
      </c>
      <c r="B618" s="8" t="s">
        <v>26</v>
      </c>
      <c r="C618" s="7" t="s">
        <v>608</v>
      </c>
      <c r="D618" s="7" t="s">
        <v>16</v>
      </c>
      <c r="E618" s="9">
        <v>36423</v>
      </c>
      <c r="F618" s="10">
        <f t="shared" ca="1" si="9"/>
        <v>22</v>
      </c>
      <c r="G618" s="11" t="s">
        <v>35</v>
      </c>
      <c r="H618" s="12">
        <v>47350</v>
      </c>
      <c r="I618" s="12"/>
      <c r="J618" s="8">
        <v>1</v>
      </c>
    </row>
    <row r="619" spans="1:10">
      <c r="A619" s="7" t="s">
        <v>661</v>
      </c>
      <c r="B619" s="8" t="s">
        <v>11</v>
      </c>
      <c r="C619" s="7" t="s">
        <v>608</v>
      </c>
      <c r="D619" s="7" t="s">
        <v>13</v>
      </c>
      <c r="E619" s="9">
        <v>38237</v>
      </c>
      <c r="F619" s="10">
        <f t="shared" ca="1" si="9"/>
        <v>17</v>
      </c>
      <c r="G619" s="11" t="s">
        <v>45</v>
      </c>
      <c r="H619" s="12">
        <v>31910</v>
      </c>
      <c r="I619" s="12"/>
      <c r="J619" s="8">
        <v>5</v>
      </c>
    </row>
    <row r="620" spans="1:10">
      <c r="A620" s="7" t="s">
        <v>662</v>
      </c>
      <c r="B620" s="8" t="s">
        <v>26</v>
      </c>
      <c r="C620" s="7" t="s">
        <v>608</v>
      </c>
      <c r="D620" s="7" t="s">
        <v>28</v>
      </c>
      <c r="E620" s="9">
        <v>39720</v>
      </c>
      <c r="F620" s="10">
        <f t="shared" ca="1" si="9"/>
        <v>13</v>
      </c>
      <c r="G620" s="11"/>
      <c r="H620" s="12">
        <v>43320</v>
      </c>
      <c r="I620" s="12"/>
      <c r="J620" s="8">
        <v>5</v>
      </c>
    </row>
    <row r="621" spans="1:10">
      <c r="A621" s="7" t="s">
        <v>663</v>
      </c>
      <c r="B621" s="8" t="s">
        <v>41</v>
      </c>
      <c r="C621" s="7" t="s">
        <v>608</v>
      </c>
      <c r="D621" s="7" t="s">
        <v>13</v>
      </c>
      <c r="E621" s="9">
        <v>40078</v>
      </c>
      <c r="F621" s="10">
        <f t="shared" ca="1" si="9"/>
        <v>12</v>
      </c>
      <c r="G621" s="11" t="s">
        <v>45</v>
      </c>
      <c r="H621" s="12">
        <v>23190</v>
      </c>
      <c r="I621" s="12"/>
      <c r="J621" s="8">
        <v>5</v>
      </c>
    </row>
    <row r="622" spans="1:10">
      <c r="A622" s="7" t="s">
        <v>664</v>
      </c>
      <c r="B622" s="8" t="s">
        <v>23</v>
      </c>
      <c r="C622" s="7" t="s">
        <v>608</v>
      </c>
      <c r="D622" s="7" t="s">
        <v>16</v>
      </c>
      <c r="E622" s="9">
        <v>41195</v>
      </c>
      <c r="F622" s="10">
        <f t="shared" ca="1" si="9"/>
        <v>9</v>
      </c>
      <c r="G622" s="11" t="s">
        <v>45</v>
      </c>
      <c r="H622" s="12">
        <v>25885</v>
      </c>
      <c r="I622" s="12"/>
      <c r="J622" s="8">
        <v>5</v>
      </c>
    </row>
    <row r="623" spans="1:10">
      <c r="A623" s="7" t="s">
        <v>665</v>
      </c>
      <c r="B623" s="8" t="s">
        <v>31</v>
      </c>
      <c r="C623" s="7" t="s">
        <v>608</v>
      </c>
      <c r="D623" s="7" t="s">
        <v>13</v>
      </c>
      <c r="E623" s="9">
        <v>40469</v>
      </c>
      <c r="F623" s="10">
        <f t="shared" ca="1" si="9"/>
        <v>11</v>
      </c>
      <c r="G623" s="11" t="s">
        <v>17</v>
      </c>
      <c r="H623" s="12">
        <v>63030</v>
      </c>
      <c r="I623" s="12"/>
      <c r="J623" s="8">
        <v>1</v>
      </c>
    </row>
    <row r="624" spans="1:10">
      <c r="A624" s="7" t="s">
        <v>666</v>
      </c>
      <c r="B624" s="8" t="s">
        <v>41</v>
      </c>
      <c r="C624" s="7" t="s">
        <v>608</v>
      </c>
      <c r="D624" s="7" t="s">
        <v>13</v>
      </c>
      <c r="E624" s="9">
        <v>39002</v>
      </c>
      <c r="F624" s="10">
        <f t="shared" ca="1" si="9"/>
        <v>15</v>
      </c>
      <c r="G624" s="11" t="s">
        <v>45</v>
      </c>
      <c r="H624" s="12">
        <v>32120</v>
      </c>
      <c r="I624" s="12"/>
      <c r="J624" s="8">
        <v>1</v>
      </c>
    </row>
    <row r="625" spans="1:10">
      <c r="A625" s="7" t="s">
        <v>667</v>
      </c>
      <c r="B625" s="8" t="s">
        <v>11</v>
      </c>
      <c r="C625" s="7" t="s">
        <v>608</v>
      </c>
      <c r="D625" s="7" t="s">
        <v>28</v>
      </c>
      <c r="E625" s="9">
        <v>36070</v>
      </c>
      <c r="F625" s="10">
        <f t="shared" ca="1" si="9"/>
        <v>23</v>
      </c>
      <c r="G625" s="11"/>
      <c r="H625" s="12">
        <v>59050</v>
      </c>
      <c r="I625" s="12"/>
      <c r="J625" s="8">
        <v>4</v>
      </c>
    </row>
    <row r="626" spans="1:10">
      <c r="A626" s="7" t="s">
        <v>668</v>
      </c>
      <c r="B626" s="8" t="s">
        <v>31</v>
      </c>
      <c r="C626" s="7" t="s">
        <v>608</v>
      </c>
      <c r="D626" s="7" t="s">
        <v>13</v>
      </c>
      <c r="E626" s="9">
        <v>36078</v>
      </c>
      <c r="F626" s="10">
        <f t="shared" ca="1" si="9"/>
        <v>23</v>
      </c>
      <c r="G626" s="11" t="s">
        <v>35</v>
      </c>
      <c r="H626" s="12">
        <v>79610</v>
      </c>
      <c r="I626" s="12"/>
      <c r="J626" s="8">
        <v>2</v>
      </c>
    </row>
    <row r="627" spans="1:10">
      <c r="A627" s="7" t="s">
        <v>669</v>
      </c>
      <c r="B627" s="8" t="s">
        <v>11</v>
      </c>
      <c r="C627" s="7" t="s">
        <v>608</v>
      </c>
      <c r="D627" s="7" t="s">
        <v>13</v>
      </c>
      <c r="E627" s="9">
        <v>36081</v>
      </c>
      <c r="F627" s="10">
        <f t="shared" ca="1" si="9"/>
        <v>23</v>
      </c>
      <c r="G627" s="11" t="s">
        <v>45</v>
      </c>
      <c r="H627" s="12">
        <v>67407</v>
      </c>
      <c r="I627" s="12"/>
      <c r="J627" s="8">
        <v>5</v>
      </c>
    </row>
    <row r="628" spans="1:10">
      <c r="A628" s="7" t="s">
        <v>670</v>
      </c>
      <c r="B628" s="8" t="s">
        <v>26</v>
      </c>
      <c r="C628" s="7" t="s">
        <v>608</v>
      </c>
      <c r="D628" s="7" t="s">
        <v>13</v>
      </c>
      <c r="E628" s="9">
        <v>39745</v>
      </c>
      <c r="F628" s="10">
        <f t="shared" ca="1" si="9"/>
        <v>13</v>
      </c>
      <c r="G628" s="11" t="s">
        <v>45</v>
      </c>
      <c r="H628" s="12">
        <v>29330</v>
      </c>
      <c r="I628" s="12"/>
      <c r="J628" s="8">
        <v>5</v>
      </c>
    </row>
    <row r="629" spans="1:10">
      <c r="A629" s="7" t="s">
        <v>671</v>
      </c>
      <c r="B629" s="8" t="s">
        <v>23</v>
      </c>
      <c r="C629" s="7" t="s">
        <v>608</v>
      </c>
      <c r="D629" s="7" t="s">
        <v>13</v>
      </c>
      <c r="E629" s="9">
        <v>40853</v>
      </c>
      <c r="F629" s="10">
        <f t="shared" ca="1" si="9"/>
        <v>10</v>
      </c>
      <c r="G629" s="11" t="s">
        <v>45</v>
      </c>
      <c r="H629" s="12">
        <v>63050</v>
      </c>
      <c r="I629" s="12"/>
      <c r="J629" s="8">
        <v>3</v>
      </c>
    </row>
    <row r="630" spans="1:10">
      <c r="A630" s="7" t="s">
        <v>672</v>
      </c>
      <c r="B630" s="8" t="s">
        <v>26</v>
      </c>
      <c r="C630" s="7" t="s">
        <v>608</v>
      </c>
      <c r="D630" s="7" t="s">
        <v>28</v>
      </c>
      <c r="E630" s="9">
        <v>41219</v>
      </c>
      <c r="F630" s="10">
        <f t="shared" ca="1" si="9"/>
        <v>9</v>
      </c>
      <c r="G630" s="11"/>
      <c r="H630" s="12">
        <v>55690</v>
      </c>
      <c r="I630" s="12"/>
      <c r="J630" s="8">
        <v>2</v>
      </c>
    </row>
    <row r="631" spans="1:10">
      <c r="A631" s="7" t="s">
        <v>673</v>
      </c>
      <c r="B631" s="8" t="s">
        <v>31</v>
      </c>
      <c r="C631" s="7" t="s">
        <v>608</v>
      </c>
      <c r="D631" s="7" t="s">
        <v>13</v>
      </c>
      <c r="E631" s="9">
        <v>39398</v>
      </c>
      <c r="F631" s="10">
        <f t="shared" ca="1" si="9"/>
        <v>14</v>
      </c>
      <c r="G631" s="11" t="s">
        <v>24</v>
      </c>
      <c r="H631" s="12">
        <v>48490</v>
      </c>
      <c r="I631" s="12"/>
      <c r="J631" s="8">
        <v>2</v>
      </c>
    </row>
    <row r="632" spans="1:10">
      <c r="A632" s="7" t="s">
        <v>674</v>
      </c>
      <c r="B632" s="8" t="s">
        <v>31</v>
      </c>
      <c r="C632" s="7" t="s">
        <v>608</v>
      </c>
      <c r="D632" s="7" t="s">
        <v>13</v>
      </c>
      <c r="E632" s="9">
        <v>40486</v>
      </c>
      <c r="F632" s="10">
        <f t="shared" ca="1" si="9"/>
        <v>11</v>
      </c>
      <c r="G632" s="11" t="s">
        <v>45</v>
      </c>
      <c r="H632" s="12">
        <v>66440</v>
      </c>
      <c r="I632" s="12"/>
      <c r="J632" s="8">
        <v>3</v>
      </c>
    </row>
    <row r="633" spans="1:10">
      <c r="A633" s="7" t="s">
        <v>675</v>
      </c>
      <c r="B633" s="8" t="s">
        <v>26</v>
      </c>
      <c r="C633" s="7" t="s">
        <v>608</v>
      </c>
      <c r="D633" s="7" t="s">
        <v>28</v>
      </c>
      <c r="E633" s="9">
        <v>36479</v>
      </c>
      <c r="F633" s="10">
        <f t="shared" ca="1" si="9"/>
        <v>22</v>
      </c>
      <c r="G633" s="11"/>
      <c r="H633" s="12">
        <v>54840</v>
      </c>
      <c r="I633" s="12"/>
      <c r="J633" s="8">
        <v>4</v>
      </c>
    </row>
    <row r="634" spans="1:10">
      <c r="A634" s="7" t="s">
        <v>676</v>
      </c>
      <c r="B634" s="8" t="s">
        <v>26</v>
      </c>
      <c r="C634" s="7" t="s">
        <v>608</v>
      </c>
      <c r="D634" s="7" t="s">
        <v>13</v>
      </c>
      <c r="E634" s="9">
        <v>39797</v>
      </c>
      <c r="F634" s="10">
        <f t="shared" ca="1" si="9"/>
        <v>13</v>
      </c>
      <c r="G634" s="11" t="s">
        <v>14</v>
      </c>
      <c r="H634" s="12">
        <v>53900</v>
      </c>
      <c r="I634" s="12"/>
      <c r="J634" s="8">
        <v>5</v>
      </c>
    </row>
    <row r="635" spans="1:10">
      <c r="A635" s="7" t="s">
        <v>677</v>
      </c>
      <c r="B635" s="8" t="s">
        <v>23</v>
      </c>
      <c r="C635" s="7" t="s">
        <v>608</v>
      </c>
      <c r="D635" s="7" t="s">
        <v>21</v>
      </c>
      <c r="E635" s="9">
        <v>39417</v>
      </c>
      <c r="F635" s="10">
        <f t="shared" ca="1" si="9"/>
        <v>14</v>
      </c>
      <c r="G635" s="11"/>
      <c r="H635" s="12">
        <v>23692</v>
      </c>
      <c r="I635" s="12"/>
      <c r="J635" s="8">
        <v>4</v>
      </c>
    </row>
    <row r="636" spans="1:10">
      <c r="A636" s="7" t="s">
        <v>678</v>
      </c>
      <c r="B636" s="8" t="s">
        <v>31</v>
      </c>
      <c r="C636" s="7" t="s">
        <v>608</v>
      </c>
      <c r="D636" s="7" t="s">
        <v>21</v>
      </c>
      <c r="E636" s="9">
        <v>40515</v>
      </c>
      <c r="F636" s="10">
        <f t="shared" ca="1" si="9"/>
        <v>11</v>
      </c>
      <c r="G636" s="11"/>
      <c r="H636" s="12">
        <v>33508</v>
      </c>
      <c r="I636" s="12"/>
      <c r="J636" s="8">
        <v>4</v>
      </c>
    </row>
    <row r="637" spans="1:10">
      <c r="A637" s="7" t="s">
        <v>679</v>
      </c>
      <c r="B637" s="8" t="s">
        <v>26</v>
      </c>
      <c r="C637" s="7" t="s">
        <v>608</v>
      </c>
      <c r="D637" s="7" t="s">
        <v>13</v>
      </c>
      <c r="E637" s="9">
        <v>40521</v>
      </c>
      <c r="F637" s="10">
        <f t="shared" ca="1" si="9"/>
        <v>11</v>
      </c>
      <c r="G637" s="11" t="s">
        <v>45</v>
      </c>
      <c r="H637" s="12">
        <v>34330</v>
      </c>
      <c r="I637" s="12"/>
      <c r="J637" s="8">
        <v>3</v>
      </c>
    </row>
    <row r="638" spans="1:10">
      <c r="A638" s="7" t="s">
        <v>680</v>
      </c>
      <c r="B638" s="8" t="s">
        <v>23</v>
      </c>
      <c r="C638" s="7" t="s">
        <v>608</v>
      </c>
      <c r="D638" s="7" t="s">
        <v>13</v>
      </c>
      <c r="E638" s="9">
        <v>36514</v>
      </c>
      <c r="F638" s="10">
        <f t="shared" ca="1" si="9"/>
        <v>22</v>
      </c>
      <c r="G638" s="11" t="s">
        <v>45</v>
      </c>
      <c r="H638" s="12">
        <v>48250</v>
      </c>
      <c r="I638" s="12"/>
      <c r="J638" s="8">
        <v>3</v>
      </c>
    </row>
    <row r="639" spans="1:10">
      <c r="A639" s="7" t="s">
        <v>681</v>
      </c>
      <c r="B639" s="8" t="s">
        <v>26</v>
      </c>
      <c r="C639" s="7" t="s">
        <v>682</v>
      </c>
      <c r="D639" s="7" t="s">
        <v>28</v>
      </c>
      <c r="E639" s="9">
        <v>39087</v>
      </c>
      <c r="F639" s="10">
        <f t="shared" ca="1" si="9"/>
        <v>15</v>
      </c>
      <c r="G639" s="11"/>
      <c r="H639" s="12">
        <v>70150</v>
      </c>
      <c r="I639" s="12"/>
      <c r="J639" s="8">
        <v>2</v>
      </c>
    </row>
    <row r="640" spans="1:10">
      <c r="A640" s="7" t="s">
        <v>683</v>
      </c>
      <c r="B640" s="8" t="s">
        <v>31</v>
      </c>
      <c r="C640" s="7" t="s">
        <v>682</v>
      </c>
      <c r="D640" s="7" t="s">
        <v>28</v>
      </c>
      <c r="E640" s="9">
        <v>39090</v>
      </c>
      <c r="F640" s="10">
        <f t="shared" ca="1" si="9"/>
        <v>15</v>
      </c>
      <c r="G640" s="11"/>
      <c r="H640" s="12">
        <v>63290</v>
      </c>
      <c r="I640" s="12"/>
      <c r="J640" s="8">
        <v>5</v>
      </c>
    </row>
    <row r="641" spans="1:10">
      <c r="A641" s="7" t="s">
        <v>684</v>
      </c>
      <c r="B641" s="8" t="s">
        <v>41</v>
      </c>
      <c r="C641" s="7" t="s">
        <v>682</v>
      </c>
      <c r="D641" s="7" t="s">
        <v>13</v>
      </c>
      <c r="E641" s="9">
        <v>39091</v>
      </c>
      <c r="F641" s="10">
        <f t="shared" ca="1" si="9"/>
        <v>15</v>
      </c>
      <c r="G641" s="11" t="s">
        <v>45</v>
      </c>
      <c r="H641" s="12">
        <v>46410</v>
      </c>
      <c r="I641" s="12"/>
      <c r="J641" s="8">
        <v>2</v>
      </c>
    </row>
    <row r="642" spans="1:10">
      <c r="A642" s="7" t="s">
        <v>685</v>
      </c>
      <c r="B642" s="8" t="s">
        <v>31</v>
      </c>
      <c r="C642" s="7" t="s">
        <v>682</v>
      </c>
      <c r="D642" s="7" t="s">
        <v>28</v>
      </c>
      <c r="E642" s="9">
        <v>39106</v>
      </c>
      <c r="F642" s="10">
        <f t="shared" ref="F642:F705" ca="1" si="10">DATEDIF(E642,TODAY(),"Y")</f>
        <v>15</v>
      </c>
      <c r="G642" s="11"/>
      <c r="H642" s="12">
        <v>64263</v>
      </c>
      <c r="I642" s="12"/>
      <c r="J642" s="8">
        <v>3</v>
      </c>
    </row>
    <row r="643" spans="1:10">
      <c r="A643" s="7" t="s">
        <v>686</v>
      </c>
      <c r="B643" s="8" t="s">
        <v>26</v>
      </c>
      <c r="C643" s="7" t="s">
        <v>682</v>
      </c>
      <c r="D643" s="7" t="s">
        <v>28</v>
      </c>
      <c r="E643" s="9">
        <v>35826</v>
      </c>
      <c r="F643" s="10">
        <f t="shared" ca="1" si="10"/>
        <v>24</v>
      </c>
      <c r="G643" s="11"/>
      <c r="H643" s="12">
        <v>45030</v>
      </c>
      <c r="I643" s="12"/>
      <c r="J643" s="8">
        <v>3</v>
      </c>
    </row>
    <row r="644" spans="1:10">
      <c r="A644" s="7" t="s">
        <v>687</v>
      </c>
      <c r="B644" s="8" t="s">
        <v>26</v>
      </c>
      <c r="C644" s="7" t="s">
        <v>682</v>
      </c>
      <c r="D644" s="7" t="s">
        <v>13</v>
      </c>
      <c r="E644" s="9">
        <v>36549</v>
      </c>
      <c r="F644" s="10">
        <f t="shared" ca="1" si="10"/>
        <v>22</v>
      </c>
      <c r="G644" s="11" t="s">
        <v>45</v>
      </c>
      <c r="H644" s="12">
        <v>35460</v>
      </c>
      <c r="I644" s="12"/>
      <c r="J644" s="8">
        <v>1</v>
      </c>
    </row>
    <row r="645" spans="1:10">
      <c r="A645" s="7" t="s">
        <v>688</v>
      </c>
      <c r="B645" s="8" t="s">
        <v>26</v>
      </c>
      <c r="C645" s="7" t="s">
        <v>682</v>
      </c>
      <c r="D645" s="7" t="s">
        <v>16</v>
      </c>
      <c r="E645" s="9">
        <v>36918</v>
      </c>
      <c r="F645" s="10">
        <f t="shared" ca="1" si="10"/>
        <v>21</v>
      </c>
      <c r="G645" s="11" t="s">
        <v>14</v>
      </c>
      <c r="H645" s="12">
        <v>17205</v>
      </c>
      <c r="I645" s="12"/>
      <c r="J645" s="8">
        <v>5</v>
      </c>
    </row>
    <row r="646" spans="1:10">
      <c r="A646" s="7" t="s">
        <v>689</v>
      </c>
      <c r="B646" s="8" t="s">
        <v>26</v>
      </c>
      <c r="C646" s="7" t="s">
        <v>682</v>
      </c>
      <c r="D646" s="7" t="s">
        <v>28</v>
      </c>
      <c r="E646" s="13">
        <v>40563</v>
      </c>
      <c r="F646" s="10">
        <f t="shared" ca="1" si="10"/>
        <v>11</v>
      </c>
      <c r="G646" s="11"/>
      <c r="H646" s="12">
        <v>55510</v>
      </c>
      <c r="I646" s="12"/>
      <c r="J646" s="8">
        <v>3</v>
      </c>
    </row>
    <row r="647" spans="1:10">
      <c r="A647" s="7" t="s">
        <v>690</v>
      </c>
      <c r="B647" s="8" t="s">
        <v>26</v>
      </c>
      <c r="C647" s="7" t="s">
        <v>682</v>
      </c>
      <c r="D647" s="7" t="s">
        <v>13</v>
      </c>
      <c r="E647" s="9">
        <v>40568</v>
      </c>
      <c r="F647" s="10">
        <f t="shared" ca="1" si="10"/>
        <v>11</v>
      </c>
      <c r="G647" s="11" t="s">
        <v>14</v>
      </c>
      <c r="H647" s="12">
        <v>46390</v>
      </c>
      <c r="I647" s="12"/>
      <c r="J647" s="8">
        <v>5</v>
      </c>
    </row>
    <row r="648" spans="1:10">
      <c r="A648" s="7" t="s">
        <v>691</v>
      </c>
      <c r="B648" s="8" t="s">
        <v>31</v>
      </c>
      <c r="C648" s="7" t="s">
        <v>682</v>
      </c>
      <c r="D648" s="7" t="s">
        <v>13</v>
      </c>
      <c r="E648" s="9">
        <v>40584</v>
      </c>
      <c r="F648" s="10">
        <f t="shared" ca="1" si="10"/>
        <v>11</v>
      </c>
      <c r="G648" s="11" t="s">
        <v>14</v>
      </c>
      <c r="H648" s="12">
        <v>24200</v>
      </c>
      <c r="I648" s="12"/>
      <c r="J648" s="8">
        <v>5</v>
      </c>
    </row>
    <row r="649" spans="1:10">
      <c r="A649" s="7" t="s">
        <v>692</v>
      </c>
      <c r="B649" s="8" t="s">
        <v>26</v>
      </c>
      <c r="C649" s="7" t="s">
        <v>682</v>
      </c>
      <c r="D649" s="7" t="s">
        <v>16</v>
      </c>
      <c r="E649" s="9">
        <v>39118</v>
      </c>
      <c r="F649" s="10">
        <f t="shared" ca="1" si="10"/>
        <v>15</v>
      </c>
      <c r="G649" s="11" t="s">
        <v>14</v>
      </c>
      <c r="H649" s="12">
        <v>20075</v>
      </c>
      <c r="I649" s="12"/>
      <c r="J649" s="8">
        <v>1</v>
      </c>
    </row>
    <row r="650" spans="1:10">
      <c r="A650" s="7" t="s">
        <v>693</v>
      </c>
      <c r="B650" s="8" t="s">
        <v>26</v>
      </c>
      <c r="C650" s="7" t="s">
        <v>682</v>
      </c>
      <c r="D650" s="7" t="s">
        <v>16</v>
      </c>
      <c r="E650" s="9">
        <v>38753</v>
      </c>
      <c r="F650" s="10">
        <f t="shared" ca="1" si="10"/>
        <v>16</v>
      </c>
      <c r="G650" s="11" t="s">
        <v>17</v>
      </c>
      <c r="H650" s="12">
        <v>37660</v>
      </c>
      <c r="I650" s="12"/>
      <c r="J650" s="8">
        <v>4</v>
      </c>
    </row>
    <row r="651" spans="1:10">
      <c r="A651" s="7" t="s">
        <v>694</v>
      </c>
      <c r="B651" s="8" t="s">
        <v>11</v>
      </c>
      <c r="C651" s="7" t="s">
        <v>682</v>
      </c>
      <c r="D651" s="7" t="s">
        <v>28</v>
      </c>
      <c r="E651" s="9">
        <v>36193</v>
      </c>
      <c r="F651" s="10">
        <f t="shared" ca="1" si="10"/>
        <v>23</v>
      </c>
      <c r="G651" s="11"/>
      <c r="H651" s="12">
        <v>58250</v>
      </c>
      <c r="I651" s="12"/>
      <c r="J651" s="8">
        <v>2</v>
      </c>
    </row>
    <row r="652" spans="1:10">
      <c r="A652" s="7" t="s">
        <v>695</v>
      </c>
      <c r="B652" s="8" t="s">
        <v>26</v>
      </c>
      <c r="C652" s="7" t="s">
        <v>682</v>
      </c>
      <c r="D652" s="7" t="s">
        <v>28</v>
      </c>
      <c r="E652" s="9">
        <v>40235</v>
      </c>
      <c r="F652" s="10">
        <f t="shared" ca="1" si="10"/>
        <v>12</v>
      </c>
      <c r="G652" s="11"/>
      <c r="H652" s="12">
        <v>80729</v>
      </c>
      <c r="I652" s="12"/>
      <c r="J652" s="8">
        <v>3</v>
      </c>
    </row>
    <row r="653" spans="1:10">
      <c r="A653" s="7" t="s">
        <v>696</v>
      </c>
      <c r="B653" s="8" t="s">
        <v>26</v>
      </c>
      <c r="C653" s="7" t="s">
        <v>682</v>
      </c>
      <c r="D653" s="7" t="s">
        <v>13</v>
      </c>
      <c r="E653" s="9">
        <v>40986</v>
      </c>
      <c r="F653" s="10">
        <f t="shared" ca="1" si="10"/>
        <v>10</v>
      </c>
      <c r="G653" s="11" t="s">
        <v>17</v>
      </c>
      <c r="H653" s="12">
        <v>46550</v>
      </c>
      <c r="I653" s="12"/>
      <c r="J653" s="8">
        <v>4</v>
      </c>
    </row>
    <row r="654" spans="1:10">
      <c r="A654" s="7" t="s">
        <v>697</v>
      </c>
      <c r="B654" s="8" t="s">
        <v>31</v>
      </c>
      <c r="C654" s="7" t="s">
        <v>682</v>
      </c>
      <c r="D654" s="7" t="s">
        <v>16</v>
      </c>
      <c r="E654" s="9">
        <v>39155</v>
      </c>
      <c r="F654" s="10">
        <f t="shared" ca="1" si="10"/>
        <v>15</v>
      </c>
      <c r="G654" s="11" t="s">
        <v>24</v>
      </c>
      <c r="H654" s="12">
        <v>27710</v>
      </c>
      <c r="I654" s="12"/>
      <c r="J654" s="8">
        <v>3</v>
      </c>
    </row>
    <row r="655" spans="1:10">
      <c r="A655" s="7" t="s">
        <v>698</v>
      </c>
      <c r="B655" s="8" t="s">
        <v>26</v>
      </c>
      <c r="C655" s="7" t="s">
        <v>682</v>
      </c>
      <c r="D655" s="7" t="s">
        <v>13</v>
      </c>
      <c r="E655" s="9">
        <v>40250</v>
      </c>
      <c r="F655" s="10">
        <f t="shared" ca="1" si="10"/>
        <v>12</v>
      </c>
      <c r="G655" s="11" t="s">
        <v>45</v>
      </c>
      <c r="H655" s="12">
        <v>33590</v>
      </c>
      <c r="I655" s="12"/>
      <c r="J655" s="8">
        <v>5</v>
      </c>
    </row>
    <row r="656" spans="1:10">
      <c r="A656" s="7" t="s">
        <v>699</v>
      </c>
      <c r="B656" s="8" t="s">
        <v>11</v>
      </c>
      <c r="C656" s="7" t="s">
        <v>682</v>
      </c>
      <c r="D656" s="7" t="s">
        <v>16</v>
      </c>
      <c r="E656" s="9">
        <v>38805</v>
      </c>
      <c r="F656" s="10">
        <f t="shared" ca="1" si="10"/>
        <v>16</v>
      </c>
      <c r="G656" s="11" t="s">
        <v>17</v>
      </c>
      <c r="H656" s="12">
        <v>13690</v>
      </c>
      <c r="I656" s="12"/>
      <c r="J656" s="8">
        <v>5</v>
      </c>
    </row>
    <row r="657" spans="1:10">
      <c r="A657" s="7" t="s">
        <v>700</v>
      </c>
      <c r="B657" s="8" t="s">
        <v>41</v>
      </c>
      <c r="C657" s="7" t="s">
        <v>682</v>
      </c>
      <c r="D657" s="7" t="s">
        <v>13</v>
      </c>
      <c r="E657" s="9">
        <v>36243</v>
      </c>
      <c r="F657" s="10">
        <f t="shared" ca="1" si="10"/>
        <v>23</v>
      </c>
      <c r="G657" s="11" t="s">
        <v>35</v>
      </c>
      <c r="H657" s="12">
        <v>77680</v>
      </c>
      <c r="I657" s="12"/>
      <c r="J657" s="8">
        <v>3</v>
      </c>
    </row>
    <row r="658" spans="1:10">
      <c r="A658" s="7" t="s">
        <v>701</v>
      </c>
      <c r="B658" s="8" t="s">
        <v>26</v>
      </c>
      <c r="C658" s="7" t="s">
        <v>682</v>
      </c>
      <c r="D658" s="7" t="s">
        <v>13</v>
      </c>
      <c r="E658" s="9">
        <v>36956</v>
      </c>
      <c r="F658" s="10">
        <f t="shared" ca="1" si="10"/>
        <v>21</v>
      </c>
      <c r="G658" s="11" t="s">
        <v>35</v>
      </c>
      <c r="H658" s="12">
        <v>49930</v>
      </c>
      <c r="I658" s="12"/>
      <c r="J658" s="8">
        <v>1</v>
      </c>
    </row>
    <row r="659" spans="1:10">
      <c r="A659" s="7" t="s">
        <v>702</v>
      </c>
      <c r="B659" s="8" t="s">
        <v>26</v>
      </c>
      <c r="C659" s="7" t="s">
        <v>682</v>
      </c>
      <c r="D659" s="7" t="s">
        <v>13</v>
      </c>
      <c r="E659" s="9">
        <v>36967</v>
      </c>
      <c r="F659" s="10">
        <f t="shared" ca="1" si="10"/>
        <v>21</v>
      </c>
      <c r="G659" s="11" t="s">
        <v>14</v>
      </c>
      <c r="H659" s="12">
        <v>63060</v>
      </c>
      <c r="I659" s="12"/>
      <c r="J659" s="8">
        <v>4</v>
      </c>
    </row>
    <row r="660" spans="1:10">
      <c r="A660" s="7" t="s">
        <v>703</v>
      </c>
      <c r="B660" s="8" t="s">
        <v>41</v>
      </c>
      <c r="C660" s="7" t="s">
        <v>682</v>
      </c>
      <c r="D660" s="7" t="s">
        <v>28</v>
      </c>
      <c r="E660" s="9">
        <v>39534</v>
      </c>
      <c r="F660" s="10">
        <f t="shared" ca="1" si="10"/>
        <v>14</v>
      </c>
      <c r="G660" s="11"/>
      <c r="H660" s="12">
        <v>32880</v>
      </c>
      <c r="I660" s="12"/>
      <c r="J660" s="8">
        <v>3</v>
      </c>
    </row>
    <row r="661" spans="1:10">
      <c r="A661" s="7" t="s">
        <v>704</v>
      </c>
      <c r="B661" s="8" t="s">
        <v>41</v>
      </c>
      <c r="C661" s="7" t="s">
        <v>682</v>
      </c>
      <c r="D661" s="7" t="s">
        <v>13</v>
      </c>
      <c r="E661" s="9">
        <v>39171</v>
      </c>
      <c r="F661" s="10">
        <f t="shared" ca="1" si="10"/>
        <v>15</v>
      </c>
      <c r="G661" s="11" t="s">
        <v>24</v>
      </c>
      <c r="H661" s="12">
        <v>25690</v>
      </c>
      <c r="I661" s="12"/>
      <c r="J661" s="8">
        <v>2</v>
      </c>
    </row>
    <row r="662" spans="1:10">
      <c r="A662" s="7" t="s">
        <v>705</v>
      </c>
      <c r="B662" s="8" t="s">
        <v>41</v>
      </c>
      <c r="C662" s="7" t="s">
        <v>682</v>
      </c>
      <c r="D662" s="7" t="s">
        <v>16</v>
      </c>
      <c r="E662" s="9">
        <v>39535</v>
      </c>
      <c r="F662" s="10">
        <f t="shared" ca="1" si="10"/>
        <v>14</v>
      </c>
      <c r="G662" s="11" t="s">
        <v>35</v>
      </c>
      <c r="H662" s="12">
        <v>49080</v>
      </c>
      <c r="I662" s="12"/>
      <c r="J662" s="8">
        <v>5</v>
      </c>
    </row>
    <row r="663" spans="1:10">
      <c r="A663" s="7" t="s">
        <v>706</v>
      </c>
      <c r="B663" s="8" t="s">
        <v>31</v>
      </c>
      <c r="C663" s="7" t="s">
        <v>682</v>
      </c>
      <c r="D663" s="7" t="s">
        <v>13</v>
      </c>
      <c r="E663" s="9">
        <v>39539</v>
      </c>
      <c r="F663" s="10">
        <f t="shared" ca="1" si="10"/>
        <v>14</v>
      </c>
      <c r="G663" s="11" t="s">
        <v>45</v>
      </c>
      <c r="H663" s="12">
        <v>73850</v>
      </c>
      <c r="I663" s="12"/>
      <c r="J663" s="8">
        <v>2</v>
      </c>
    </row>
    <row r="664" spans="1:10">
      <c r="A664" s="7" t="s">
        <v>707</v>
      </c>
      <c r="B664" s="8" t="s">
        <v>26</v>
      </c>
      <c r="C664" s="7" t="s">
        <v>682</v>
      </c>
      <c r="D664" s="7" t="s">
        <v>13</v>
      </c>
      <c r="E664" s="9">
        <v>36619</v>
      </c>
      <c r="F664" s="10">
        <f t="shared" ca="1" si="10"/>
        <v>22</v>
      </c>
      <c r="G664" s="11" t="s">
        <v>17</v>
      </c>
      <c r="H664" s="12">
        <v>71970</v>
      </c>
      <c r="I664" s="12"/>
      <c r="J664" s="8">
        <v>4</v>
      </c>
    </row>
    <row r="665" spans="1:10">
      <c r="A665" s="7" t="s">
        <v>708</v>
      </c>
      <c r="B665" s="8" t="s">
        <v>20</v>
      </c>
      <c r="C665" s="7" t="s">
        <v>682</v>
      </c>
      <c r="D665" s="7" t="s">
        <v>13</v>
      </c>
      <c r="E665" s="9">
        <v>37009</v>
      </c>
      <c r="F665" s="10">
        <f t="shared" ca="1" si="10"/>
        <v>21</v>
      </c>
      <c r="G665" s="11" t="s">
        <v>45</v>
      </c>
      <c r="H665" s="12">
        <v>78710</v>
      </c>
      <c r="I665" s="12"/>
      <c r="J665" s="8">
        <v>2</v>
      </c>
    </row>
    <row r="666" spans="1:10">
      <c r="A666" s="7" t="s">
        <v>709</v>
      </c>
      <c r="B666" s="8" t="s">
        <v>31</v>
      </c>
      <c r="C666" s="7" t="s">
        <v>682</v>
      </c>
      <c r="D666" s="7" t="s">
        <v>13</v>
      </c>
      <c r="E666" s="9">
        <v>40637</v>
      </c>
      <c r="F666" s="10">
        <f t="shared" ca="1" si="10"/>
        <v>11</v>
      </c>
      <c r="G666" s="11" t="s">
        <v>14</v>
      </c>
      <c r="H666" s="12">
        <v>86640</v>
      </c>
      <c r="I666" s="12"/>
      <c r="J666" s="8">
        <v>3</v>
      </c>
    </row>
    <row r="667" spans="1:10">
      <c r="A667" s="7" t="s">
        <v>710</v>
      </c>
      <c r="B667" s="8" t="s">
        <v>20</v>
      </c>
      <c r="C667" s="7" t="s">
        <v>682</v>
      </c>
      <c r="D667" s="7" t="s">
        <v>28</v>
      </c>
      <c r="E667" s="13">
        <v>40638</v>
      </c>
      <c r="F667" s="10">
        <f t="shared" ca="1" si="10"/>
        <v>11</v>
      </c>
      <c r="G667" s="11"/>
      <c r="H667" s="12">
        <v>42990</v>
      </c>
      <c r="I667" s="12"/>
      <c r="J667" s="8">
        <v>4</v>
      </c>
    </row>
    <row r="668" spans="1:10">
      <c r="A668" s="7" t="s">
        <v>711</v>
      </c>
      <c r="B668" s="8" t="s">
        <v>26</v>
      </c>
      <c r="C668" s="7" t="s">
        <v>682</v>
      </c>
      <c r="D668" s="7" t="s">
        <v>21</v>
      </c>
      <c r="E668" s="9">
        <v>39208</v>
      </c>
      <c r="F668" s="10">
        <f t="shared" ca="1" si="10"/>
        <v>15</v>
      </c>
      <c r="G668" s="11"/>
      <c r="H668" s="12">
        <v>26944</v>
      </c>
      <c r="I668" s="12"/>
      <c r="J668" s="8">
        <v>4</v>
      </c>
    </row>
    <row r="669" spans="1:10">
      <c r="A669" s="7" t="s">
        <v>712</v>
      </c>
      <c r="B669" s="8" t="s">
        <v>26</v>
      </c>
      <c r="C669" s="7" t="s">
        <v>682</v>
      </c>
      <c r="D669" s="7" t="s">
        <v>21</v>
      </c>
      <c r="E669" s="9">
        <v>38863</v>
      </c>
      <c r="F669" s="10">
        <f t="shared" ca="1" si="10"/>
        <v>16</v>
      </c>
      <c r="G669" s="11"/>
      <c r="H669" s="12">
        <v>28768</v>
      </c>
      <c r="I669" s="12"/>
      <c r="J669" s="8">
        <v>3</v>
      </c>
    </row>
    <row r="670" spans="1:10">
      <c r="A670" s="7" t="s">
        <v>713</v>
      </c>
      <c r="B670" s="8" t="s">
        <v>26</v>
      </c>
      <c r="C670" s="7" t="s">
        <v>682</v>
      </c>
      <c r="D670" s="7" t="s">
        <v>13</v>
      </c>
      <c r="E670" s="9">
        <v>36672</v>
      </c>
      <c r="F670" s="10">
        <f t="shared" ca="1" si="10"/>
        <v>22</v>
      </c>
      <c r="G670" s="11" t="s">
        <v>17</v>
      </c>
      <c r="H670" s="12">
        <v>65320</v>
      </c>
      <c r="I670" s="12"/>
      <c r="J670" s="8">
        <v>5</v>
      </c>
    </row>
    <row r="671" spans="1:10">
      <c r="A671" s="7" t="s">
        <v>714</v>
      </c>
      <c r="B671" s="8" t="s">
        <v>31</v>
      </c>
      <c r="C671" s="7" t="s">
        <v>682</v>
      </c>
      <c r="D671" s="7" t="s">
        <v>13</v>
      </c>
      <c r="E671" s="13">
        <v>40680</v>
      </c>
      <c r="F671" s="10">
        <f t="shared" ca="1" si="10"/>
        <v>11</v>
      </c>
      <c r="G671" s="11" t="s">
        <v>14</v>
      </c>
      <c r="H671" s="12">
        <v>23030</v>
      </c>
      <c r="I671" s="12"/>
      <c r="J671" s="8">
        <v>4</v>
      </c>
    </row>
    <row r="672" spans="1:10">
      <c r="A672" s="7" t="s">
        <v>715</v>
      </c>
      <c r="B672" s="8" t="s">
        <v>31</v>
      </c>
      <c r="C672" s="7" t="s">
        <v>682</v>
      </c>
      <c r="D672" s="7" t="s">
        <v>13</v>
      </c>
      <c r="E672" s="13">
        <v>40680</v>
      </c>
      <c r="F672" s="10">
        <f t="shared" ca="1" si="10"/>
        <v>11</v>
      </c>
      <c r="G672" s="11" t="s">
        <v>35</v>
      </c>
      <c r="H672" s="12">
        <v>40260</v>
      </c>
      <c r="I672" s="12"/>
      <c r="J672" s="8">
        <v>5</v>
      </c>
    </row>
    <row r="673" spans="1:10">
      <c r="A673" s="7" t="s">
        <v>716</v>
      </c>
      <c r="B673" s="8" t="s">
        <v>26</v>
      </c>
      <c r="C673" s="7" t="s">
        <v>682</v>
      </c>
      <c r="D673" s="7" t="s">
        <v>16</v>
      </c>
      <c r="E673" s="9">
        <v>40696</v>
      </c>
      <c r="F673" s="10">
        <f t="shared" ca="1" si="10"/>
        <v>11</v>
      </c>
      <c r="G673" s="11" t="s">
        <v>45</v>
      </c>
      <c r="H673" s="12">
        <v>13455</v>
      </c>
      <c r="I673" s="12"/>
      <c r="J673" s="8">
        <v>2</v>
      </c>
    </row>
    <row r="674" spans="1:10">
      <c r="A674" s="7" t="s">
        <v>717</v>
      </c>
      <c r="B674" s="8" t="s">
        <v>11</v>
      </c>
      <c r="C674" s="7" t="s">
        <v>682</v>
      </c>
      <c r="D674" s="7" t="s">
        <v>28</v>
      </c>
      <c r="E674" s="9">
        <v>40706</v>
      </c>
      <c r="F674" s="10">
        <f t="shared" ca="1" si="10"/>
        <v>11</v>
      </c>
      <c r="G674" s="11"/>
      <c r="H674" s="12">
        <v>34680</v>
      </c>
      <c r="I674" s="12"/>
      <c r="J674" s="8">
        <v>5</v>
      </c>
    </row>
    <row r="675" spans="1:10">
      <c r="A675" s="7" t="s">
        <v>718</v>
      </c>
      <c r="B675" s="8" t="s">
        <v>41</v>
      </c>
      <c r="C675" s="7" t="s">
        <v>682</v>
      </c>
      <c r="D675" s="7" t="s">
        <v>28</v>
      </c>
      <c r="E675" s="9">
        <v>40718</v>
      </c>
      <c r="F675" s="10">
        <f t="shared" ca="1" si="10"/>
        <v>11</v>
      </c>
      <c r="G675" s="11"/>
      <c r="H675" s="12">
        <v>26020</v>
      </c>
      <c r="I675" s="12"/>
      <c r="J675" s="8">
        <v>5</v>
      </c>
    </row>
    <row r="676" spans="1:10">
      <c r="A676" s="7" t="s">
        <v>719</v>
      </c>
      <c r="B676" s="8" t="s">
        <v>26</v>
      </c>
      <c r="C676" s="7" t="s">
        <v>682</v>
      </c>
      <c r="D676" s="7" t="s">
        <v>28</v>
      </c>
      <c r="E676" s="9">
        <v>39239</v>
      </c>
      <c r="F676" s="10">
        <f t="shared" ca="1" si="10"/>
        <v>15</v>
      </c>
      <c r="G676" s="11"/>
      <c r="H676" s="12">
        <v>75550</v>
      </c>
      <c r="I676" s="12"/>
      <c r="J676" s="8">
        <v>3</v>
      </c>
    </row>
    <row r="677" spans="1:10">
      <c r="A677" s="7" t="s">
        <v>720</v>
      </c>
      <c r="B677" s="8" t="s">
        <v>41</v>
      </c>
      <c r="C677" s="7" t="s">
        <v>682</v>
      </c>
      <c r="D677" s="7" t="s">
        <v>28</v>
      </c>
      <c r="E677" s="9">
        <v>39248</v>
      </c>
      <c r="F677" s="10">
        <f t="shared" ca="1" si="10"/>
        <v>15</v>
      </c>
      <c r="G677" s="11"/>
      <c r="H677" s="12">
        <v>78590</v>
      </c>
      <c r="I677" s="12"/>
      <c r="J677" s="8">
        <v>1</v>
      </c>
    </row>
    <row r="678" spans="1:10">
      <c r="A678" s="7" t="s">
        <v>721</v>
      </c>
      <c r="B678" s="8" t="s">
        <v>26</v>
      </c>
      <c r="C678" s="7" t="s">
        <v>682</v>
      </c>
      <c r="D678" s="7" t="s">
        <v>16</v>
      </c>
      <c r="E678" s="9">
        <v>39253</v>
      </c>
      <c r="F678" s="10">
        <f t="shared" ca="1" si="10"/>
        <v>15</v>
      </c>
      <c r="G678" s="11" t="s">
        <v>35</v>
      </c>
      <c r="H678" s="12">
        <v>11230</v>
      </c>
      <c r="I678" s="12"/>
      <c r="J678" s="8">
        <v>4</v>
      </c>
    </row>
    <row r="679" spans="1:10">
      <c r="A679" s="7" t="s">
        <v>722</v>
      </c>
      <c r="B679" s="8" t="s">
        <v>31</v>
      </c>
      <c r="C679" s="7" t="s">
        <v>682</v>
      </c>
      <c r="D679" s="7" t="s">
        <v>13</v>
      </c>
      <c r="E679" s="9">
        <v>36330</v>
      </c>
      <c r="F679" s="10">
        <f t="shared" ca="1" si="10"/>
        <v>23</v>
      </c>
      <c r="G679" s="11" t="s">
        <v>35</v>
      </c>
      <c r="H679" s="12">
        <v>61850</v>
      </c>
      <c r="I679" s="12"/>
      <c r="J679" s="8">
        <v>2</v>
      </c>
    </row>
    <row r="680" spans="1:10">
      <c r="A680" s="7" t="s">
        <v>723</v>
      </c>
      <c r="B680" s="8" t="s">
        <v>23</v>
      </c>
      <c r="C680" s="7" t="s">
        <v>682</v>
      </c>
      <c r="D680" s="7" t="s">
        <v>28</v>
      </c>
      <c r="E680" s="9">
        <v>37065</v>
      </c>
      <c r="F680" s="10">
        <f t="shared" ca="1" si="10"/>
        <v>21</v>
      </c>
      <c r="G680" s="11"/>
      <c r="H680" s="12">
        <v>77136</v>
      </c>
      <c r="I680" s="12"/>
      <c r="J680" s="8">
        <v>5</v>
      </c>
    </row>
    <row r="681" spans="1:10">
      <c r="A681" s="7" t="s">
        <v>724</v>
      </c>
      <c r="B681" s="8" t="s">
        <v>11</v>
      </c>
      <c r="C681" s="7" t="s">
        <v>682</v>
      </c>
      <c r="D681" s="7" t="s">
        <v>13</v>
      </c>
      <c r="E681" s="9">
        <v>39602</v>
      </c>
      <c r="F681" s="10">
        <f t="shared" ca="1" si="10"/>
        <v>14</v>
      </c>
      <c r="G681" s="11" t="s">
        <v>14</v>
      </c>
      <c r="H681" s="12">
        <v>79380</v>
      </c>
      <c r="I681" s="12"/>
      <c r="J681" s="8">
        <v>5</v>
      </c>
    </row>
    <row r="682" spans="1:10">
      <c r="A682" s="7" t="s">
        <v>725</v>
      </c>
      <c r="B682" s="8" t="s">
        <v>23</v>
      </c>
      <c r="C682" s="7" t="s">
        <v>682</v>
      </c>
      <c r="D682" s="7" t="s">
        <v>28</v>
      </c>
      <c r="E682" s="16">
        <v>40334</v>
      </c>
      <c r="F682" s="10">
        <f t="shared" ca="1" si="10"/>
        <v>12</v>
      </c>
      <c r="G682" s="11"/>
      <c r="H682" s="12">
        <v>47280</v>
      </c>
      <c r="I682" s="12"/>
      <c r="J682" s="8">
        <v>1</v>
      </c>
    </row>
    <row r="683" spans="1:10">
      <c r="A683" s="7" t="s">
        <v>726</v>
      </c>
      <c r="B683" s="8" t="s">
        <v>11</v>
      </c>
      <c r="C683" s="7" t="s">
        <v>682</v>
      </c>
      <c r="D683" s="7" t="s">
        <v>28</v>
      </c>
      <c r="E683" s="9">
        <v>41094</v>
      </c>
      <c r="F683" s="10">
        <f t="shared" ca="1" si="10"/>
        <v>10</v>
      </c>
      <c r="G683" s="11"/>
      <c r="H683" s="12">
        <v>59128</v>
      </c>
      <c r="I683" s="12"/>
      <c r="J683" s="8">
        <v>4</v>
      </c>
    </row>
    <row r="684" spans="1:10">
      <c r="A684" s="7" t="s">
        <v>727</v>
      </c>
      <c r="B684" s="8" t="s">
        <v>31</v>
      </c>
      <c r="C684" s="7" t="s">
        <v>682</v>
      </c>
      <c r="D684" s="7" t="s">
        <v>13</v>
      </c>
      <c r="E684" s="9">
        <v>41111</v>
      </c>
      <c r="F684" s="10">
        <f t="shared" ca="1" si="10"/>
        <v>10</v>
      </c>
      <c r="G684" s="11" t="s">
        <v>17</v>
      </c>
      <c r="H684" s="12">
        <v>62780</v>
      </c>
      <c r="I684" s="12"/>
      <c r="J684" s="8">
        <v>3</v>
      </c>
    </row>
    <row r="685" spans="1:10">
      <c r="A685" s="7" t="s">
        <v>728</v>
      </c>
      <c r="B685" s="8" t="s">
        <v>31</v>
      </c>
      <c r="C685" s="7" t="s">
        <v>682</v>
      </c>
      <c r="D685" s="7" t="s">
        <v>16</v>
      </c>
      <c r="E685" s="9">
        <v>39267</v>
      </c>
      <c r="F685" s="10">
        <f t="shared" ca="1" si="10"/>
        <v>15</v>
      </c>
      <c r="G685" s="11" t="s">
        <v>14</v>
      </c>
      <c r="H685" s="12">
        <v>49545</v>
      </c>
      <c r="I685" s="12"/>
      <c r="J685" s="8">
        <v>2</v>
      </c>
    </row>
    <row r="686" spans="1:10">
      <c r="A686" s="7" t="s">
        <v>729</v>
      </c>
      <c r="B686" s="8" t="s">
        <v>41</v>
      </c>
      <c r="C686" s="7" t="s">
        <v>682</v>
      </c>
      <c r="D686" s="7" t="s">
        <v>28</v>
      </c>
      <c r="E686" s="9">
        <v>39272</v>
      </c>
      <c r="F686" s="10">
        <f t="shared" ca="1" si="10"/>
        <v>15</v>
      </c>
      <c r="G686" s="11"/>
      <c r="H686" s="12">
        <v>35240</v>
      </c>
      <c r="I686" s="12"/>
      <c r="J686" s="8">
        <v>3</v>
      </c>
    </row>
    <row r="687" spans="1:10">
      <c r="A687" s="7" t="s">
        <v>730</v>
      </c>
      <c r="B687" s="8" t="s">
        <v>26</v>
      </c>
      <c r="C687" s="7" t="s">
        <v>682</v>
      </c>
      <c r="D687" s="7" t="s">
        <v>28</v>
      </c>
      <c r="E687" s="9">
        <v>39648</v>
      </c>
      <c r="F687" s="10">
        <f t="shared" ca="1" si="10"/>
        <v>14</v>
      </c>
      <c r="G687" s="11"/>
      <c r="H687" s="12">
        <v>45105</v>
      </c>
      <c r="I687" s="12"/>
      <c r="J687" s="8">
        <v>1</v>
      </c>
    </row>
    <row r="688" spans="1:10">
      <c r="A688" s="7" t="s">
        <v>731</v>
      </c>
      <c r="B688" s="8" t="s">
        <v>26</v>
      </c>
      <c r="C688" s="7" t="s">
        <v>682</v>
      </c>
      <c r="D688" s="7" t="s">
        <v>21</v>
      </c>
      <c r="E688" s="9">
        <v>40360</v>
      </c>
      <c r="F688" s="10">
        <f t="shared" ca="1" si="10"/>
        <v>12</v>
      </c>
      <c r="G688" s="11"/>
      <c r="H688" s="12">
        <v>33752</v>
      </c>
      <c r="I688" s="12"/>
      <c r="J688" s="8">
        <v>3</v>
      </c>
    </row>
    <row r="689" spans="1:10">
      <c r="A689" s="7" t="s">
        <v>732</v>
      </c>
      <c r="B689" s="8" t="s">
        <v>26</v>
      </c>
      <c r="C689" s="7" t="s">
        <v>682</v>
      </c>
      <c r="D689" s="7" t="s">
        <v>13</v>
      </c>
      <c r="E689" s="9">
        <v>40389</v>
      </c>
      <c r="F689" s="10">
        <f t="shared" ca="1" si="10"/>
        <v>12</v>
      </c>
      <c r="G689" s="11" t="s">
        <v>14</v>
      </c>
      <c r="H689" s="12">
        <v>58370</v>
      </c>
      <c r="I689" s="12"/>
      <c r="J689" s="8">
        <v>5</v>
      </c>
    </row>
    <row r="690" spans="1:10">
      <c r="A690" s="7" t="s">
        <v>733</v>
      </c>
      <c r="B690" s="8" t="s">
        <v>26</v>
      </c>
      <c r="C690" s="7" t="s">
        <v>682</v>
      </c>
      <c r="D690" s="7" t="s">
        <v>13</v>
      </c>
      <c r="E690" s="9">
        <v>38914</v>
      </c>
      <c r="F690" s="10">
        <f t="shared" ca="1" si="10"/>
        <v>16</v>
      </c>
      <c r="G690" s="11" t="s">
        <v>45</v>
      </c>
      <c r="H690" s="12">
        <v>41380</v>
      </c>
      <c r="I690" s="12"/>
      <c r="J690" s="8">
        <v>2</v>
      </c>
    </row>
    <row r="691" spans="1:10">
      <c r="A691" s="7" t="s">
        <v>734</v>
      </c>
      <c r="B691" s="8" t="s">
        <v>20</v>
      </c>
      <c r="C691" s="7" t="s">
        <v>682</v>
      </c>
      <c r="D691" s="7" t="s">
        <v>16</v>
      </c>
      <c r="E691" s="9">
        <v>36365</v>
      </c>
      <c r="F691" s="10">
        <f t="shared" ca="1" si="10"/>
        <v>23</v>
      </c>
      <c r="G691" s="11" t="s">
        <v>24</v>
      </c>
      <c r="H691" s="12">
        <v>19825</v>
      </c>
      <c r="I691" s="12"/>
      <c r="J691" s="8">
        <v>2</v>
      </c>
    </row>
    <row r="692" spans="1:10">
      <c r="A692" s="7" t="s">
        <v>735</v>
      </c>
      <c r="B692" s="8" t="s">
        <v>31</v>
      </c>
      <c r="C692" s="7" t="s">
        <v>682</v>
      </c>
      <c r="D692" s="7" t="s">
        <v>28</v>
      </c>
      <c r="E692" s="9">
        <v>37099</v>
      </c>
      <c r="F692" s="10">
        <f t="shared" ca="1" si="10"/>
        <v>21</v>
      </c>
      <c r="G692" s="11"/>
      <c r="H692" s="12">
        <v>28270</v>
      </c>
      <c r="I692" s="12"/>
      <c r="J692" s="8">
        <v>5</v>
      </c>
    </row>
    <row r="693" spans="1:10">
      <c r="A693" s="7" t="s">
        <v>736</v>
      </c>
      <c r="B693" s="8" t="s">
        <v>23</v>
      </c>
      <c r="C693" s="7" t="s">
        <v>682</v>
      </c>
      <c r="D693" s="7" t="s">
        <v>28</v>
      </c>
      <c r="E693" s="9">
        <v>37453</v>
      </c>
      <c r="F693" s="10">
        <f t="shared" ca="1" si="10"/>
        <v>20</v>
      </c>
      <c r="G693" s="11"/>
      <c r="H693" s="12">
        <v>49090</v>
      </c>
      <c r="I693" s="12"/>
      <c r="J693" s="8">
        <v>4</v>
      </c>
    </row>
    <row r="694" spans="1:10">
      <c r="A694" s="7" t="s">
        <v>737</v>
      </c>
      <c r="B694" s="8" t="s">
        <v>26</v>
      </c>
      <c r="C694" s="7" t="s">
        <v>682</v>
      </c>
      <c r="D694" s="7" t="s">
        <v>13</v>
      </c>
      <c r="E694" s="9">
        <v>37810</v>
      </c>
      <c r="F694" s="10">
        <f t="shared" ca="1" si="10"/>
        <v>19</v>
      </c>
      <c r="G694" s="11" t="s">
        <v>45</v>
      </c>
      <c r="H694" s="12">
        <v>48010</v>
      </c>
      <c r="I694" s="12"/>
      <c r="J694" s="8">
        <v>3</v>
      </c>
    </row>
    <row r="695" spans="1:10">
      <c r="A695" s="7" t="s">
        <v>738</v>
      </c>
      <c r="B695" s="8" t="s">
        <v>26</v>
      </c>
      <c r="C695" s="7" t="s">
        <v>682</v>
      </c>
      <c r="D695" s="7" t="s">
        <v>13</v>
      </c>
      <c r="E695" s="9">
        <v>39283</v>
      </c>
      <c r="F695" s="10">
        <f t="shared" ca="1" si="10"/>
        <v>15</v>
      </c>
      <c r="G695" s="11" t="s">
        <v>14</v>
      </c>
      <c r="H695" s="12">
        <v>24980</v>
      </c>
      <c r="I695" s="12"/>
      <c r="J695" s="8">
        <v>3</v>
      </c>
    </row>
    <row r="696" spans="1:10">
      <c r="A696" s="7" t="s">
        <v>739</v>
      </c>
      <c r="B696" s="8" t="s">
        <v>31</v>
      </c>
      <c r="C696" s="7" t="s">
        <v>682</v>
      </c>
      <c r="D696" s="7" t="s">
        <v>13</v>
      </c>
      <c r="E696" s="9">
        <v>40018</v>
      </c>
      <c r="F696" s="10">
        <f t="shared" ca="1" si="10"/>
        <v>13</v>
      </c>
      <c r="G696" s="11" t="s">
        <v>45</v>
      </c>
      <c r="H696" s="12">
        <v>34990</v>
      </c>
      <c r="I696" s="12"/>
      <c r="J696" s="8">
        <v>3</v>
      </c>
    </row>
    <row r="697" spans="1:10">
      <c r="A697" s="7" t="s">
        <v>740</v>
      </c>
      <c r="B697" s="8" t="s">
        <v>11</v>
      </c>
      <c r="C697" s="7" t="s">
        <v>682</v>
      </c>
      <c r="D697" s="7" t="s">
        <v>28</v>
      </c>
      <c r="E697" s="9">
        <v>41125</v>
      </c>
      <c r="F697" s="10">
        <f t="shared" ca="1" si="10"/>
        <v>10</v>
      </c>
      <c r="G697" s="11"/>
      <c r="H697" s="12">
        <v>70300</v>
      </c>
      <c r="I697" s="12"/>
      <c r="J697" s="8">
        <v>3</v>
      </c>
    </row>
    <row r="698" spans="1:10">
      <c r="A698" s="7" t="s">
        <v>741</v>
      </c>
      <c r="B698" s="8" t="s">
        <v>41</v>
      </c>
      <c r="C698" s="7" t="s">
        <v>682</v>
      </c>
      <c r="D698" s="7" t="s">
        <v>28</v>
      </c>
      <c r="E698" s="9">
        <v>40393</v>
      </c>
      <c r="F698" s="10">
        <f t="shared" ca="1" si="10"/>
        <v>12</v>
      </c>
      <c r="G698" s="11"/>
      <c r="H698" s="12">
        <v>41770</v>
      </c>
      <c r="I698" s="12"/>
      <c r="J698" s="8">
        <v>5</v>
      </c>
    </row>
    <row r="699" spans="1:10">
      <c r="A699" s="7" t="s">
        <v>742</v>
      </c>
      <c r="B699" s="8" t="s">
        <v>23</v>
      </c>
      <c r="C699" s="7" t="s">
        <v>682</v>
      </c>
      <c r="D699" s="7" t="s">
        <v>16</v>
      </c>
      <c r="E699" s="9">
        <v>40410</v>
      </c>
      <c r="F699" s="10">
        <f t="shared" ca="1" si="10"/>
        <v>12</v>
      </c>
      <c r="G699" s="11" t="s">
        <v>45</v>
      </c>
      <c r="H699" s="12">
        <v>38105</v>
      </c>
      <c r="I699" s="12"/>
      <c r="J699" s="8">
        <v>2</v>
      </c>
    </row>
    <row r="700" spans="1:10">
      <c r="A700" s="7" t="s">
        <v>743</v>
      </c>
      <c r="B700" s="8" t="s">
        <v>20</v>
      </c>
      <c r="C700" s="7" t="s">
        <v>682</v>
      </c>
      <c r="D700" s="7" t="s">
        <v>13</v>
      </c>
      <c r="E700" s="9">
        <v>40420</v>
      </c>
      <c r="F700" s="10">
        <f t="shared" ca="1" si="10"/>
        <v>12</v>
      </c>
      <c r="G700" s="11" t="s">
        <v>14</v>
      </c>
      <c r="H700" s="12">
        <v>31690</v>
      </c>
      <c r="I700" s="12"/>
      <c r="J700" s="8">
        <v>4</v>
      </c>
    </row>
    <row r="701" spans="1:10">
      <c r="A701" s="7" t="s">
        <v>744</v>
      </c>
      <c r="B701" s="8" t="s">
        <v>26</v>
      </c>
      <c r="C701" s="7" t="s">
        <v>682</v>
      </c>
      <c r="D701" s="7" t="s">
        <v>13</v>
      </c>
      <c r="E701" s="9">
        <v>36025</v>
      </c>
      <c r="F701" s="10">
        <f t="shared" ca="1" si="10"/>
        <v>24</v>
      </c>
      <c r="G701" s="11" t="s">
        <v>17</v>
      </c>
      <c r="H701" s="12">
        <v>64470</v>
      </c>
      <c r="I701" s="12"/>
      <c r="J701" s="8">
        <v>5</v>
      </c>
    </row>
    <row r="702" spans="1:10">
      <c r="A702" s="7" t="s">
        <v>745</v>
      </c>
      <c r="B702" s="8" t="s">
        <v>20</v>
      </c>
      <c r="C702" s="7" t="s">
        <v>682</v>
      </c>
      <c r="D702" s="7" t="s">
        <v>13</v>
      </c>
      <c r="E702" s="9">
        <v>37495</v>
      </c>
      <c r="F702" s="10">
        <f t="shared" ca="1" si="10"/>
        <v>20</v>
      </c>
      <c r="G702" s="11" t="s">
        <v>35</v>
      </c>
      <c r="H702" s="12">
        <v>60300</v>
      </c>
      <c r="I702" s="12"/>
      <c r="J702" s="8">
        <v>2</v>
      </c>
    </row>
    <row r="703" spans="1:10">
      <c r="A703" s="7" t="s">
        <v>746</v>
      </c>
      <c r="B703" s="8" t="s">
        <v>41</v>
      </c>
      <c r="C703" s="7" t="s">
        <v>682</v>
      </c>
      <c r="D703" s="7" t="s">
        <v>13</v>
      </c>
      <c r="E703" s="9">
        <v>39679</v>
      </c>
      <c r="F703" s="10">
        <f t="shared" ca="1" si="10"/>
        <v>14</v>
      </c>
      <c r="G703" s="11" t="s">
        <v>14</v>
      </c>
      <c r="H703" s="12">
        <v>22820</v>
      </c>
      <c r="I703" s="12"/>
      <c r="J703" s="8">
        <v>5</v>
      </c>
    </row>
    <row r="704" spans="1:10">
      <c r="A704" s="7" t="s">
        <v>747</v>
      </c>
      <c r="B704" s="8" t="s">
        <v>26</v>
      </c>
      <c r="C704" s="7" t="s">
        <v>682</v>
      </c>
      <c r="D704" s="7" t="s">
        <v>28</v>
      </c>
      <c r="E704" s="9">
        <v>39719</v>
      </c>
      <c r="F704" s="10">
        <f t="shared" ca="1" si="10"/>
        <v>13</v>
      </c>
      <c r="G704" s="11"/>
      <c r="H704" s="12">
        <v>23340</v>
      </c>
      <c r="I704" s="12"/>
      <c r="J704" s="8">
        <v>4</v>
      </c>
    </row>
    <row r="705" spans="1:10">
      <c r="A705" s="7" t="s">
        <v>748</v>
      </c>
      <c r="B705" s="8" t="s">
        <v>26</v>
      </c>
      <c r="C705" s="7" t="s">
        <v>682</v>
      </c>
      <c r="D705" s="7" t="s">
        <v>28</v>
      </c>
      <c r="E705" s="9">
        <v>40800</v>
      </c>
      <c r="F705" s="10">
        <f t="shared" ca="1" si="10"/>
        <v>10</v>
      </c>
      <c r="G705" s="11"/>
      <c r="H705" s="12">
        <v>62480</v>
      </c>
      <c r="I705" s="12"/>
      <c r="J705" s="8">
        <v>5</v>
      </c>
    </row>
    <row r="706" spans="1:10">
      <c r="A706" s="7" t="s">
        <v>749</v>
      </c>
      <c r="B706" s="8" t="s">
        <v>31</v>
      </c>
      <c r="C706" s="7" t="s">
        <v>682</v>
      </c>
      <c r="D706" s="7" t="s">
        <v>28</v>
      </c>
      <c r="E706" s="9">
        <v>40811</v>
      </c>
      <c r="F706" s="10">
        <f t="shared" ref="F706:F742" ca="1" si="11">DATEDIF(E706,TODAY(),"Y")</f>
        <v>10</v>
      </c>
      <c r="G706" s="11"/>
      <c r="H706" s="12">
        <v>61134</v>
      </c>
      <c r="I706" s="12"/>
      <c r="J706" s="8">
        <v>4</v>
      </c>
    </row>
    <row r="707" spans="1:10">
      <c r="A707" s="7" t="s">
        <v>750</v>
      </c>
      <c r="B707" s="8" t="s">
        <v>11</v>
      </c>
      <c r="C707" s="7" t="s">
        <v>682</v>
      </c>
      <c r="D707" s="7" t="s">
        <v>16</v>
      </c>
      <c r="E707" s="9">
        <v>39343</v>
      </c>
      <c r="F707" s="10">
        <f t="shared" ca="1" si="11"/>
        <v>14</v>
      </c>
      <c r="G707" s="11" t="s">
        <v>35</v>
      </c>
      <c r="H707" s="12">
        <v>23000</v>
      </c>
      <c r="I707" s="12"/>
      <c r="J707" s="8">
        <v>4</v>
      </c>
    </row>
    <row r="708" spans="1:10">
      <c r="A708" s="7" t="s">
        <v>751</v>
      </c>
      <c r="B708" s="8" t="s">
        <v>41</v>
      </c>
      <c r="C708" s="7" t="s">
        <v>682</v>
      </c>
      <c r="D708" s="7" t="s">
        <v>28</v>
      </c>
      <c r="E708" s="9">
        <v>40451</v>
      </c>
      <c r="F708" s="10">
        <f t="shared" ca="1" si="11"/>
        <v>11</v>
      </c>
      <c r="G708" s="11"/>
      <c r="H708" s="12">
        <v>87830</v>
      </c>
      <c r="I708" s="12"/>
      <c r="J708" s="8">
        <v>2</v>
      </c>
    </row>
    <row r="709" spans="1:10">
      <c r="A709" s="7" t="s">
        <v>752</v>
      </c>
      <c r="B709" s="8" t="s">
        <v>41</v>
      </c>
      <c r="C709" s="7" t="s">
        <v>682</v>
      </c>
      <c r="D709" s="7" t="s">
        <v>16</v>
      </c>
      <c r="E709" s="9">
        <v>36053</v>
      </c>
      <c r="F709" s="10">
        <f t="shared" ca="1" si="11"/>
        <v>23</v>
      </c>
      <c r="G709" s="11" t="s">
        <v>35</v>
      </c>
      <c r="H709" s="12">
        <v>46105</v>
      </c>
      <c r="I709" s="12"/>
      <c r="J709" s="8">
        <v>5</v>
      </c>
    </row>
    <row r="710" spans="1:10">
      <c r="A710" s="7" t="s">
        <v>753</v>
      </c>
      <c r="B710" s="8" t="s">
        <v>23</v>
      </c>
      <c r="C710" s="7" t="s">
        <v>682</v>
      </c>
      <c r="D710" s="7" t="s">
        <v>28</v>
      </c>
      <c r="E710" s="9">
        <v>37141</v>
      </c>
      <c r="F710" s="10">
        <f t="shared" ca="1" si="11"/>
        <v>20</v>
      </c>
      <c r="G710" s="11"/>
      <c r="H710" s="12">
        <v>25530</v>
      </c>
      <c r="I710" s="12"/>
      <c r="J710" s="8">
        <v>3</v>
      </c>
    </row>
    <row r="711" spans="1:10">
      <c r="A711" s="7" t="s">
        <v>754</v>
      </c>
      <c r="B711" s="8" t="s">
        <v>31</v>
      </c>
      <c r="C711" s="7" t="s">
        <v>682</v>
      </c>
      <c r="D711" s="7" t="s">
        <v>13</v>
      </c>
      <c r="E711" s="9">
        <v>40477</v>
      </c>
      <c r="F711" s="10">
        <f t="shared" ca="1" si="11"/>
        <v>11</v>
      </c>
      <c r="G711" s="11" t="s">
        <v>14</v>
      </c>
      <c r="H711" s="12">
        <v>27130</v>
      </c>
      <c r="I711" s="12"/>
      <c r="J711" s="8">
        <v>5</v>
      </c>
    </row>
    <row r="712" spans="1:10">
      <c r="A712" s="7" t="s">
        <v>755</v>
      </c>
      <c r="B712" s="8" t="s">
        <v>20</v>
      </c>
      <c r="C712" s="7" t="s">
        <v>682</v>
      </c>
      <c r="D712" s="7" t="s">
        <v>13</v>
      </c>
      <c r="E712" s="9">
        <v>36080</v>
      </c>
      <c r="F712" s="10">
        <f t="shared" ca="1" si="11"/>
        <v>23</v>
      </c>
      <c r="G712" s="11" t="s">
        <v>45</v>
      </c>
      <c r="H712" s="12">
        <v>48410</v>
      </c>
      <c r="I712" s="12"/>
      <c r="J712" s="8">
        <v>5</v>
      </c>
    </row>
    <row r="713" spans="1:10">
      <c r="A713" s="7" t="s">
        <v>756</v>
      </c>
      <c r="B713" s="8" t="s">
        <v>23</v>
      </c>
      <c r="C713" s="7" t="s">
        <v>682</v>
      </c>
      <c r="D713" s="7" t="s">
        <v>21</v>
      </c>
      <c r="E713" s="9">
        <v>36458</v>
      </c>
      <c r="F713" s="10">
        <f t="shared" ca="1" si="11"/>
        <v>22</v>
      </c>
      <c r="G713" s="11"/>
      <c r="H713" s="12">
        <v>32536</v>
      </c>
      <c r="I713" s="12"/>
      <c r="J713" s="8">
        <v>2</v>
      </c>
    </row>
    <row r="714" spans="1:10">
      <c r="A714" s="7" t="s">
        <v>757</v>
      </c>
      <c r="B714" s="8" t="s">
        <v>26</v>
      </c>
      <c r="C714" s="7" t="s">
        <v>682</v>
      </c>
      <c r="D714" s="7" t="s">
        <v>16</v>
      </c>
      <c r="E714" s="9">
        <v>36462</v>
      </c>
      <c r="F714" s="10">
        <f t="shared" ca="1" si="11"/>
        <v>22</v>
      </c>
      <c r="G714" s="11" t="s">
        <v>45</v>
      </c>
      <c r="H714" s="12">
        <v>26185</v>
      </c>
      <c r="I714" s="12"/>
      <c r="J714" s="8">
        <v>5</v>
      </c>
    </row>
    <row r="715" spans="1:10">
      <c r="A715" s="7" t="s">
        <v>758</v>
      </c>
      <c r="B715" s="8" t="s">
        <v>20</v>
      </c>
      <c r="C715" s="7" t="s">
        <v>682</v>
      </c>
      <c r="D715" s="7" t="s">
        <v>13</v>
      </c>
      <c r="E715" s="9">
        <v>39722</v>
      </c>
      <c r="F715" s="10">
        <f t="shared" ca="1" si="11"/>
        <v>13</v>
      </c>
      <c r="G715" s="11" t="s">
        <v>14</v>
      </c>
      <c r="H715" s="12">
        <v>44530</v>
      </c>
      <c r="I715" s="12"/>
      <c r="J715" s="8">
        <v>2</v>
      </c>
    </row>
    <row r="716" spans="1:10">
      <c r="A716" s="7" t="s">
        <v>759</v>
      </c>
      <c r="B716" s="8" t="s">
        <v>11</v>
      </c>
      <c r="C716" s="7" t="s">
        <v>682</v>
      </c>
      <c r="D716" s="7" t="s">
        <v>21</v>
      </c>
      <c r="E716" s="9">
        <v>39742</v>
      </c>
      <c r="F716" s="10">
        <f t="shared" ca="1" si="11"/>
        <v>13</v>
      </c>
      <c r="G716" s="11"/>
      <c r="H716" s="12">
        <v>37344</v>
      </c>
      <c r="I716" s="12"/>
      <c r="J716" s="8">
        <v>2</v>
      </c>
    </row>
    <row r="717" spans="1:10">
      <c r="A717" s="7" t="s">
        <v>760</v>
      </c>
      <c r="B717" s="8" t="s">
        <v>26</v>
      </c>
      <c r="C717" s="7" t="s">
        <v>682</v>
      </c>
      <c r="D717" s="7" t="s">
        <v>13</v>
      </c>
      <c r="E717" s="9">
        <v>39728</v>
      </c>
      <c r="F717" s="10">
        <f t="shared" ca="1" si="11"/>
        <v>13</v>
      </c>
      <c r="G717" s="11" t="s">
        <v>14</v>
      </c>
      <c r="H717" s="12">
        <v>82370</v>
      </c>
      <c r="I717" s="12"/>
      <c r="J717" s="8">
        <v>5</v>
      </c>
    </row>
    <row r="718" spans="1:10">
      <c r="A718" s="7" t="s">
        <v>761</v>
      </c>
      <c r="B718" s="8" t="s">
        <v>11</v>
      </c>
      <c r="C718" s="7" t="s">
        <v>682</v>
      </c>
      <c r="D718" s="7" t="s">
        <v>28</v>
      </c>
      <c r="E718" s="9">
        <v>39728</v>
      </c>
      <c r="F718" s="10">
        <f t="shared" ca="1" si="11"/>
        <v>13</v>
      </c>
      <c r="G718" s="11"/>
      <c r="H718" s="12">
        <v>86040</v>
      </c>
      <c r="I718" s="12"/>
      <c r="J718" s="8">
        <v>5</v>
      </c>
    </row>
    <row r="719" spans="1:10">
      <c r="A719" s="7" t="s">
        <v>762</v>
      </c>
      <c r="B719" s="8" t="s">
        <v>31</v>
      </c>
      <c r="C719" s="7" t="s">
        <v>682</v>
      </c>
      <c r="D719" s="7" t="s">
        <v>28</v>
      </c>
      <c r="E719" s="9">
        <v>39768</v>
      </c>
      <c r="F719" s="10">
        <f t="shared" ca="1" si="11"/>
        <v>13</v>
      </c>
      <c r="G719" s="11"/>
      <c r="H719" s="12">
        <v>63610</v>
      </c>
      <c r="I719" s="12"/>
      <c r="J719" s="8">
        <v>5</v>
      </c>
    </row>
    <row r="720" spans="1:10">
      <c r="A720" s="7" t="s">
        <v>763</v>
      </c>
      <c r="B720" s="8" t="s">
        <v>26</v>
      </c>
      <c r="C720" s="7" t="s">
        <v>682</v>
      </c>
      <c r="D720" s="7" t="s">
        <v>28</v>
      </c>
      <c r="E720" s="9">
        <v>40867</v>
      </c>
      <c r="F720" s="10">
        <f t="shared" ca="1" si="11"/>
        <v>10</v>
      </c>
      <c r="G720" s="11"/>
      <c r="H720" s="12">
        <v>57500</v>
      </c>
      <c r="I720" s="12"/>
      <c r="J720" s="8">
        <v>1</v>
      </c>
    </row>
    <row r="721" spans="1:10">
      <c r="A721" s="7" t="s">
        <v>764</v>
      </c>
      <c r="B721" s="8" t="s">
        <v>23</v>
      </c>
      <c r="C721" s="7" t="s">
        <v>682</v>
      </c>
      <c r="D721" s="7" t="s">
        <v>13</v>
      </c>
      <c r="E721" s="9">
        <v>41226</v>
      </c>
      <c r="F721" s="10">
        <f t="shared" ca="1" si="11"/>
        <v>9</v>
      </c>
      <c r="G721" s="11" t="s">
        <v>24</v>
      </c>
      <c r="H721" s="12">
        <v>32160</v>
      </c>
      <c r="I721" s="12"/>
      <c r="J721" s="8">
        <v>3</v>
      </c>
    </row>
    <row r="722" spans="1:10">
      <c r="A722" s="7" t="s">
        <v>765</v>
      </c>
      <c r="B722" s="8" t="s">
        <v>26</v>
      </c>
      <c r="C722" s="7" t="s">
        <v>682</v>
      </c>
      <c r="D722" s="7" t="s">
        <v>13</v>
      </c>
      <c r="E722" s="9">
        <v>39399</v>
      </c>
      <c r="F722" s="10">
        <f t="shared" ca="1" si="11"/>
        <v>14</v>
      </c>
      <c r="G722" s="11" t="s">
        <v>45</v>
      </c>
      <c r="H722" s="12">
        <v>87220</v>
      </c>
      <c r="I722" s="12"/>
      <c r="J722" s="8">
        <v>1</v>
      </c>
    </row>
    <row r="723" spans="1:10">
      <c r="A723" s="7" t="s">
        <v>766</v>
      </c>
      <c r="B723" s="8" t="s">
        <v>20</v>
      </c>
      <c r="C723" s="7" t="s">
        <v>682</v>
      </c>
      <c r="D723" s="7" t="s">
        <v>13</v>
      </c>
      <c r="E723" s="9">
        <v>36843</v>
      </c>
      <c r="F723" s="10">
        <f t="shared" ca="1" si="11"/>
        <v>21</v>
      </c>
      <c r="G723" s="11" t="s">
        <v>45</v>
      </c>
      <c r="H723" s="12">
        <v>47630</v>
      </c>
      <c r="I723" s="12"/>
      <c r="J723" s="8">
        <v>3</v>
      </c>
    </row>
    <row r="724" spans="1:10">
      <c r="A724" s="7" t="s">
        <v>767</v>
      </c>
      <c r="B724" s="8" t="s">
        <v>31</v>
      </c>
      <c r="C724" s="7" t="s">
        <v>682</v>
      </c>
      <c r="D724" s="7" t="s">
        <v>13</v>
      </c>
      <c r="E724" s="9">
        <v>41262</v>
      </c>
      <c r="F724" s="10">
        <f t="shared" ca="1" si="11"/>
        <v>9</v>
      </c>
      <c r="G724" s="11" t="s">
        <v>17</v>
      </c>
      <c r="H724" s="12">
        <v>59490</v>
      </c>
      <c r="I724" s="12"/>
      <c r="J724" s="8">
        <v>3</v>
      </c>
    </row>
    <row r="725" spans="1:10">
      <c r="A725" s="7" t="s">
        <v>768</v>
      </c>
      <c r="B725" s="8" t="s">
        <v>31</v>
      </c>
      <c r="C725" s="7" t="s">
        <v>682</v>
      </c>
      <c r="D725" s="7" t="s">
        <v>13</v>
      </c>
      <c r="E725" s="9">
        <v>39784</v>
      </c>
      <c r="F725" s="10">
        <f t="shared" ca="1" si="11"/>
        <v>13</v>
      </c>
      <c r="G725" s="11" t="s">
        <v>14</v>
      </c>
      <c r="H725" s="12">
        <v>69510</v>
      </c>
      <c r="I725" s="12"/>
      <c r="J725" s="8">
        <v>5</v>
      </c>
    </row>
    <row r="726" spans="1:10">
      <c r="A726" s="7" t="s">
        <v>769</v>
      </c>
      <c r="B726" s="8" t="s">
        <v>26</v>
      </c>
      <c r="C726" s="7" t="s">
        <v>682</v>
      </c>
      <c r="D726" s="7" t="s">
        <v>13</v>
      </c>
      <c r="E726" s="9">
        <v>39435</v>
      </c>
      <c r="F726" s="10">
        <f t="shared" ca="1" si="11"/>
        <v>14</v>
      </c>
      <c r="G726" s="11" t="s">
        <v>24</v>
      </c>
      <c r="H726" s="12">
        <v>64780</v>
      </c>
      <c r="I726" s="12"/>
      <c r="J726" s="8">
        <v>5</v>
      </c>
    </row>
    <row r="727" spans="1:10">
      <c r="A727" s="7" t="s">
        <v>770</v>
      </c>
      <c r="B727" s="8" t="s">
        <v>23</v>
      </c>
      <c r="C727" s="7" t="s">
        <v>682</v>
      </c>
      <c r="D727" s="7" t="s">
        <v>13</v>
      </c>
      <c r="E727" s="9">
        <v>39063</v>
      </c>
      <c r="F727" s="10">
        <f t="shared" ca="1" si="11"/>
        <v>15</v>
      </c>
      <c r="G727" s="11" t="s">
        <v>14</v>
      </c>
      <c r="H727" s="12">
        <v>86320</v>
      </c>
      <c r="I727" s="12"/>
      <c r="J727" s="8">
        <v>4</v>
      </c>
    </row>
    <row r="728" spans="1:10">
      <c r="A728" s="7" t="s">
        <v>771</v>
      </c>
      <c r="B728" s="8" t="s">
        <v>26</v>
      </c>
      <c r="C728" s="7" t="s">
        <v>682</v>
      </c>
      <c r="D728" s="7" t="s">
        <v>13</v>
      </c>
      <c r="E728" s="9">
        <v>38328</v>
      </c>
      <c r="F728" s="10">
        <f t="shared" ca="1" si="11"/>
        <v>17</v>
      </c>
      <c r="G728" s="11" t="s">
        <v>17</v>
      </c>
      <c r="H728" s="12">
        <v>48280</v>
      </c>
      <c r="I728" s="12"/>
      <c r="J728" s="8">
        <v>4</v>
      </c>
    </row>
    <row r="729" spans="1:10">
      <c r="A729" s="7" t="s">
        <v>772</v>
      </c>
      <c r="B729" s="8" t="s">
        <v>11</v>
      </c>
      <c r="C729" s="7" t="s">
        <v>682</v>
      </c>
      <c r="D729" s="7" t="s">
        <v>13</v>
      </c>
      <c r="E729" s="9">
        <v>38347</v>
      </c>
      <c r="F729" s="10">
        <f t="shared" ca="1" si="11"/>
        <v>17</v>
      </c>
      <c r="G729" s="11" t="s">
        <v>45</v>
      </c>
      <c r="H729" s="12">
        <v>81340</v>
      </c>
      <c r="I729" s="12"/>
      <c r="J729" s="8">
        <v>2</v>
      </c>
    </row>
    <row r="730" spans="1:10">
      <c r="A730" s="7" t="s">
        <v>773</v>
      </c>
      <c r="B730" s="8" t="s">
        <v>41</v>
      </c>
      <c r="C730" s="7" t="s">
        <v>682</v>
      </c>
      <c r="D730" s="7" t="s">
        <v>13</v>
      </c>
      <c r="E730" s="9">
        <v>39441</v>
      </c>
      <c r="F730" s="10">
        <f t="shared" ca="1" si="11"/>
        <v>14</v>
      </c>
      <c r="G730" s="11" t="s">
        <v>17</v>
      </c>
      <c r="H730" s="12">
        <v>68860</v>
      </c>
      <c r="I730" s="12"/>
      <c r="J730" s="8">
        <v>2</v>
      </c>
    </row>
    <row r="731" spans="1:10">
      <c r="A731" s="7" t="s">
        <v>774</v>
      </c>
      <c r="B731" s="8" t="s">
        <v>26</v>
      </c>
      <c r="C731" s="7" t="s">
        <v>682</v>
      </c>
      <c r="D731" s="7" t="s">
        <v>28</v>
      </c>
      <c r="E731" s="9">
        <v>40523</v>
      </c>
      <c r="F731" s="10">
        <f t="shared" ca="1" si="11"/>
        <v>11</v>
      </c>
      <c r="G731" s="11"/>
      <c r="H731" s="12">
        <v>46570</v>
      </c>
      <c r="I731" s="12"/>
      <c r="J731" s="8">
        <v>4</v>
      </c>
    </row>
    <row r="732" spans="1:10">
      <c r="A732" s="7" t="s">
        <v>775</v>
      </c>
      <c r="B732" s="8" t="s">
        <v>23</v>
      </c>
      <c r="C732" s="7" t="s">
        <v>682</v>
      </c>
      <c r="D732" s="7" t="s">
        <v>13</v>
      </c>
      <c r="E732" s="13">
        <v>40536</v>
      </c>
      <c r="F732" s="10">
        <f t="shared" ca="1" si="11"/>
        <v>11</v>
      </c>
      <c r="G732" s="11" t="s">
        <v>45</v>
      </c>
      <c r="H732" s="12">
        <v>70730</v>
      </c>
      <c r="I732" s="12"/>
      <c r="J732" s="8">
        <v>1</v>
      </c>
    </row>
    <row r="733" spans="1:10">
      <c r="A733" s="7" t="s">
        <v>776</v>
      </c>
      <c r="B733" s="8" t="s">
        <v>23</v>
      </c>
      <c r="C733" s="7" t="s">
        <v>777</v>
      </c>
      <c r="D733" s="7" t="s">
        <v>13</v>
      </c>
      <c r="E733" s="9">
        <v>37684</v>
      </c>
      <c r="F733" s="10">
        <f t="shared" ca="1" si="11"/>
        <v>19</v>
      </c>
      <c r="G733" s="11" t="s">
        <v>45</v>
      </c>
      <c r="H733" s="12">
        <v>42800</v>
      </c>
      <c r="I733" s="12"/>
      <c r="J733" s="8">
        <v>5</v>
      </c>
    </row>
    <row r="734" spans="1:10">
      <c r="A734" s="7" t="s">
        <v>778</v>
      </c>
      <c r="B734" s="8" t="s">
        <v>31</v>
      </c>
      <c r="C734" s="7" t="s">
        <v>777</v>
      </c>
      <c r="D734" s="7" t="s">
        <v>13</v>
      </c>
      <c r="E734" s="9">
        <v>36991</v>
      </c>
      <c r="F734" s="10">
        <f t="shared" ca="1" si="11"/>
        <v>21</v>
      </c>
      <c r="G734" s="11" t="s">
        <v>14</v>
      </c>
      <c r="H734" s="12">
        <v>63670</v>
      </c>
      <c r="I734" s="12"/>
      <c r="J734" s="8">
        <v>5</v>
      </c>
    </row>
    <row r="735" spans="1:10">
      <c r="A735" s="7" t="s">
        <v>779</v>
      </c>
      <c r="B735" s="8" t="s">
        <v>11</v>
      </c>
      <c r="C735" s="7" t="s">
        <v>777</v>
      </c>
      <c r="D735" s="7" t="s">
        <v>28</v>
      </c>
      <c r="E735" s="9">
        <v>40692</v>
      </c>
      <c r="F735" s="10">
        <f t="shared" ca="1" si="11"/>
        <v>11</v>
      </c>
      <c r="G735" s="11"/>
      <c r="H735" s="12">
        <v>85510</v>
      </c>
      <c r="I735" s="12"/>
      <c r="J735" s="8">
        <v>4</v>
      </c>
    </row>
    <row r="736" spans="1:10">
      <c r="A736" s="7" t="s">
        <v>780</v>
      </c>
      <c r="B736" s="8" t="s">
        <v>31</v>
      </c>
      <c r="C736" s="7" t="s">
        <v>777</v>
      </c>
      <c r="D736" s="7" t="s">
        <v>28</v>
      </c>
      <c r="E736" s="9">
        <v>40719</v>
      </c>
      <c r="F736" s="10">
        <f t="shared" ca="1" si="11"/>
        <v>11</v>
      </c>
      <c r="G736" s="11"/>
      <c r="H736" s="12">
        <v>66132</v>
      </c>
      <c r="I736" s="12"/>
      <c r="J736" s="8">
        <v>4</v>
      </c>
    </row>
    <row r="737" spans="1:10">
      <c r="A737" s="7" t="s">
        <v>781</v>
      </c>
      <c r="B737" s="8" t="s">
        <v>11</v>
      </c>
      <c r="C737" s="7" t="s">
        <v>777</v>
      </c>
      <c r="D737" s="7" t="s">
        <v>13</v>
      </c>
      <c r="E737" s="9">
        <v>37073</v>
      </c>
      <c r="F737" s="10">
        <f t="shared" ca="1" si="11"/>
        <v>21</v>
      </c>
      <c r="G737" s="11" t="s">
        <v>35</v>
      </c>
      <c r="H737" s="12">
        <v>40680</v>
      </c>
      <c r="I737" s="12"/>
      <c r="J737" s="8">
        <v>5</v>
      </c>
    </row>
    <row r="738" spans="1:10">
      <c r="A738" s="7" t="s">
        <v>782</v>
      </c>
      <c r="B738" s="8" t="s">
        <v>26</v>
      </c>
      <c r="C738" s="7" t="s">
        <v>783</v>
      </c>
      <c r="D738" s="7" t="s">
        <v>28</v>
      </c>
      <c r="E738" s="9">
        <v>39116</v>
      </c>
      <c r="F738" s="10">
        <f t="shared" ca="1" si="11"/>
        <v>15</v>
      </c>
      <c r="G738" s="11"/>
      <c r="H738" s="12">
        <v>60760</v>
      </c>
      <c r="I738" s="12"/>
      <c r="J738" s="8">
        <v>2</v>
      </c>
    </row>
    <row r="739" spans="1:10">
      <c r="A739" s="7" t="s">
        <v>784</v>
      </c>
      <c r="B739" s="8" t="s">
        <v>23</v>
      </c>
      <c r="C739" s="7" t="s">
        <v>783</v>
      </c>
      <c r="D739" s="7" t="s">
        <v>16</v>
      </c>
      <c r="E739" s="9">
        <v>36557</v>
      </c>
      <c r="F739" s="10">
        <f t="shared" ca="1" si="11"/>
        <v>22</v>
      </c>
      <c r="G739" s="11" t="s">
        <v>14</v>
      </c>
      <c r="H739" s="12">
        <v>31250</v>
      </c>
      <c r="I739" s="12"/>
      <c r="J739" s="8">
        <v>2</v>
      </c>
    </row>
    <row r="740" spans="1:10">
      <c r="A740" s="7" t="s">
        <v>785</v>
      </c>
      <c r="B740" s="8" t="s">
        <v>26</v>
      </c>
      <c r="C740" s="7" t="s">
        <v>783</v>
      </c>
      <c r="D740" s="7" t="s">
        <v>28</v>
      </c>
      <c r="E740" s="9">
        <v>39639</v>
      </c>
      <c r="F740" s="10">
        <f t="shared" ca="1" si="11"/>
        <v>14</v>
      </c>
      <c r="G740" s="11"/>
      <c r="H740" s="12">
        <v>64720</v>
      </c>
      <c r="I740" s="12"/>
      <c r="J740" s="8">
        <v>5</v>
      </c>
    </row>
    <row r="741" spans="1:10">
      <c r="A741" s="7" t="s">
        <v>786</v>
      </c>
      <c r="B741" s="8" t="s">
        <v>20</v>
      </c>
      <c r="C741" s="7" t="s">
        <v>783</v>
      </c>
      <c r="D741" s="7" t="s">
        <v>13</v>
      </c>
      <c r="E741" s="9">
        <v>40384</v>
      </c>
      <c r="F741" s="10">
        <f t="shared" ca="1" si="11"/>
        <v>12</v>
      </c>
      <c r="G741" s="11" t="s">
        <v>14</v>
      </c>
      <c r="H741" s="12">
        <v>46680</v>
      </c>
      <c r="I741" s="12"/>
      <c r="J741" s="8">
        <v>1</v>
      </c>
    </row>
    <row r="742" spans="1:10">
      <c r="A742" s="7" t="s">
        <v>787</v>
      </c>
      <c r="B742" s="8" t="s">
        <v>23</v>
      </c>
      <c r="C742" s="7" t="s">
        <v>783</v>
      </c>
      <c r="D742" s="7" t="s">
        <v>21</v>
      </c>
      <c r="E742" s="9">
        <v>40543</v>
      </c>
      <c r="F742" s="10">
        <f t="shared" ca="1" si="11"/>
        <v>11</v>
      </c>
      <c r="G742" s="11"/>
      <c r="H742" s="12">
        <v>19044</v>
      </c>
      <c r="I742" s="12"/>
      <c r="J742" s="8">
        <v>1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78F0-F7DE-445F-821E-4277E7BA5BE2}">
  <sheetPr>
    <tabColor rgb="FF00B0F0"/>
    <pageSetUpPr autoPageBreaks="0"/>
  </sheetPr>
  <dimension ref="A1:Y742"/>
  <sheetViews>
    <sheetView view="pageLayout" topLeftCell="A45" zoomScale="115" zoomScaleNormal="175" zoomScaleSheetLayoutView="100" zoomScalePageLayoutView="115" workbookViewId="0">
      <selection activeCell="B55" sqref="B55"/>
    </sheetView>
  </sheetViews>
  <sheetFormatPr defaultColWidth="19.85546875" defaultRowHeight="15"/>
  <cols>
    <col min="1" max="1" width="19.28515625" style="7" bestFit="1" customWidth="1"/>
    <col min="2" max="2" width="8.28515625" style="8" bestFit="1" customWidth="1"/>
    <col min="3" max="3" width="18" style="7" customWidth="1"/>
    <col min="4" max="4" width="9.7109375" style="7" bestFit="1" customWidth="1"/>
    <col min="5" max="5" width="10.85546875" style="9" bestFit="1" customWidth="1"/>
    <col min="6" max="6" width="7.42578125" style="17" bestFit="1" customWidth="1"/>
    <col min="7" max="7" width="8.42578125" style="7" bestFit="1" customWidth="1"/>
    <col min="8" max="8" width="9.42578125" style="18" customWidth="1"/>
    <col min="9" max="9" width="8.42578125" style="27" customWidth="1"/>
    <col min="10" max="10" width="7.42578125" style="7" customWidth="1"/>
    <col min="11" max="11" width="7.28515625" style="7" customWidth="1"/>
    <col min="12" max="12" width="9.85546875" style="7" customWidth="1"/>
    <col min="13" max="13" width="9" style="7" bestFit="1" customWidth="1"/>
    <col min="14" max="14" width="4.85546875" style="7" bestFit="1" customWidth="1"/>
    <col min="15" max="15" width="9.28515625" style="7" customWidth="1"/>
    <col min="16" max="16" width="2.85546875" style="7" bestFit="1" customWidth="1"/>
    <col min="17" max="17" width="7.28515625" style="7" bestFit="1" customWidth="1"/>
    <col min="18" max="25" width="8.42578125" style="7" bestFit="1" customWidth="1"/>
    <col min="26" max="16384" width="19.85546875" style="7"/>
  </cols>
  <sheetData>
    <row r="1" spans="1: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1" t="s">
        <v>1008</v>
      </c>
      <c r="K1" s="22"/>
      <c r="L1" s="22"/>
      <c r="M1" s="23">
        <v>0</v>
      </c>
      <c r="N1" s="24">
        <v>0</v>
      </c>
      <c r="P1" s="23">
        <v>0</v>
      </c>
      <c r="Q1" s="25">
        <v>5000</v>
      </c>
      <c r="R1" s="25">
        <v>25000</v>
      </c>
      <c r="S1" s="25">
        <v>35000</v>
      </c>
      <c r="T1" s="25">
        <v>45000</v>
      </c>
      <c r="U1" s="25">
        <v>55000</v>
      </c>
      <c r="V1" s="25">
        <v>65000</v>
      </c>
      <c r="W1" s="25">
        <v>75000</v>
      </c>
      <c r="X1" s="25">
        <v>85000</v>
      </c>
      <c r="Y1" s="25">
        <v>95000</v>
      </c>
    </row>
    <row r="2" spans="1:25">
      <c r="A2" s="7" t="s">
        <v>10</v>
      </c>
      <c r="B2" s="8" t="s">
        <v>11</v>
      </c>
      <c r="C2" s="7" t="s">
        <v>12</v>
      </c>
      <c r="D2" s="7" t="s">
        <v>13</v>
      </c>
      <c r="E2" s="9">
        <v>36171</v>
      </c>
      <c r="F2" s="10">
        <f t="shared" ref="F2:F65" ca="1" si="0">DATEDIF(E2,TODAY(),"Y")</f>
        <v>23</v>
      </c>
      <c r="G2" s="11" t="s">
        <v>14</v>
      </c>
      <c r="H2" s="11">
        <v>61760</v>
      </c>
      <c r="I2" s="26"/>
      <c r="J2" s="27"/>
      <c r="M2" s="25">
        <v>5000</v>
      </c>
      <c r="N2" s="28">
        <v>0.01</v>
      </c>
      <c r="P2" s="24">
        <v>0</v>
      </c>
      <c r="Q2" s="28">
        <v>0.01</v>
      </c>
      <c r="R2" s="28">
        <v>0.05</v>
      </c>
      <c r="S2" s="28">
        <v>0.06</v>
      </c>
      <c r="T2" s="28">
        <v>7.0000000000000007E-2</v>
      </c>
      <c r="U2" s="28">
        <v>0.08</v>
      </c>
      <c r="V2" s="28">
        <v>0.1</v>
      </c>
      <c r="W2" s="28">
        <v>0.11</v>
      </c>
      <c r="X2" s="28">
        <v>0.12</v>
      </c>
      <c r="Y2" s="28">
        <v>0.13</v>
      </c>
    </row>
    <row r="3" spans="1:25">
      <c r="A3" s="7" t="s">
        <v>15</v>
      </c>
      <c r="B3" s="8" t="s">
        <v>11</v>
      </c>
      <c r="C3" s="7" t="s">
        <v>12</v>
      </c>
      <c r="D3" s="7" t="s">
        <v>16</v>
      </c>
      <c r="E3" s="9">
        <v>40595</v>
      </c>
      <c r="F3" s="10">
        <f t="shared" ca="1" si="0"/>
        <v>11</v>
      </c>
      <c r="G3" s="11" t="s">
        <v>17</v>
      </c>
      <c r="H3" s="11">
        <v>29480</v>
      </c>
      <c r="I3" s="26"/>
      <c r="J3" s="27"/>
      <c r="M3" s="25">
        <v>25000</v>
      </c>
      <c r="N3" s="28">
        <v>0.05</v>
      </c>
    </row>
    <row r="4" spans="1:25">
      <c r="A4" s="7" t="s">
        <v>18</v>
      </c>
      <c r="B4" s="8" t="s">
        <v>11</v>
      </c>
      <c r="C4" s="7" t="s">
        <v>12</v>
      </c>
      <c r="D4" s="7" t="s">
        <v>28</v>
      </c>
      <c r="E4" s="9">
        <v>39147</v>
      </c>
      <c r="F4" s="10">
        <f t="shared" ca="1" si="0"/>
        <v>15</v>
      </c>
      <c r="G4" s="11"/>
      <c r="H4" s="11">
        <v>46800</v>
      </c>
      <c r="M4" s="25">
        <v>35000</v>
      </c>
      <c r="N4" s="28">
        <v>0.06</v>
      </c>
    </row>
    <row r="5" spans="1:25">
      <c r="A5" s="7" t="s">
        <v>19</v>
      </c>
      <c r="B5" s="8" t="s">
        <v>20</v>
      </c>
      <c r="C5" s="7" t="s">
        <v>12</v>
      </c>
      <c r="D5" s="7" t="s">
        <v>21</v>
      </c>
      <c r="E5" s="9">
        <v>41151</v>
      </c>
      <c r="F5" s="10">
        <f t="shared" ca="1" si="0"/>
        <v>10</v>
      </c>
      <c r="G5" s="11"/>
      <c r="H5" s="11">
        <v>39250</v>
      </c>
      <c r="J5" s="27"/>
      <c r="M5" s="25">
        <v>45000</v>
      </c>
      <c r="N5" s="28">
        <v>7.0000000000000007E-2</v>
      </c>
    </row>
    <row r="6" spans="1:25">
      <c r="A6" s="7" t="s">
        <v>22</v>
      </c>
      <c r="B6" s="8" t="s">
        <v>23</v>
      </c>
      <c r="C6" s="7" t="s">
        <v>12</v>
      </c>
      <c r="D6" s="7" t="s">
        <v>13</v>
      </c>
      <c r="E6" s="9">
        <v>39447</v>
      </c>
      <c r="F6" s="10">
        <f t="shared" ca="1" si="0"/>
        <v>14</v>
      </c>
      <c r="G6" s="11" t="s">
        <v>24</v>
      </c>
      <c r="H6" s="11">
        <v>80120</v>
      </c>
      <c r="J6" s="27"/>
      <c r="M6" s="25">
        <v>55000</v>
      </c>
      <c r="N6" s="28">
        <v>0.08</v>
      </c>
    </row>
    <row r="7" spans="1:25">
      <c r="A7" s="7" t="s">
        <v>25</v>
      </c>
      <c r="B7" s="8" t="s">
        <v>26</v>
      </c>
      <c r="C7" s="7" t="s">
        <v>27</v>
      </c>
      <c r="D7" s="7" t="s">
        <v>13</v>
      </c>
      <c r="E7" s="9">
        <v>38751</v>
      </c>
      <c r="F7" s="10">
        <f t="shared" ca="1" si="0"/>
        <v>16</v>
      </c>
      <c r="G7" s="11" t="s">
        <v>14</v>
      </c>
      <c r="H7" s="11">
        <v>66920</v>
      </c>
      <c r="J7" s="27"/>
      <c r="M7" s="25">
        <v>65000</v>
      </c>
      <c r="N7" s="28">
        <v>0.1</v>
      </c>
    </row>
    <row r="8" spans="1:25">
      <c r="A8" s="7" t="s">
        <v>29</v>
      </c>
      <c r="B8" s="8" t="s">
        <v>20</v>
      </c>
      <c r="C8" s="7" t="s">
        <v>27</v>
      </c>
      <c r="D8" s="7" t="s">
        <v>16</v>
      </c>
      <c r="E8" s="9">
        <v>36217</v>
      </c>
      <c r="F8" s="10">
        <f t="shared" ca="1" si="0"/>
        <v>23</v>
      </c>
      <c r="G8" s="11" t="s">
        <v>14</v>
      </c>
      <c r="H8" s="11">
        <v>16770</v>
      </c>
      <c r="J8" s="27"/>
      <c r="M8" s="25">
        <v>75000</v>
      </c>
      <c r="N8" s="28">
        <v>0.11</v>
      </c>
    </row>
    <row r="9" spans="1:25">
      <c r="A9" s="7" t="s">
        <v>30</v>
      </c>
      <c r="B9" s="8" t="s">
        <v>31</v>
      </c>
      <c r="C9" s="7" t="s">
        <v>27</v>
      </c>
      <c r="D9" s="7" t="s">
        <v>28</v>
      </c>
      <c r="E9" s="9">
        <v>39189</v>
      </c>
      <c r="F9" s="10">
        <f t="shared" ca="1" si="0"/>
        <v>15</v>
      </c>
      <c r="G9" s="11"/>
      <c r="H9" s="11">
        <v>73240</v>
      </c>
      <c r="I9" s="26"/>
      <c r="J9" s="27"/>
      <c r="M9" s="25">
        <v>85000</v>
      </c>
      <c r="N9" s="28">
        <v>0.12</v>
      </c>
    </row>
    <row r="10" spans="1:25">
      <c r="A10" s="7" t="s">
        <v>32</v>
      </c>
      <c r="B10" s="8" t="s">
        <v>26</v>
      </c>
      <c r="C10" s="7" t="s">
        <v>27</v>
      </c>
      <c r="D10" s="7" t="s">
        <v>13</v>
      </c>
      <c r="E10" s="9">
        <v>36260</v>
      </c>
      <c r="F10" s="10">
        <f t="shared" ca="1" si="0"/>
        <v>23</v>
      </c>
      <c r="G10" s="11" t="s">
        <v>14</v>
      </c>
      <c r="H10" s="11">
        <v>82670</v>
      </c>
      <c r="M10" s="25">
        <v>95000</v>
      </c>
      <c r="N10" s="28">
        <v>0.13</v>
      </c>
    </row>
    <row r="11" spans="1:25">
      <c r="A11" s="7" t="s">
        <v>33</v>
      </c>
      <c r="B11" s="8" t="s">
        <v>20</v>
      </c>
      <c r="C11" s="7" t="s">
        <v>27</v>
      </c>
      <c r="D11" s="7" t="s">
        <v>13</v>
      </c>
      <c r="E11" s="9">
        <v>37404</v>
      </c>
      <c r="F11" s="10">
        <f t="shared" ca="1" si="0"/>
        <v>20</v>
      </c>
      <c r="G11" s="11" t="s">
        <v>14</v>
      </c>
      <c r="H11" s="11">
        <v>33860</v>
      </c>
    </row>
    <row r="12" spans="1:25">
      <c r="A12" s="7" t="s">
        <v>34</v>
      </c>
      <c r="B12" s="8" t="s">
        <v>31</v>
      </c>
      <c r="C12" s="7" t="s">
        <v>27</v>
      </c>
      <c r="D12" s="7" t="s">
        <v>16</v>
      </c>
      <c r="E12" s="9">
        <v>37782</v>
      </c>
      <c r="F12" s="10">
        <f t="shared" ca="1" si="0"/>
        <v>19</v>
      </c>
      <c r="G12" s="11" t="s">
        <v>35</v>
      </c>
      <c r="H12" s="11">
        <v>19510</v>
      </c>
    </row>
    <row r="13" spans="1:25">
      <c r="A13" s="7" t="s">
        <v>36</v>
      </c>
      <c r="B13" s="8" t="s">
        <v>31</v>
      </c>
      <c r="C13" s="7" t="s">
        <v>27</v>
      </c>
      <c r="D13" s="7" t="s">
        <v>13</v>
      </c>
      <c r="E13" s="9">
        <v>38142</v>
      </c>
      <c r="F13" s="10">
        <f t="shared" ca="1" si="0"/>
        <v>18</v>
      </c>
      <c r="G13" s="11" t="s">
        <v>14</v>
      </c>
      <c r="H13" s="11">
        <v>54290</v>
      </c>
      <c r="J13" s="27"/>
    </row>
    <row r="14" spans="1:25">
      <c r="A14" s="7" t="s">
        <v>37</v>
      </c>
      <c r="B14" s="8" t="s">
        <v>31</v>
      </c>
      <c r="C14" s="7" t="s">
        <v>27</v>
      </c>
      <c r="D14" s="7" t="s">
        <v>16</v>
      </c>
      <c r="E14" s="9">
        <v>40779</v>
      </c>
      <c r="F14" s="10">
        <f t="shared" ca="1" si="0"/>
        <v>11</v>
      </c>
      <c r="G14" s="11" t="s">
        <v>17</v>
      </c>
      <c r="H14" s="11">
        <v>33490</v>
      </c>
      <c r="J14" s="27"/>
    </row>
    <row r="15" spans="1:25">
      <c r="A15" s="7" t="s">
        <v>38</v>
      </c>
      <c r="B15" s="8" t="s">
        <v>26</v>
      </c>
      <c r="C15" s="7" t="s">
        <v>27</v>
      </c>
      <c r="D15" s="7" t="s">
        <v>13</v>
      </c>
      <c r="E15" s="9">
        <v>41136</v>
      </c>
      <c r="F15" s="10">
        <f t="shared" ca="1" si="0"/>
        <v>10</v>
      </c>
      <c r="G15" s="11" t="s">
        <v>14</v>
      </c>
      <c r="H15" s="11">
        <v>87740</v>
      </c>
    </row>
    <row r="16" spans="1:25">
      <c r="A16" s="7" t="s">
        <v>39</v>
      </c>
      <c r="B16" s="8" t="s">
        <v>23</v>
      </c>
      <c r="C16" s="7" t="s">
        <v>27</v>
      </c>
      <c r="D16" s="7" t="s">
        <v>13</v>
      </c>
      <c r="E16" s="9">
        <v>36764</v>
      </c>
      <c r="F16" s="10">
        <f t="shared" ca="1" si="0"/>
        <v>22</v>
      </c>
      <c r="G16" s="11" t="s">
        <v>35</v>
      </c>
      <c r="H16" s="11">
        <v>82330</v>
      </c>
    </row>
    <row r="17" spans="1:10">
      <c r="A17" s="7" t="s">
        <v>40</v>
      </c>
      <c r="B17" s="8" t="s">
        <v>41</v>
      </c>
      <c r="C17" s="7" t="s">
        <v>27</v>
      </c>
      <c r="D17" s="7" t="s">
        <v>21</v>
      </c>
      <c r="E17" s="9">
        <v>40787</v>
      </c>
      <c r="F17" s="10">
        <f t="shared" ca="1" si="0"/>
        <v>11</v>
      </c>
      <c r="G17" s="11" t="s">
        <v>14</v>
      </c>
      <c r="H17" s="11">
        <v>31980</v>
      </c>
      <c r="J17" s="27"/>
    </row>
    <row r="18" spans="1:10">
      <c r="A18" s="7" t="s">
        <v>42</v>
      </c>
      <c r="B18" s="8" t="s">
        <v>11</v>
      </c>
      <c r="C18" s="7" t="s">
        <v>27</v>
      </c>
      <c r="D18" s="7" t="s">
        <v>28</v>
      </c>
      <c r="E18" s="9">
        <v>36777</v>
      </c>
      <c r="F18" s="10">
        <f t="shared" ca="1" si="0"/>
        <v>21</v>
      </c>
      <c r="G18" s="11"/>
      <c r="H18" s="11">
        <v>84360</v>
      </c>
      <c r="J18" s="27"/>
    </row>
    <row r="19" spans="1:10">
      <c r="A19" s="7" t="s">
        <v>43</v>
      </c>
      <c r="B19" s="8" t="s">
        <v>11</v>
      </c>
      <c r="C19" s="7" t="s">
        <v>27</v>
      </c>
      <c r="D19" s="7" t="s">
        <v>13</v>
      </c>
      <c r="E19" s="9">
        <v>39704</v>
      </c>
      <c r="F19" s="10">
        <f t="shared" ca="1" si="0"/>
        <v>13</v>
      </c>
      <c r="G19" s="11" t="s">
        <v>35</v>
      </c>
      <c r="H19" s="11">
        <v>64120</v>
      </c>
      <c r="J19" s="27"/>
    </row>
    <row r="20" spans="1:10">
      <c r="A20" s="7" t="s">
        <v>44</v>
      </c>
      <c r="B20" s="8" t="s">
        <v>41</v>
      </c>
      <c r="C20" s="7" t="s">
        <v>27</v>
      </c>
      <c r="D20" s="7" t="s">
        <v>13</v>
      </c>
      <c r="E20" s="9">
        <v>39029</v>
      </c>
      <c r="F20" s="10">
        <f t="shared" ca="1" si="0"/>
        <v>15</v>
      </c>
      <c r="G20" s="11" t="s">
        <v>45</v>
      </c>
      <c r="H20" s="11">
        <v>93830</v>
      </c>
      <c r="J20" s="27"/>
    </row>
    <row r="21" spans="1:10">
      <c r="A21" s="7" t="s">
        <v>46</v>
      </c>
      <c r="B21" s="8" t="s">
        <v>11</v>
      </c>
      <c r="C21" s="7" t="s">
        <v>27</v>
      </c>
      <c r="D21" s="7" t="s">
        <v>21</v>
      </c>
      <c r="E21" s="9">
        <v>40126</v>
      </c>
      <c r="F21" s="10">
        <f t="shared" ca="1" si="0"/>
        <v>12</v>
      </c>
      <c r="G21" s="11"/>
      <c r="H21" s="11">
        <v>11700</v>
      </c>
      <c r="J21" s="27"/>
    </row>
    <row r="22" spans="1:10">
      <c r="A22" s="7" t="s">
        <v>47</v>
      </c>
      <c r="B22" s="8" t="s">
        <v>20</v>
      </c>
      <c r="C22" s="7" t="s">
        <v>27</v>
      </c>
      <c r="D22" s="7" t="s">
        <v>13</v>
      </c>
      <c r="E22" s="9">
        <v>36143</v>
      </c>
      <c r="F22" s="10">
        <f t="shared" ca="1" si="0"/>
        <v>23</v>
      </c>
      <c r="G22" s="11" t="s">
        <v>45</v>
      </c>
      <c r="H22" s="11">
        <v>79300</v>
      </c>
    </row>
    <row r="23" spans="1:10">
      <c r="A23" s="7" t="s">
        <v>48</v>
      </c>
      <c r="B23" s="8" t="s">
        <v>23</v>
      </c>
      <c r="C23" s="7" t="s">
        <v>27</v>
      </c>
      <c r="D23" s="7" t="s">
        <v>13</v>
      </c>
      <c r="E23" s="9">
        <v>39069</v>
      </c>
      <c r="F23" s="10">
        <f t="shared" ca="1" si="0"/>
        <v>15</v>
      </c>
      <c r="G23" s="11" t="s">
        <v>24</v>
      </c>
      <c r="H23" s="11">
        <v>41440</v>
      </c>
    </row>
    <row r="24" spans="1:10">
      <c r="A24" s="7" t="s">
        <v>49</v>
      </c>
      <c r="B24" s="8" t="s">
        <v>31</v>
      </c>
      <c r="C24" s="7" t="s">
        <v>50</v>
      </c>
      <c r="D24" s="7" t="s">
        <v>13</v>
      </c>
      <c r="E24" s="9">
        <v>38746</v>
      </c>
      <c r="F24" s="10">
        <f t="shared" ca="1" si="0"/>
        <v>16</v>
      </c>
      <c r="G24" s="11" t="s">
        <v>45</v>
      </c>
      <c r="H24" s="11">
        <v>54300</v>
      </c>
    </row>
    <row r="25" spans="1:10">
      <c r="A25" s="7" t="s">
        <v>51</v>
      </c>
      <c r="B25" s="8" t="s">
        <v>11</v>
      </c>
      <c r="C25" s="7" t="s">
        <v>50</v>
      </c>
      <c r="D25" s="7" t="s">
        <v>13</v>
      </c>
      <c r="E25" s="9">
        <v>36893</v>
      </c>
      <c r="F25" s="10">
        <f t="shared" ca="1" si="0"/>
        <v>21</v>
      </c>
      <c r="G25" s="11" t="s">
        <v>45</v>
      </c>
      <c r="H25" s="11">
        <v>37010</v>
      </c>
    </row>
    <row r="26" spans="1:10">
      <c r="A26" s="7" t="s">
        <v>52</v>
      </c>
      <c r="B26" s="8" t="s">
        <v>26</v>
      </c>
      <c r="C26" s="7" t="s">
        <v>50</v>
      </c>
      <c r="D26" s="7" t="s">
        <v>13</v>
      </c>
      <c r="E26" s="9">
        <v>36214</v>
      </c>
      <c r="F26" s="10">
        <f t="shared" ca="1" si="0"/>
        <v>23</v>
      </c>
      <c r="G26" s="11" t="s">
        <v>35</v>
      </c>
      <c r="H26" s="11">
        <v>52640</v>
      </c>
    </row>
    <row r="27" spans="1:10">
      <c r="A27" s="7" t="s">
        <v>53</v>
      </c>
      <c r="B27" s="8" t="s">
        <v>20</v>
      </c>
      <c r="C27" s="7" t="s">
        <v>50</v>
      </c>
      <c r="D27" s="7" t="s">
        <v>13</v>
      </c>
      <c r="E27" s="9">
        <v>38051</v>
      </c>
      <c r="F27" s="10">
        <f t="shared" ca="1" si="0"/>
        <v>18</v>
      </c>
      <c r="G27" s="11" t="s">
        <v>14</v>
      </c>
      <c r="H27" s="11">
        <v>33390</v>
      </c>
    </row>
    <row r="28" spans="1:10">
      <c r="A28" s="7" t="s">
        <v>54</v>
      </c>
      <c r="B28" s="8" t="s">
        <v>11</v>
      </c>
      <c r="C28" s="7" t="s">
        <v>50</v>
      </c>
      <c r="D28" s="7" t="s">
        <v>13</v>
      </c>
      <c r="E28" s="9">
        <v>36619</v>
      </c>
      <c r="F28" s="10">
        <f t="shared" ca="1" si="0"/>
        <v>22</v>
      </c>
      <c r="G28" s="11" t="s">
        <v>24</v>
      </c>
      <c r="H28" s="11">
        <v>62090</v>
      </c>
    </row>
    <row r="29" spans="1:10">
      <c r="A29" s="7" t="s">
        <v>55</v>
      </c>
      <c r="B29" s="8" t="s">
        <v>11</v>
      </c>
      <c r="C29" s="7" t="s">
        <v>50</v>
      </c>
      <c r="D29" s="7" t="s">
        <v>16</v>
      </c>
      <c r="E29" s="9">
        <v>38851</v>
      </c>
      <c r="F29" s="10">
        <f t="shared" ca="1" si="0"/>
        <v>16</v>
      </c>
      <c r="G29" s="11" t="s">
        <v>14</v>
      </c>
      <c r="H29" s="11">
        <v>12130</v>
      </c>
    </row>
    <row r="30" spans="1:10">
      <c r="A30" s="7" t="s">
        <v>56</v>
      </c>
      <c r="B30" s="8" t="s">
        <v>31</v>
      </c>
      <c r="C30" s="7" t="s">
        <v>50</v>
      </c>
      <c r="D30" s="7" t="s">
        <v>21</v>
      </c>
      <c r="E30" s="9">
        <v>38961</v>
      </c>
      <c r="F30" s="10">
        <f t="shared" ca="1" si="0"/>
        <v>16</v>
      </c>
      <c r="G30" s="11"/>
      <c r="H30" s="11">
        <v>22040</v>
      </c>
    </row>
    <row r="31" spans="1:10">
      <c r="A31" s="7" t="s">
        <v>57</v>
      </c>
      <c r="B31" s="8" t="s">
        <v>11</v>
      </c>
      <c r="C31" s="7" t="s">
        <v>50</v>
      </c>
      <c r="D31" s="7" t="s">
        <v>13</v>
      </c>
      <c r="E31" s="9">
        <v>40106</v>
      </c>
      <c r="F31" s="10">
        <f t="shared" ca="1" si="0"/>
        <v>12</v>
      </c>
      <c r="G31" s="11" t="s">
        <v>17</v>
      </c>
      <c r="H31" s="11">
        <v>56300</v>
      </c>
      <c r="I31" s="26"/>
    </row>
    <row r="32" spans="1:10">
      <c r="A32" s="7" t="s">
        <v>58</v>
      </c>
      <c r="B32" s="8" t="s">
        <v>11</v>
      </c>
      <c r="C32" s="7" t="s">
        <v>50</v>
      </c>
      <c r="D32" s="7" t="s">
        <v>13</v>
      </c>
      <c r="E32" s="9">
        <v>40856</v>
      </c>
      <c r="F32" s="10">
        <f t="shared" ca="1" si="0"/>
        <v>10</v>
      </c>
      <c r="G32" s="11" t="s">
        <v>17</v>
      </c>
      <c r="H32" s="11">
        <v>45490</v>
      </c>
    </row>
    <row r="33" spans="1:9">
      <c r="A33" s="7" t="s">
        <v>59</v>
      </c>
      <c r="B33" s="8" t="s">
        <v>26</v>
      </c>
      <c r="C33" s="7" t="s">
        <v>50</v>
      </c>
      <c r="D33" s="7" t="s">
        <v>13</v>
      </c>
      <c r="E33" s="9">
        <v>39414</v>
      </c>
      <c r="F33" s="10">
        <f t="shared" ca="1" si="0"/>
        <v>14</v>
      </c>
      <c r="G33" s="11" t="s">
        <v>14</v>
      </c>
      <c r="H33" s="11">
        <v>80790</v>
      </c>
    </row>
    <row r="34" spans="1:9">
      <c r="A34" s="7" t="s">
        <v>60</v>
      </c>
      <c r="B34" s="8" t="s">
        <v>26</v>
      </c>
      <c r="C34" s="7" t="s">
        <v>50</v>
      </c>
      <c r="D34" s="7" t="s">
        <v>13</v>
      </c>
      <c r="E34" s="9">
        <v>41018</v>
      </c>
      <c r="F34" s="10">
        <f t="shared" ca="1" si="0"/>
        <v>10</v>
      </c>
      <c r="G34" s="11" t="s">
        <v>14</v>
      </c>
      <c r="H34" s="11">
        <v>50850</v>
      </c>
      <c r="I34" s="26"/>
    </row>
    <row r="35" spans="1:9">
      <c r="A35" s="7" t="s">
        <v>61</v>
      </c>
      <c r="B35" s="8" t="s">
        <v>41</v>
      </c>
      <c r="C35" s="7" t="s">
        <v>50</v>
      </c>
      <c r="D35" s="7" t="s">
        <v>28</v>
      </c>
      <c r="E35" s="9">
        <v>40508</v>
      </c>
      <c r="F35" s="10">
        <f t="shared" ca="1" si="0"/>
        <v>11</v>
      </c>
      <c r="G35" s="11"/>
      <c r="H35" s="11">
        <v>63950</v>
      </c>
    </row>
    <row r="36" spans="1:9">
      <c r="A36" s="7" t="s">
        <v>62</v>
      </c>
      <c r="B36" s="8" t="s">
        <v>26</v>
      </c>
      <c r="C36" s="7" t="s">
        <v>50</v>
      </c>
      <c r="D36" s="7" t="s">
        <v>16</v>
      </c>
      <c r="E36" s="9">
        <v>39417</v>
      </c>
      <c r="F36" s="10">
        <f t="shared" ca="1" si="0"/>
        <v>14</v>
      </c>
      <c r="G36" s="11" t="s">
        <v>24</v>
      </c>
      <c r="H36" s="11">
        <v>50710</v>
      </c>
    </row>
    <row r="37" spans="1:9">
      <c r="A37" s="7" t="s">
        <v>63</v>
      </c>
      <c r="B37" s="8" t="s">
        <v>31</v>
      </c>
      <c r="C37" s="7" t="s">
        <v>50</v>
      </c>
      <c r="D37" s="7" t="s">
        <v>16</v>
      </c>
      <c r="E37" s="9">
        <v>40152</v>
      </c>
      <c r="F37" s="10">
        <f t="shared" ca="1" si="0"/>
        <v>12</v>
      </c>
      <c r="G37" s="11" t="s">
        <v>45</v>
      </c>
      <c r="H37" s="11">
        <v>31550</v>
      </c>
    </row>
    <row r="38" spans="1:9">
      <c r="A38" s="7" t="s">
        <v>64</v>
      </c>
      <c r="B38" s="8" t="s">
        <v>26</v>
      </c>
      <c r="C38" s="7" t="s">
        <v>65</v>
      </c>
      <c r="D38" s="7" t="s">
        <v>21</v>
      </c>
      <c r="E38" s="9">
        <v>40925</v>
      </c>
      <c r="F38" s="10">
        <f t="shared" ca="1" si="0"/>
        <v>10</v>
      </c>
      <c r="G38" s="11"/>
      <c r="H38" s="11">
        <v>16030</v>
      </c>
    </row>
    <row r="39" spans="1:9">
      <c r="A39" s="7" t="s">
        <v>66</v>
      </c>
      <c r="B39" s="8" t="s">
        <v>11</v>
      </c>
      <c r="C39" s="7" t="s">
        <v>65</v>
      </c>
      <c r="D39" s="7" t="s">
        <v>28</v>
      </c>
      <c r="E39" s="9">
        <v>39094</v>
      </c>
      <c r="F39" s="10">
        <f t="shared" ca="1" si="0"/>
        <v>15</v>
      </c>
      <c r="G39" s="11"/>
      <c r="H39" s="11">
        <v>91330</v>
      </c>
    </row>
    <row r="40" spans="1:9">
      <c r="A40" s="7" t="s">
        <v>67</v>
      </c>
      <c r="B40" s="8" t="s">
        <v>31</v>
      </c>
      <c r="C40" s="7" t="s">
        <v>65</v>
      </c>
      <c r="D40" s="7" t="s">
        <v>13</v>
      </c>
      <c r="E40" s="9">
        <v>40200</v>
      </c>
      <c r="F40" s="10">
        <f t="shared" ca="1" si="0"/>
        <v>12</v>
      </c>
      <c r="G40" s="11" t="s">
        <v>24</v>
      </c>
      <c r="H40" s="11">
        <v>85090</v>
      </c>
      <c r="I40" s="26"/>
    </row>
    <row r="41" spans="1:9">
      <c r="A41" s="7" t="s">
        <v>68</v>
      </c>
      <c r="B41" s="8" t="s">
        <v>23</v>
      </c>
      <c r="C41" s="7" t="s">
        <v>65</v>
      </c>
      <c r="D41" s="7" t="s">
        <v>16</v>
      </c>
      <c r="E41" s="9">
        <v>36896</v>
      </c>
      <c r="F41" s="10">
        <f t="shared" ca="1" si="0"/>
        <v>21</v>
      </c>
      <c r="G41" s="11" t="s">
        <v>14</v>
      </c>
      <c r="H41" s="11">
        <v>38810</v>
      </c>
    </row>
    <row r="42" spans="1:9">
      <c r="A42" s="7" t="s">
        <v>69</v>
      </c>
      <c r="B42" s="8" t="s">
        <v>41</v>
      </c>
      <c r="C42" s="7" t="s">
        <v>65</v>
      </c>
      <c r="D42" s="7" t="s">
        <v>28</v>
      </c>
      <c r="E42" s="9">
        <v>40233</v>
      </c>
      <c r="F42" s="10">
        <f t="shared" ca="1" si="0"/>
        <v>12</v>
      </c>
      <c r="G42" s="11"/>
      <c r="H42" s="11">
        <v>70830</v>
      </c>
    </row>
    <row r="43" spans="1:9">
      <c r="A43" s="7" t="s">
        <v>70</v>
      </c>
      <c r="B43" s="8" t="s">
        <v>26</v>
      </c>
      <c r="C43" s="7" t="s">
        <v>65</v>
      </c>
      <c r="D43" s="7" t="s">
        <v>13</v>
      </c>
      <c r="E43" s="9">
        <v>35829</v>
      </c>
      <c r="F43" s="10">
        <f t="shared" ca="1" si="0"/>
        <v>24</v>
      </c>
      <c r="G43" s="11" t="s">
        <v>14</v>
      </c>
      <c r="H43" s="11">
        <v>67140</v>
      </c>
      <c r="I43" s="26"/>
    </row>
    <row r="44" spans="1:9">
      <c r="A44" s="7" t="s">
        <v>71</v>
      </c>
      <c r="B44" s="8" t="s">
        <v>31</v>
      </c>
      <c r="C44" s="7" t="s">
        <v>65</v>
      </c>
      <c r="D44" s="7" t="s">
        <v>16</v>
      </c>
      <c r="E44" s="9">
        <v>35842</v>
      </c>
      <c r="F44" s="10">
        <f t="shared" ca="1" si="0"/>
        <v>24</v>
      </c>
      <c r="G44" s="11" t="s">
        <v>35</v>
      </c>
      <c r="H44" s="11">
        <v>25720</v>
      </c>
    </row>
    <row r="45" spans="1:9">
      <c r="A45" s="7" t="s">
        <v>72</v>
      </c>
      <c r="B45" s="8" t="s">
        <v>31</v>
      </c>
      <c r="C45" s="7" t="s">
        <v>65</v>
      </c>
      <c r="D45" s="7" t="s">
        <v>28</v>
      </c>
      <c r="E45" s="9">
        <v>35848</v>
      </c>
      <c r="F45" s="10">
        <f t="shared" ca="1" si="0"/>
        <v>24</v>
      </c>
      <c r="G45" s="11"/>
      <c r="H45" s="11">
        <v>94030</v>
      </c>
    </row>
    <row r="46" spans="1:9">
      <c r="A46" s="7" t="s">
        <v>73</v>
      </c>
      <c r="B46" s="8" t="s">
        <v>20</v>
      </c>
      <c r="C46" s="7" t="s">
        <v>65</v>
      </c>
      <c r="D46" s="7" t="s">
        <v>13</v>
      </c>
      <c r="E46" s="9">
        <v>40575</v>
      </c>
      <c r="F46" s="10">
        <f t="shared" ca="1" si="0"/>
        <v>11</v>
      </c>
      <c r="G46" s="11" t="s">
        <v>35</v>
      </c>
      <c r="H46" s="11">
        <v>82190</v>
      </c>
    </row>
    <row r="47" spans="1:9">
      <c r="A47" s="7" t="s">
        <v>74</v>
      </c>
      <c r="B47" s="8" t="s">
        <v>26</v>
      </c>
      <c r="C47" s="7" t="s">
        <v>65</v>
      </c>
      <c r="D47" s="7" t="s">
        <v>13</v>
      </c>
      <c r="E47" s="9">
        <v>40596</v>
      </c>
      <c r="F47" s="10">
        <f t="shared" ca="1" si="0"/>
        <v>11</v>
      </c>
      <c r="G47" s="11" t="s">
        <v>24</v>
      </c>
      <c r="H47" s="11">
        <v>75810</v>
      </c>
    </row>
    <row r="48" spans="1:9">
      <c r="A48" s="7" t="s">
        <v>75</v>
      </c>
      <c r="B48" s="8" t="s">
        <v>20</v>
      </c>
      <c r="C48" s="7" t="s">
        <v>65</v>
      </c>
      <c r="D48" s="7" t="s">
        <v>28</v>
      </c>
      <c r="E48" s="9">
        <v>40983</v>
      </c>
      <c r="F48" s="10">
        <f t="shared" ca="1" si="0"/>
        <v>10</v>
      </c>
      <c r="G48" s="11"/>
      <c r="H48" s="11">
        <v>70910</v>
      </c>
    </row>
    <row r="49" spans="1:8">
      <c r="A49" s="7" t="s">
        <v>76</v>
      </c>
      <c r="B49" s="8" t="s">
        <v>31</v>
      </c>
      <c r="C49" s="7" t="s">
        <v>65</v>
      </c>
      <c r="D49" s="7" t="s">
        <v>28</v>
      </c>
      <c r="E49" s="9">
        <v>38792</v>
      </c>
      <c r="F49" s="10">
        <f t="shared" ca="1" si="0"/>
        <v>16</v>
      </c>
      <c r="G49" s="11"/>
      <c r="H49" s="11">
        <v>82220</v>
      </c>
    </row>
    <row r="50" spans="1:8">
      <c r="A50" s="7" t="s">
        <v>77</v>
      </c>
      <c r="B50" s="8" t="s">
        <v>11</v>
      </c>
      <c r="C50" s="7" t="s">
        <v>65</v>
      </c>
      <c r="D50" s="7" t="s">
        <v>16</v>
      </c>
      <c r="E50" s="9">
        <v>38804</v>
      </c>
      <c r="F50" s="10">
        <f t="shared" ca="1" si="0"/>
        <v>16</v>
      </c>
      <c r="G50" s="11" t="s">
        <v>24</v>
      </c>
      <c r="H50" s="11">
        <v>53260</v>
      </c>
    </row>
    <row r="51" spans="1:8">
      <c r="A51" s="7" t="s">
        <v>78</v>
      </c>
      <c r="B51" s="8" t="s">
        <v>26</v>
      </c>
      <c r="C51" s="7" t="s">
        <v>65</v>
      </c>
      <c r="D51" s="7" t="s">
        <v>21</v>
      </c>
      <c r="E51" s="9">
        <v>36602</v>
      </c>
      <c r="F51" s="10">
        <f t="shared" ca="1" si="0"/>
        <v>22</v>
      </c>
      <c r="G51" s="11"/>
      <c r="H51" s="11">
        <v>33090</v>
      </c>
    </row>
    <row r="52" spans="1:8">
      <c r="A52" s="7" t="s">
        <v>79</v>
      </c>
      <c r="B52" s="8" t="s">
        <v>11</v>
      </c>
      <c r="C52" s="7" t="s">
        <v>65</v>
      </c>
      <c r="D52" s="7" t="s">
        <v>13</v>
      </c>
      <c r="E52" s="9">
        <v>40653</v>
      </c>
      <c r="F52" s="10">
        <f t="shared" ca="1" si="0"/>
        <v>11</v>
      </c>
      <c r="G52" s="11" t="s">
        <v>35</v>
      </c>
      <c r="H52" s="11">
        <v>54800</v>
      </c>
    </row>
    <row r="53" spans="1:8">
      <c r="A53" s="7" t="s">
        <v>80</v>
      </c>
      <c r="B53" s="8" t="s">
        <v>11</v>
      </c>
      <c r="C53" s="7" t="s">
        <v>65</v>
      </c>
      <c r="D53" s="7" t="s">
        <v>28</v>
      </c>
      <c r="E53" s="9">
        <v>40273</v>
      </c>
      <c r="F53" s="10">
        <f t="shared" ca="1" si="0"/>
        <v>12</v>
      </c>
      <c r="G53" s="11"/>
      <c r="H53" s="11">
        <v>55610</v>
      </c>
    </row>
    <row r="54" spans="1:8">
      <c r="A54" s="7" t="s">
        <v>81</v>
      </c>
      <c r="B54" s="8" t="s">
        <v>31</v>
      </c>
      <c r="C54" s="7" t="s">
        <v>65</v>
      </c>
      <c r="D54" s="7" t="s">
        <v>28</v>
      </c>
      <c r="E54" s="9">
        <v>35902</v>
      </c>
      <c r="F54" s="10">
        <f t="shared" ca="1" si="0"/>
        <v>24</v>
      </c>
      <c r="G54" s="11"/>
      <c r="H54" s="11">
        <v>69680</v>
      </c>
    </row>
    <row r="55" spans="1:8">
      <c r="A55" s="7" t="s">
        <v>82</v>
      </c>
      <c r="B55" s="8" t="s">
        <v>26</v>
      </c>
      <c r="C55" s="7" t="s">
        <v>65</v>
      </c>
      <c r="D55" s="7" t="s">
        <v>13</v>
      </c>
      <c r="E55" s="9">
        <v>37008</v>
      </c>
      <c r="F55" s="10">
        <f t="shared" ca="1" si="0"/>
        <v>21</v>
      </c>
      <c r="G55" s="11" t="s">
        <v>14</v>
      </c>
      <c r="H55" s="11">
        <v>29900</v>
      </c>
    </row>
    <row r="56" spans="1:8">
      <c r="A56" s="7" t="s">
        <v>83</v>
      </c>
      <c r="B56" s="8" t="s">
        <v>26</v>
      </c>
      <c r="C56" s="7" t="s">
        <v>65</v>
      </c>
      <c r="D56" s="7" t="s">
        <v>13</v>
      </c>
      <c r="E56" s="9">
        <v>37348</v>
      </c>
      <c r="F56" s="10">
        <f t="shared" ca="1" si="0"/>
        <v>20</v>
      </c>
      <c r="G56" s="11" t="s">
        <v>17</v>
      </c>
      <c r="H56" s="11">
        <v>94470</v>
      </c>
    </row>
    <row r="57" spans="1:8">
      <c r="A57" s="7" t="s">
        <v>84</v>
      </c>
      <c r="B57" s="8" t="s">
        <v>41</v>
      </c>
      <c r="C57" s="7" t="s">
        <v>65</v>
      </c>
      <c r="D57" s="7" t="s">
        <v>28</v>
      </c>
      <c r="E57" s="9">
        <v>39922</v>
      </c>
      <c r="F57" s="10">
        <f t="shared" ca="1" si="0"/>
        <v>13</v>
      </c>
      <c r="G57" s="11"/>
      <c r="H57" s="11">
        <v>28370</v>
      </c>
    </row>
    <row r="58" spans="1:8">
      <c r="A58" s="7" t="s">
        <v>85</v>
      </c>
      <c r="B58" s="8" t="s">
        <v>31</v>
      </c>
      <c r="C58" s="7" t="s">
        <v>65</v>
      </c>
      <c r="D58" s="7" t="s">
        <v>13</v>
      </c>
      <c r="E58" s="9">
        <v>40274</v>
      </c>
      <c r="F58" s="10">
        <f t="shared" ca="1" si="0"/>
        <v>12</v>
      </c>
      <c r="G58" s="11" t="s">
        <v>17</v>
      </c>
      <c r="H58" s="11">
        <v>42610</v>
      </c>
    </row>
    <row r="59" spans="1:8">
      <c r="A59" s="7" t="s">
        <v>86</v>
      </c>
      <c r="B59" s="8" t="s">
        <v>11</v>
      </c>
      <c r="C59" s="7" t="s">
        <v>65</v>
      </c>
      <c r="D59" s="7" t="s">
        <v>13</v>
      </c>
      <c r="E59" s="13">
        <v>40292</v>
      </c>
      <c r="F59" s="10">
        <f t="shared" ca="1" si="0"/>
        <v>12</v>
      </c>
      <c r="G59" s="11" t="s">
        <v>14</v>
      </c>
      <c r="H59" s="11">
        <v>25610</v>
      </c>
    </row>
    <row r="60" spans="1:8">
      <c r="A60" s="7" t="s">
        <v>87</v>
      </c>
      <c r="B60" s="8" t="s">
        <v>26</v>
      </c>
      <c r="C60" s="7" t="s">
        <v>65</v>
      </c>
      <c r="D60" s="7" t="s">
        <v>13</v>
      </c>
      <c r="E60" s="9">
        <v>41051</v>
      </c>
      <c r="F60" s="10">
        <f t="shared" ca="1" si="0"/>
        <v>10</v>
      </c>
      <c r="G60" s="11" t="s">
        <v>17</v>
      </c>
      <c r="H60" s="11">
        <v>35020</v>
      </c>
    </row>
    <row r="61" spans="1:8">
      <c r="A61" s="7" t="s">
        <v>88</v>
      </c>
      <c r="B61" s="8" t="s">
        <v>26</v>
      </c>
      <c r="C61" s="7" t="s">
        <v>65</v>
      </c>
      <c r="D61" s="7" t="s">
        <v>13</v>
      </c>
      <c r="E61" s="9">
        <v>39588</v>
      </c>
      <c r="F61" s="10">
        <f t="shared" ca="1" si="0"/>
        <v>14</v>
      </c>
      <c r="G61" s="11" t="s">
        <v>17</v>
      </c>
      <c r="H61" s="11">
        <v>82140</v>
      </c>
    </row>
    <row r="62" spans="1:8">
      <c r="A62" s="7" t="s">
        <v>89</v>
      </c>
      <c r="B62" s="8" t="s">
        <v>31</v>
      </c>
      <c r="C62" s="7" t="s">
        <v>65</v>
      </c>
      <c r="D62" s="7" t="s">
        <v>13</v>
      </c>
      <c r="E62" s="9">
        <v>39215</v>
      </c>
      <c r="F62" s="10">
        <f t="shared" ca="1" si="0"/>
        <v>15</v>
      </c>
      <c r="G62" s="11" t="s">
        <v>14</v>
      </c>
      <c r="H62" s="11">
        <v>35110</v>
      </c>
    </row>
    <row r="63" spans="1:8">
      <c r="A63" s="7" t="s">
        <v>90</v>
      </c>
      <c r="B63" s="8" t="s">
        <v>20</v>
      </c>
      <c r="C63" s="7" t="s">
        <v>65</v>
      </c>
      <c r="D63" s="7" t="s">
        <v>13</v>
      </c>
      <c r="E63" s="9">
        <v>40310</v>
      </c>
      <c r="F63" s="10">
        <f t="shared" ca="1" si="0"/>
        <v>12</v>
      </c>
      <c r="G63" s="11" t="s">
        <v>35</v>
      </c>
      <c r="H63" s="11">
        <v>90340</v>
      </c>
    </row>
    <row r="64" spans="1:8">
      <c r="A64" s="7" t="s">
        <v>91</v>
      </c>
      <c r="B64" s="8" t="s">
        <v>26</v>
      </c>
      <c r="C64" s="7" t="s">
        <v>65</v>
      </c>
      <c r="D64" s="7" t="s">
        <v>13</v>
      </c>
      <c r="E64" s="9">
        <v>40320</v>
      </c>
      <c r="F64" s="10">
        <f t="shared" ca="1" si="0"/>
        <v>12</v>
      </c>
      <c r="G64" s="11" t="s">
        <v>24</v>
      </c>
      <c r="H64" s="11">
        <v>85340</v>
      </c>
    </row>
    <row r="65" spans="1:9">
      <c r="A65" s="7" t="s">
        <v>92</v>
      </c>
      <c r="B65" s="8" t="s">
        <v>26</v>
      </c>
      <c r="C65" s="7" t="s">
        <v>65</v>
      </c>
      <c r="D65" s="7" t="s">
        <v>28</v>
      </c>
      <c r="E65" s="9">
        <v>38856</v>
      </c>
      <c r="F65" s="10">
        <f t="shared" ca="1" si="0"/>
        <v>16</v>
      </c>
      <c r="G65" s="11"/>
      <c r="H65" s="11">
        <v>92620</v>
      </c>
      <c r="I65" s="26"/>
    </row>
    <row r="66" spans="1:9">
      <c r="A66" s="7" t="s">
        <v>93</v>
      </c>
      <c r="B66" s="8" t="s">
        <v>23</v>
      </c>
      <c r="C66" s="7" t="s">
        <v>65</v>
      </c>
      <c r="D66" s="7" t="s">
        <v>28</v>
      </c>
      <c r="E66" s="9">
        <v>35940</v>
      </c>
      <c r="F66" s="10">
        <f t="shared" ref="F66:F129" ca="1" si="1">DATEDIF(E66,TODAY(),"Y")</f>
        <v>24</v>
      </c>
      <c r="G66" s="11"/>
      <c r="H66" s="11">
        <v>96800</v>
      </c>
    </row>
    <row r="67" spans="1:9">
      <c r="A67" s="7" t="s">
        <v>94</v>
      </c>
      <c r="B67" s="8" t="s">
        <v>26</v>
      </c>
      <c r="C67" s="7" t="s">
        <v>65</v>
      </c>
      <c r="D67" s="7" t="s">
        <v>13</v>
      </c>
      <c r="E67" s="9">
        <v>37018</v>
      </c>
      <c r="F67" s="10">
        <f t="shared" ca="1" si="1"/>
        <v>21</v>
      </c>
      <c r="G67" s="11" t="s">
        <v>45</v>
      </c>
      <c r="H67" s="11">
        <v>31520</v>
      </c>
    </row>
    <row r="68" spans="1:9">
      <c r="A68" s="7" t="s">
        <v>95</v>
      </c>
      <c r="B68" s="8" t="s">
        <v>26</v>
      </c>
      <c r="C68" s="7" t="s">
        <v>65</v>
      </c>
      <c r="D68" s="7" t="s">
        <v>28</v>
      </c>
      <c r="E68" s="9">
        <v>39959</v>
      </c>
      <c r="F68" s="10">
        <f t="shared" ca="1" si="1"/>
        <v>13</v>
      </c>
      <c r="G68" s="11"/>
      <c r="H68" s="11">
        <v>87410</v>
      </c>
    </row>
    <row r="69" spans="1:9">
      <c r="A69" s="7" t="s">
        <v>96</v>
      </c>
      <c r="B69" s="8" t="s">
        <v>11</v>
      </c>
      <c r="C69" s="7" t="s">
        <v>65</v>
      </c>
      <c r="D69" s="7" t="s">
        <v>13</v>
      </c>
      <c r="E69" s="9">
        <v>35965</v>
      </c>
      <c r="F69" s="14">
        <f t="shared" ca="1" si="1"/>
        <v>24</v>
      </c>
      <c r="G69" s="15" t="s">
        <v>24</v>
      </c>
      <c r="H69" s="11">
        <v>38260</v>
      </c>
    </row>
    <row r="70" spans="1:9">
      <c r="A70" s="7" t="s">
        <v>97</v>
      </c>
      <c r="B70" s="8" t="s">
        <v>26</v>
      </c>
      <c r="C70" s="7" t="s">
        <v>65</v>
      </c>
      <c r="D70" s="7" t="s">
        <v>13</v>
      </c>
      <c r="E70" s="9">
        <v>37785</v>
      </c>
      <c r="F70" s="10">
        <f t="shared" ca="1" si="1"/>
        <v>19</v>
      </c>
      <c r="G70" s="11" t="s">
        <v>45</v>
      </c>
      <c r="H70" s="11">
        <v>96010</v>
      </c>
    </row>
    <row r="71" spans="1:9">
      <c r="A71" s="7" t="s">
        <v>98</v>
      </c>
      <c r="B71" s="8" t="s">
        <v>11</v>
      </c>
      <c r="C71" s="7" t="s">
        <v>65</v>
      </c>
      <c r="D71" s="7" t="s">
        <v>13</v>
      </c>
      <c r="E71" s="9">
        <v>41091</v>
      </c>
      <c r="F71" s="10">
        <f t="shared" ca="1" si="1"/>
        <v>10</v>
      </c>
      <c r="G71" s="11" t="s">
        <v>14</v>
      </c>
      <c r="H71" s="11">
        <v>78270</v>
      </c>
    </row>
    <row r="72" spans="1:9">
      <c r="A72" s="7" t="s">
        <v>99</v>
      </c>
      <c r="B72" s="8" t="s">
        <v>31</v>
      </c>
      <c r="C72" s="7" t="s">
        <v>65</v>
      </c>
      <c r="D72" s="7" t="s">
        <v>16</v>
      </c>
      <c r="E72" s="9">
        <v>39279</v>
      </c>
      <c r="F72" s="10">
        <f t="shared" ca="1" si="1"/>
        <v>15</v>
      </c>
      <c r="G72" s="11" t="s">
        <v>14</v>
      </c>
      <c r="H72" s="11">
        <v>29580</v>
      </c>
    </row>
    <row r="73" spans="1:9">
      <c r="A73" s="7" t="s">
        <v>100</v>
      </c>
      <c r="B73" s="8" t="s">
        <v>26</v>
      </c>
      <c r="C73" s="7" t="s">
        <v>65</v>
      </c>
      <c r="D73" s="7" t="s">
        <v>28</v>
      </c>
      <c r="E73" s="9">
        <v>40368</v>
      </c>
      <c r="F73" s="10">
        <f t="shared" ca="1" si="1"/>
        <v>12</v>
      </c>
      <c r="G73" s="11"/>
      <c r="H73" s="11">
        <v>98250</v>
      </c>
    </row>
    <row r="74" spans="1:9">
      <c r="A74" s="7" t="s">
        <v>101</v>
      </c>
      <c r="B74" s="8" t="s">
        <v>26</v>
      </c>
      <c r="C74" s="7" t="s">
        <v>65</v>
      </c>
      <c r="D74" s="7" t="s">
        <v>16</v>
      </c>
      <c r="E74" s="9">
        <v>40777</v>
      </c>
      <c r="F74" s="10">
        <f t="shared" ca="1" si="1"/>
        <v>11</v>
      </c>
      <c r="G74" s="11" t="s">
        <v>17</v>
      </c>
      <c r="H74" s="11">
        <v>15180</v>
      </c>
    </row>
    <row r="75" spans="1:9">
      <c r="A75" s="7" t="s">
        <v>102</v>
      </c>
      <c r="B75" s="8" t="s">
        <v>26</v>
      </c>
      <c r="C75" s="7" t="s">
        <v>65</v>
      </c>
      <c r="D75" s="7" t="s">
        <v>16</v>
      </c>
      <c r="E75" s="9">
        <v>39662</v>
      </c>
      <c r="F75" s="10">
        <f t="shared" ca="1" si="1"/>
        <v>14</v>
      </c>
      <c r="G75" s="11" t="s">
        <v>35</v>
      </c>
      <c r="H75" s="11">
        <v>42820</v>
      </c>
    </row>
    <row r="76" spans="1:9">
      <c r="A76" s="7" t="s">
        <v>103</v>
      </c>
      <c r="B76" s="8" t="s">
        <v>11</v>
      </c>
      <c r="C76" s="7" t="s">
        <v>65</v>
      </c>
      <c r="D76" s="7" t="s">
        <v>13</v>
      </c>
      <c r="E76" s="9">
        <v>38954</v>
      </c>
      <c r="F76" s="10">
        <f t="shared" ca="1" si="1"/>
        <v>16</v>
      </c>
      <c r="G76" s="11" t="s">
        <v>14</v>
      </c>
      <c r="H76" s="11">
        <v>45020</v>
      </c>
    </row>
    <row r="77" spans="1:9">
      <c r="A77" s="7" t="s">
        <v>104</v>
      </c>
      <c r="B77" s="8" t="s">
        <v>41</v>
      </c>
      <c r="C77" s="7" t="s">
        <v>65</v>
      </c>
      <c r="D77" s="7" t="s">
        <v>28</v>
      </c>
      <c r="E77" s="9">
        <v>36038</v>
      </c>
      <c r="F77" s="10">
        <f t="shared" ca="1" si="1"/>
        <v>24</v>
      </c>
      <c r="G77" s="11"/>
      <c r="H77" s="11">
        <v>33380</v>
      </c>
    </row>
    <row r="78" spans="1:9">
      <c r="A78" s="7" t="s">
        <v>105</v>
      </c>
      <c r="B78" s="8" t="s">
        <v>11</v>
      </c>
      <c r="C78" s="7" t="s">
        <v>65</v>
      </c>
      <c r="D78" s="7" t="s">
        <v>21</v>
      </c>
      <c r="E78" s="9">
        <v>36059</v>
      </c>
      <c r="F78" s="10">
        <f t="shared" ca="1" si="1"/>
        <v>23</v>
      </c>
      <c r="G78" s="11"/>
      <c r="H78" s="11">
        <v>20350</v>
      </c>
    </row>
    <row r="79" spans="1:9">
      <c r="A79" s="7" t="s">
        <v>106</v>
      </c>
      <c r="B79" s="8" t="s">
        <v>11</v>
      </c>
      <c r="C79" s="7" t="s">
        <v>65</v>
      </c>
      <c r="D79" s="7" t="s">
        <v>28</v>
      </c>
      <c r="E79" s="9">
        <v>38970</v>
      </c>
      <c r="F79" s="10">
        <f t="shared" ca="1" si="1"/>
        <v>15</v>
      </c>
      <c r="G79" s="11"/>
      <c r="H79" s="11">
        <v>91380</v>
      </c>
    </row>
    <row r="80" spans="1:9">
      <c r="A80" s="7" t="s">
        <v>107</v>
      </c>
      <c r="B80" s="8" t="s">
        <v>31</v>
      </c>
      <c r="C80" s="7" t="s">
        <v>65</v>
      </c>
      <c r="D80" s="7" t="s">
        <v>13</v>
      </c>
      <c r="E80" s="9">
        <v>40085</v>
      </c>
      <c r="F80" s="10">
        <f t="shared" ca="1" si="1"/>
        <v>12</v>
      </c>
      <c r="G80" s="11" t="s">
        <v>14</v>
      </c>
      <c r="H80" s="11">
        <v>45640</v>
      </c>
    </row>
    <row r="81" spans="1:8">
      <c r="A81" s="7" t="s">
        <v>108</v>
      </c>
      <c r="B81" s="8" t="s">
        <v>31</v>
      </c>
      <c r="C81" s="7" t="s">
        <v>65</v>
      </c>
      <c r="D81" s="7" t="s">
        <v>13</v>
      </c>
      <c r="E81" s="9">
        <v>40832</v>
      </c>
      <c r="F81" s="10">
        <f t="shared" ca="1" si="1"/>
        <v>10</v>
      </c>
      <c r="G81" s="11" t="s">
        <v>45</v>
      </c>
      <c r="H81" s="11">
        <v>94520</v>
      </c>
    </row>
    <row r="82" spans="1:8">
      <c r="A82" s="7" t="s">
        <v>109</v>
      </c>
      <c r="B82" s="8" t="s">
        <v>26</v>
      </c>
      <c r="C82" s="7" t="s">
        <v>65</v>
      </c>
      <c r="D82" s="7" t="s">
        <v>13</v>
      </c>
      <c r="E82" s="9">
        <v>41200</v>
      </c>
      <c r="F82" s="10">
        <f t="shared" ca="1" si="1"/>
        <v>9</v>
      </c>
      <c r="G82" s="11" t="s">
        <v>45</v>
      </c>
      <c r="H82" s="11">
        <v>78840</v>
      </c>
    </row>
    <row r="83" spans="1:8">
      <c r="A83" s="7" t="s">
        <v>110</v>
      </c>
      <c r="B83" s="8" t="s">
        <v>23</v>
      </c>
      <c r="C83" s="7" t="s">
        <v>65</v>
      </c>
      <c r="D83" s="7" t="s">
        <v>13</v>
      </c>
      <c r="E83" s="9">
        <v>39379</v>
      </c>
      <c r="F83" s="10">
        <f t="shared" ca="1" si="1"/>
        <v>14</v>
      </c>
      <c r="G83" s="11" t="s">
        <v>14</v>
      </c>
      <c r="H83" s="11">
        <v>74680</v>
      </c>
    </row>
    <row r="84" spans="1:8">
      <c r="A84" s="7" t="s">
        <v>111</v>
      </c>
      <c r="B84" s="8" t="s">
        <v>11</v>
      </c>
      <c r="C84" s="7" t="s">
        <v>65</v>
      </c>
      <c r="D84" s="7" t="s">
        <v>28</v>
      </c>
      <c r="E84" s="9">
        <v>36087</v>
      </c>
      <c r="F84" s="10">
        <f t="shared" ca="1" si="1"/>
        <v>23</v>
      </c>
      <c r="G84" s="11"/>
      <c r="H84" s="11">
        <v>84630</v>
      </c>
    </row>
    <row r="85" spans="1:8">
      <c r="A85" s="7" t="s">
        <v>112</v>
      </c>
      <c r="B85" s="8" t="s">
        <v>31</v>
      </c>
      <c r="C85" s="7" t="s">
        <v>65</v>
      </c>
      <c r="D85" s="7" t="s">
        <v>13</v>
      </c>
      <c r="E85" s="9">
        <v>37176</v>
      </c>
      <c r="F85" s="10">
        <f t="shared" ca="1" si="1"/>
        <v>20</v>
      </c>
      <c r="G85" s="11" t="s">
        <v>24</v>
      </c>
      <c r="H85" s="11">
        <v>69070</v>
      </c>
    </row>
    <row r="86" spans="1:8">
      <c r="A86" s="7" t="s">
        <v>113</v>
      </c>
      <c r="B86" s="8" t="s">
        <v>26</v>
      </c>
      <c r="C86" s="7" t="s">
        <v>65</v>
      </c>
      <c r="D86" s="7" t="s">
        <v>28</v>
      </c>
      <c r="E86" s="9">
        <v>39765</v>
      </c>
      <c r="F86" s="10">
        <f t="shared" ca="1" si="1"/>
        <v>13</v>
      </c>
      <c r="G86" s="11"/>
      <c r="H86" s="11">
        <v>51340</v>
      </c>
    </row>
    <row r="87" spans="1:8">
      <c r="A87" s="7" t="s">
        <v>114</v>
      </c>
      <c r="B87" s="8" t="s">
        <v>11</v>
      </c>
      <c r="C87" s="7" t="s">
        <v>65</v>
      </c>
      <c r="D87" s="7" t="s">
        <v>28</v>
      </c>
      <c r="E87" s="9">
        <v>36470</v>
      </c>
      <c r="F87" s="10">
        <f t="shared" ca="1" si="1"/>
        <v>22</v>
      </c>
      <c r="G87" s="11"/>
      <c r="H87" s="11">
        <v>25920</v>
      </c>
    </row>
    <row r="88" spans="1:8">
      <c r="A88" s="7" t="s">
        <v>115</v>
      </c>
      <c r="B88" s="8" t="s">
        <v>11</v>
      </c>
      <c r="C88" s="7" t="s">
        <v>65</v>
      </c>
      <c r="D88" s="7" t="s">
        <v>21</v>
      </c>
      <c r="E88" s="9">
        <v>36487</v>
      </c>
      <c r="F88" s="10">
        <f t="shared" ca="1" si="1"/>
        <v>22</v>
      </c>
      <c r="G88" s="11"/>
      <c r="H88" s="11">
        <v>36370</v>
      </c>
    </row>
    <row r="89" spans="1:8">
      <c r="A89" s="7" t="s">
        <v>116</v>
      </c>
      <c r="B89" s="8" t="s">
        <v>11</v>
      </c>
      <c r="C89" s="7" t="s">
        <v>65</v>
      </c>
      <c r="D89" s="7" t="s">
        <v>28</v>
      </c>
      <c r="E89" s="9">
        <v>39040</v>
      </c>
      <c r="F89" s="10">
        <f t="shared" ca="1" si="1"/>
        <v>15</v>
      </c>
      <c r="G89" s="11"/>
      <c r="H89" s="11">
        <v>68370</v>
      </c>
    </row>
    <row r="90" spans="1:8">
      <c r="A90" s="7" t="s">
        <v>117</v>
      </c>
      <c r="B90" s="8" t="s">
        <v>31</v>
      </c>
      <c r="C90" s="7" t="s">
        <v>65</v>
      </c>
      <c r="D90" s="7" t="s">
        <v>13</v>
      </c>
      <c r="E90" s="9">
        <v>40501</v>
      </c>
      <c r="F90" s="10">
        <f t="shared" ca="1" si="1"/>
        <v>11</v>
      </c>
      <c r="G90" s="11" t="s">
        <v>24</v>
      </c>
      <c r="H90" s="11">
        <v>85610</v>
      </c>
    </row>
    <row r="91" spans="1:8">
      <c r="A91" s="7" t="s">
        <v>118</v>
      </c>
      <c r="B91" s="8" t="s">
        <v>31</v>
      </c>
      <c r="C91" s="7" t="s">
        <v>65</v>
      </c>
      <c r="D91" s="7" t="s">
        <v>28</v>
      </c>
      <c r="E91" s="9">
        <v>39803</v>
      </c>
      <c r="F91" s="10">
        <f t="shared" ca="1" si="1"/>
        <v>13</v>
      </c>
      <c r="G91" s="11"/>
      <c r="H91" s="11">
        <v>47240</v>
      </c>
    </row>
    <row r="92" spans="1:8">
      <c r="A92" s="7" t="s">
        <v>119</v>
      </c>
      <c r="B92" s="8" t="s">
        <v>31</v>
      </c>
      <c r="C92" s="7" t="s">
        <v>65</v>
      </c>
      <c r="D92" s="7" t="s">
        <v>13</v>
      </c>
      <c r="E92" s="9">
        <v>40880</v>
      </c>
      <c r="F92" s="10">
        <f t="shared" ca="1" si="1"/>
        <v>10</v>
      </c>
      <c r="G92" s="11" t="s">
        <v>17</v>
      </c>
      <c r="H92" s="11">
        <v>67540</v>
      </c>
    </row>
    <row r="93" spans="1:8">
      <c r="A93" s="7" t="s">
        <v>120</v>
      </c>
      <c r="B93" s="8" t="s">
        <v>26</v>
      </c>
      <c r="C93" s="7" t="s">
        <v>65</v>
      </c>
      <c r="D93" s="7" t="s">
        <v>13</v>
      </c>
      <c r="E93" s="9">
        <v>36506</v>
      </c>
      <c r="F93" s="10">
        <f t="shared" ca="1" si="1"/>
        <v>22</v>
      </c>
      <c r="G93" s="11" t="s">
        <v>45</v>
      </c>
      <c r="H93" s="11">
        <v>35310</v>
      </c>
    </row>
    <row r="94" spans="1:8">
      <c r="A94" s="7" t="s">
        <v>121</v>
      </c>
      <c r="B94" s="8" t="s">
        <v>31</v>
      </c>
      <c r="C94" s="7" t="s">
        <v>65</v>
      </c>
      <c r="D94" s="7" t="s">
        <v>13</v>
      </c>
      <c r="E94" s="9">
        <v>37241</v>
      </c>
      <c r="F94" s="10">
        <f t="shared" ca="1" si="1"/>
        <v>20</v>
      </c>
      <c r="G94" s="11" t="s">
        <v>14</v>
      </c>
      <c r="H94" s="11">
        <v>79150</v>
      </c>
    </row>
    <row r="95" spans="1:8">
      <c r="A95" s="7" t="s">
        <v>122</v>
      </c>
      <c r="B95" s="8" t="s">
        <v>11</v>
      </c>
      <c r="C95" s="7" t="s">
        <v>65</v>
      </c>
      <c r="D95" s="7" t="s">
        <v>13</v>
      </c>
      <c r="E95" s="9">
        <v>37960</v>
      </c>
      <c r="F95" s="10">
        <f t="shared" ca="1" si="1"/>
        <v>18</v>
      </c>
      <c r="G95" s="11" t="s">
        <v>14</v>
      </c>
      <c r="H95" s="11">
        <v>73580</v>
      </c>
    </row>
    <row r="96" spans="1:8">
      <c r="A96" s="7" t="s">
        <v>123</v>
      </c>
      <c r="B96" s="8" t="s">
        <v>23</v>
      </c>
      <c r="C96" s="7" t="s">
        <v>65</v>
      </c>
      <c r="D96" s="7" t="s">
        <v>16</v>
      </c>
      <c r="E96" s="9">
        <v>39802</v>
      </c>
      <c r="F96" s="10">
        <f t="shared" ca="1" si="1"/>
        <v>13</v>
      </c>
      <c r="G96" s="11" t="s">
        <v>35</v>
      </c>
      <c r="H96" s="11">
        <v>24790</v>
      </c>
    </row>
    <row r="97" spans="1:8">
      <c r="A97" s="7" t="s">
        <v>124</v>
      </c>
      <c r="B97" s="8" t="s">
        <v>31</v>
      </c>
      <c r="C97" s="7" t="s">
        <v>125</v>
      </c>
      <c r="D97" s="7" t="s">
        <v>13</v>
      </c>
      <c r="E97" s="9">
        <v>39492</v>
      </c>
      <c r="F97" s="10">
        <f t="shared" ca="1" si="1"/>
        <v>14</v>
      </c>
      <c r="G97" s="11" t="s">
        <v>14</v>
      </c>
      <c r="H97" s="11">
        <v>40300</v>
      </c>
    </row>
    <row r="98" spans="1:8">
      <c r="A98" s="7" t="s">
        <v>126</v>
      </c>
      <c r="B98" s="8" t="s">
        <v>26</v>
      </c>
      <c r="C98" s="7" t="s">
        <v>125</v>
      </c>
      <c r="D98" s="7" t="s">
        <v>28</v>
      </c>
      <c r="E98" s="9">
        <v>38755</v>
      </c>
      <c r="F98" s="10">
        <f t="shared" ca="1" si="1"/>
        <v>16</v>
      </c>
      <c r="G98" s="11"/>
      <c r="H98" s="11">
        <v>86750</v>
      </c>
    </row>
    <row r="99" spans="1:8">
      <c r="A99" s="7" t="s">
        <v>127</v>
      </c>
      <c r="B99" s="8" t="s">
        <v>31</v>
      </c>
      <c r="C99" s="7" t="s">
        <v>125</v>
      </c>
      <c r="D99" s="7" t="s">
        <v>28</v>
      </c>
      <c r="E99" s="9">
        <v>39529</v>
      </c>
      <c r="F99" s="10">
        <f t="shared" ca="1" si="1"/>
        <v>14</v>
      </c>
      <c r="G99" s="11"/>
      <c r="H99" s="11">
        <v>39190</v>
      </c>
    </row>
    <row r="100" spans="1:8">
      <c r="A100" s="7" t="s">
        <v>128</v>
      </c>
      <c r="B100" s="8" t="s">
        <v>26</v>
      </c>
      <c r="C100" s="7" t="s">
        <v>125</v>
      </c>
      <c r="D100" s="7" t="s">
        <v>28</v>
      </c>
      <c r="E100" s="13">
        <v>40253</v>
      </c>
      <c r="F100" s="10">
        <f t="shared" ca="1" si="1"/>
        <v>12</v>
      </c>
      <c r="G100" s="11"/>
      <c r="H100" s="11">
        <v>65290</v>
      </c>
    </row>
    <row r="101" spans="1:8">
      <c r="A101" s="7" t="s">
        <v>129</v>
      </c>
      <c r="B101" s="8" t="s">
        <v>26</v>
      </c>
      <c r="C101" s="7" t="s">
        <v>125</v>
      </c>
      <c r="D101" s="7" t="s">
        <v>13</v>
      </c>
      <c r="E101" s="9">
        <v>39923</v>
      </c>
      <c r="F101" s="10">
        <f t="shared" ca="1" si="1"/>
        <v>13</v>
      </c>
      <c r="G101" s="11" t="s">
        <v>14</v>
      </c>
      <c r="H101" s="11">
        <v>84090</v>
      </c>
    </row>
    <row r="102" spans="1:8">
      <c r="A102" s="7" t="s">
        <v>130</v>
      </c>
      <c r="B102" s="8" t="s">
        <v>26</v>
      </c>
      <c r="C102" s="7" t="s">
        <v>125</v>
      </c>
      <c r="D102" s="7" t="s">
        <v>13</v>
      </c>
      <c r="E102" s="9">
        <v>37883</v>
      </c>
      <c r="F102" s="10">
        <f t="shared" ca="1" si="1"/>
        <v>18</v>
      </c>
      <c r="G102" s="11" t="s">
        <v>14</v>
      </c>
      <c r="H102" s="11">
        <v>95190</v>
      </c>
    </row>
    <row r="103" spans="1:8">
      <c r="A103" s="7" t="s">
        <v>131</v>
      </c>
      <c r="B103" s="8" t="s">
        <v>41</v>
      </c>
      <c r="C103" s="7" t="s">
        <v>125</v>
      </c>
      <c r="D103" s="7" t="s">
        <v>13</v>
      </c>
      <c r="E103" s="9">
        <v>39388</v>
      </c>
      <c r="F103" s="10">
        <f t="shared" ca="1" si="1"/>
        <v>14</v>
      </c>
      <c r="G103" s="11" t="s">
        <v>14</v>
      </c>
      <c r="H103" s="11">
        <v>78240</v>
      </c>
    </row>
    <row r="104" spans="1:8">
      <c r="A104" s="7" t="s">
        <v>132</v>
      </c>
      <c r="B104" s="8" t="s">
        <v>20</v>
      </c>
      <c r="C104" s="7" t="s">
        <v>125</v>
      </c>
      <c r="D104" s="7" t="s">
        <v>16</v>
      </c>
      <c r="E104" s="13">
        <v>40505</v>
      </c>
      <c r="F104" s="10">
        <f t="shared" ca="1" si="1"/>
        <v>11</v>
      </c>
      <c r="G104" s="11" t="s">
        <v>45</v>
      </c>
      <c r="H104" s="11">
        <v>50860</v>
      </c>
    </row>
    <row r="105" spans="1:8">
      <c r="A105" s="7" t="s">
        <v>133</v>
      </c>
      <c r="B105" s="8" t="s">
        <v>31</v>
      </c>
      <c r="C105" s="7" t="s">
        <v>134</v>
      </c>
      <c r="D105" s="7" t="s">
        <v>13</v>
      </c>
      <c r="E105" s="9">
        <v>38736</v>
      </c>
      <c r="F105" s="10">
        <f t="shared" ca="1" si="1"/>
        <v>16</v>
      </c>
      <c r="G105" s="11" t="s">
        <v>45</v>
      </c>
      <c r="H105" s="11">
        <v>25220</v>
      </c>
    </row>
    <row r="106" spans="1:8">
      <c r="A106" s="7" t="s">
        <v>135</v>
      </c>
      <c r="B106" s="8" t="s">
        <v>41</v>
      </c>
      <c r="C106" s="7" t="s">
        <v>134</v>
      </c>
      <c r="D106" s="7" t="s">
        <v>13</v>
      </c>
      <c r="E106" s="9">
        <v>36182</v>
      </c>
      <c r="F106" s="10">
        <f t="shared" ca="1" si="1"/>
        <v>23</v>
      </c>
      <c r="G106" s="11" t="s">
        <v>45</v>
      </c>
      <c r="H106" s="11">
        <v>75130</v>
      </c>
    </row>
    <row r="107" spans="1:8">
      <c r="A107" s="7" t="s">
        <v>136</v>
      </c>
      <c r="B107" s="8" t="s">
        <v>26</v>
      </c>
      <c r="C107" s="7" t="s">
        <v>134</v>
      </c>
      <c r="D107" s="7" t="s">
        <v>16</v>
      </c>
      <c r="E107" s="9">
        <v>40572</v>
      </c>
      <c r="F107" s="10">
        <f t="shared" ca="1" si="1"/>
        <v>11</v>
      </c>
      <c r="G107" s="11" t="s">
        <v>45</v>
      </c>
      <c r="H107" s="11">
        <v>11580</v>
      </c>
    </row>
    <row r="108" spans="1:8">
      <c r="A108" s="7" t="s">
        <v>137</v>
      </c>
      <c r="B108" s="8" t="s">
        <v>23</v>
      </c>
      <c r="C108" s="7" t="s">
        <v>134</v>
      </c>
      <c r="D108" s="7" t="s">
        <v>13</v>
      </c>
      <c r="E108" s="9">
        <v>38801</v>
      </c>
      <c r="F108" s="10">
        <f t="shared" ca="1" si="1"/>
        <v>16</v>
      </c>
      <c r="G108" s="11" t="s">
        <v>24</v>
      </c>
      <c r="H108" s="11">
        <v>29170</v>
      </c>
    </row>
    <row r="109" spans="1:8">
      <c r="A109" s="7" t="s">
        <v>138</v>
      </c>
      <c r="B109" s="8" t="s">
        <v>31</v>
      </c>
      <c r="C109" s="7" t="s">
        <v>134</v>
      </c>
      <c r="D109" s="7" t="s">
        <v>13</v>
      </c>
      <c r="E109" s="9">
        <v>36249</v>
      </c>
      <c r="F109" s="10">
        <f t="shared" ca="1" si="1"/>
        <v>23</v>
      </c>
      <c r="G109" s="11" t="s">
        <v>14</v>
      </c>
      <c r="H109" s="11">
        <v>54850</v>
      </c>
    </row>
    <row r="110" spans="1:8">
      <c r="A110" s="7" t="s">
        <v>139</v>
      </c>
      <c r="B110" s="8" t="s">
        <v>26</v>
      </c>
      <c r="C110" s="7" t="s">
        <v>134</v>
      </c>
      <c r="D110" s="7" t="s">
        <v>13</v>
      </c>
      <c r="E110" s="9">
        <v>39147</v>
      </c>
      <c r="F110" s="10">
        <f t="shared" ca="1" si="1"/>
        <v>15</v>
      </c>
      <c r="G110" s="11" t="s">
        <v>45</v>
      </c>
      <c r="H110" s="11">
        <v>48050</v>
      </c>
    </row>
    <row r="111" spans="1:8">
      <c r="A111" s="7" t="s">
        <v>140</v>
      </c>
      <c r="B111" s="8" t="s">
        <v>31</v>
      </c>
      <c r="C111" s="7" t="s">
        <v>134</v>
      </c>
      <c r="D111" s="7" t="s">
        <v>21</v>
      </c>
      <c r="E111" s="13">
        <v>40313</v>
      </c>
      <c r="F111" s="10">
        <f t="shared" ca="1" si="1"/>
        <v>12</v>
      </c>
      <c r="G111" s="11"/>
      <c r="H111" s="11">
        <v>30240</v>
      </c>
    </row>
    <row r="112" spans="1:8">
      <c r="A112" s="7" t="s">
        <v>141</v>
      </c>
      <c r="B112" s="8" t="s">
        <v>26</v>
      </c>
      <c r="C112" s="7" t="s">
        <v>134</v>
      </c>
      <c r="D112" s="7" t="s">
        <v>13</v>
      </c>
      <c r="E112" s="9">
        <v>39646</v>
      </c>
      <c r="F112" s="10">
        <f t="shared" ca="1" si="1"/>
        <v>14</v>
      </c>
      <c r="G112" s="11" t="s">
        <v>45</v>
      </c>
      <c r="H112" s="11">
        <v>75970</v>
      </c>
    </row>
    <row r="113" spans="1:9">
      <c r="A113" s="7" t="s">
        <v>142</v>
      </c>
      <c r="B113" s="8" t="s">
        <v>31</v>
      </c>
      <c r="C113" s="7" t="s">
        <v>134</v>
      </c>
      <c r="D113" s="7" t="s">
        <v>16</v>
      </c>
      <c r="E113" s="13">
        <v>40516</v>
      </c>
      <c r="F113" s="10">
        <f t="shared" ca="1" si="1"/>
        <v>11</v>
      </c>
      <c r="G113" s="11" t="s">
        <v>45</v>
      </c>
      <c r="H113" s="11">
        <v>31490</v>
      </c>
    </row>
    <row r="114" spans="1:9">
      <c r="A114" s="7" t="s">
        <v>143</v>
      </c>
      <c r="B114" s="8" t="s">
        <v>20</v>
      </c>
      <c r="C114" s="7" t="s">
        <v>144</v>
      </c>
      <c r="D114" s="7" t="s">
        <v>28</v>
      </c>
      <c r="E114" s="9">
        <v>40550</v>
      </c>
      <c r="F114" s="10">
        <f t="shared" ca="1" si="1"/>
        <v>11</v>
      </c>
      <c r="G114" s="11"/>
      <c r="H114" s="11">
        <v>88060</v>
      </c>
    </row>
    <row r="115" spans="1:9">
      <c r="A115" s="7" t="s">
        <v>145</v>
      </c>
      <c r="B115" s="8" t="s">
        <v>31</v>
      </c>
      <c r="C115" s="7" t="s">
        <v>144</v>
      </c>
      <c r="D115" s="7" t="s">
        <v>13</v>
      </c>
      <c r="E115" s="9">
        <v>40918</v>
      </c>
      <c r="F115" s="10">
        <f t="shared" ca="1" si="1"/>
        <v>10</v>
      </c>
      <c r="G115" s="11" t="s">
        <v>24</v>
      </c>
      <c r="H115" s="11">
        <v>90750</v>
      </c>
    </row>
    <row r="116" spans="1:9">
      <c r="A116" s="7" t="s">
        <v>146</v>
      </c>
      <c r="B116" s="8" t="s">
        <v>26</v>
      </c>
      <c r="C116" s="7" t="s">
        <v>144</v>
      </c>
      <c r="D116" s="7" t="s">
        <v>16</v>
      </c>
      <c r="E116" s="9">
        <v>39107</v>
      </c>
      <c r="F116" s="10">
        <f t="shared" ca="1" si="1"/>
        <v>15</v>
      </c>
      <c r="G116" s="11" t="s">
        <v>35</v>
      </c>
      <c r="H116" s="11">
        <v>20530</v>
      </c>
    </row>
    <row r="117" spans="1:9">
      <c r="A117" s="7" t="s">
        <v>147</v>
      </c>
      <c r="B117" s="8" t="s">
        <v>20</v>
      </c>
      <c r="C117" s="7" t="s">
        <v>144</v>
      </c>
      <c r="D117" s="7" t="s">
        <v>28</v>
      </c>
      <c r="E117" s="9">
        <v>36176</v>
      </c>
      <c r="F117" s="10">
        <f t="shared" ca="1" si="1"/>
        <v>23</v>
      </c>
      <c r="G117" s="11"/>
      <c r="H117" s="11">
        <v>36240</v>
      </c>
    </row>
    <row r="118" spans="1:9">
      <c r="A118" s="7" t="s">
        <v>148</v>
      </c>
      <c r="B118" s="8" t="s">
        <v>23</v>
      </c>
      <c r="C118" s="7" t="s">
        <v>144</v>
      </c>
      <c r="D118" s="7" t="s">
        <v>13</v>
      </c>
      <c r="E118" s="9">
        <v>38774</v>
      </c>
      <c r="F118" s="10">
        <f t="shared" ca="1" si="1"/>
        <v>16</v>
      </c>
      <c r="G118" s="11" t="s">
        <v>14</v>
      </c>
      <c r="H118" s="11">
        <v>88140</v>
      </c>
    </row>
    <row r="119" spans="1:9">
      <c r="A119" s="7" t="s">
        <v>149</v>
      </c>
      <c r="B119" s="8" t="s">
        <v>41</v>
      </c>
      <c r="C119" s="7" t="s">
        <v>144</v>
      </c>
      <c r="D119" s="7" t="s">
        <v>28</v>
      </c>
      <c r="E119" s="9">
        <v>37667</v>
      </c>
      <c r="F119" s="10">
        <f t="shared" ca="1" si="1"/>
        <v>19</v>
      </c>
      <c r="G119" s="11"/>
      <c r="H119" s="11">
        <v>80730</v>
      </c>
    </row>
    <row r="120" spans="1:9">
      <c r="A120" s="7" t="s">
        <v>150</v>
      </c>
      <c r="B120" s="8" t="s">
        <v>11</v>
      </c>
      <c r="C120" s="7" t="s">
        <v>144</v>
      </c>
      <c r="D120" s="7" t="s">
        <v>28</v>
      </c>
      <c r="E120" s="9">
        <v>40263</v>
      </c>
      <c r="F120" s="10">
        <f t="shared" ca="1" si="1"/>
        <v>12</v>
      </c>
      <c r="G120" s="11"/>
      <c r="H120" s="11">
        <v>38790</v>
      </c>
    </row>
    <row r="121" spans="1:9">
      <c r="A121" s="7" t="s">
        <v>151</v>
      </c>
      <c r="B121" s="8" t="s">
        <v>26</v>
      </c>
      <c r="C121" s="7" t="s">
        <v>144</v>
      </c>
      <c r="D121" s="7" t="s">
        <v>13</v>
      </c>
      <c r="E121" s="9">
        <v>36269</v>
      </c>
      <c r="F121" s="10">
        <f t="shared" ca="1" si="1"/>
        <v>23</v>
      </c>
      <c r="G121" s="11" t="s">
        <v>45</v>
      </c>
      <c r="H121" s="11">
        <v>67470</v>
      </c>
    </row>
    <row r="122" spans="1:9">
      <c r="A122" s="7" t="s">
        <v>152</v>
      </c>
      <c r="B122" s="8" t="s">
        <v>31</v>
      </c>
      <c r="C122" s="7" t="s">
        <v>144</v>
      </c>
      <c r="D122" s="7" t="s">
        <v>28</v>
      </c>
      <c r="E122" s="9">
        <v>35959</v>
      </c>
      <c r="F122" s="10">
        <f t="shared" ca="1" si="1"/>
        <v>24</v>
      </c>
      <c r="G122" s="11"/>
      <c r="H122" s="11">
        <v>70920</v>
      </c>
    </row>
    <row r="123" spans="1:9">
      <c r="A123" s="7" t="s">
        <v>153</v>
      </c>
      <c r="B123" s="8" t="s">
        <v>11</v>
      </c>
      <c r="C123" s="7" t="s">
        <v>144</v>
      </c>
      <c r="D123" s="7" t="s">
        <v>13</v>
      </c>
      <c r="E123" s="9">
        <v>40752</v>
      </c>
      <c r="F123" s="10">
        <f t="shared" ca="1" si="1"/>
        <v>11</v>
      </c>
      <c r="G123" s="11" t="s">
        <v>45</v>
      </c>
      <c r="H123" s="11">
        <v>41390</v>
      </c>
      <c r="I123" s="26"/>
    </row>
    <row r="124" spans="1:9">
      <c r="A124" s="7" t="s">
        <v>154</v>
      </c>
      <c r="B124" s="8" t="s">
        <v>23</v>
      </c>
      <c r="C124" s="7" t="s">
        <v>144</v>
      </c>
      <c r="D124" s="7" t="s">
        <v>28</v>
      </c>
      <c r="E124" s="9">
        <v>36342</v>
      </c>
      <c r="F124" s="10">
        <f t="shared" ca="1" si="1"/>
        <v>23</v>
      </c>
      <c r="G124" s="11"/>
      <c r="H124" s="11">
        <v>95670</v>
      </c>
    </row>
    <row r="125" spans="1:9">
      <c r="A125" s="7" t="s">
        <v>155</v>
      </c>
      <c r="B125" s="8" t="s">
        <v>31</v>
      </c>
      <c r="C125" s="7" t="s">
        <v>144</v>
      </c>
      <c r="D125" s="7" t="s">
        <v>16</v>
      </c>
      <c r="E125" s="9">
        <v>36357</v>
      </c>
      <c r="F125" s="10">
        <f t="shared" ca="1" si="1"/>
        <v>23</v>
      </c>
      <c r="G125" s="11" t="s">
        <v>35</v>
      </c>
      <c r="H125" s="11">
        <v>47200</v>
      </c>
    </row>
    <row r="126" spans="1:9">
      <c r="A126" s="7" t="s">
        <v>156</v>
      </c>
      <c r="B126" s="8" t="s">
        <v>26</v>
      </c>
      <c r="C126" s="7" t="s">
        <v>144</v>
      </c>
      <c r="D126" s="7" t="s">
        <v>13</v>
      </c>
      <c r="E126" s="9">
        <v>41128</v>
      </c>
      <c r="F126" s="10">
        <f t="shared" ca="1" si="1"/>
        <v>10</v>
      </c>
      <c r="G126" s="11" t="s">
        <v>45</v>
      </c>
      <c r="H126" s="11">
        <v>91040</v>
      </c>
    </row>
    <row r="127" spans="1:9">
      <c r="A127" s="7" t="s">
        <v>157</v>
      </c>
      <c r="B127" s="8" t="s">
        <v>26</v>
      </c>
      <c r="C127" s="7" t="s">
        <v>144</v>
      </c>
      <c r="D127" s="7" t="s">
        <v>21</v>
      </c>
      <c r="E127" s="9">
        <v>38960</v>
      </c>
      <c r="F127" s="10">
        <f t="shared" ca="1" si="1"/>
        <v>16</v>
      </c>
      <c r="G127" s="11"/>
      <c r="H127" s="11">
        <v>13950</v>
      </c>
    </row>
    <row r="128" spans="1:9">
      <c r="A128" s="7" t="s">
        <v>158</v>
      </c>
      <c r="B128" s="8" t="s">
        <v>31</v>
      </c>
      <c r="C128" s="7" t="s">
        <v>144</v>
      </c>
      <c r="D128" s="7" t="s">
        <v>13</v>
      </c>
      <c r="E128" s="9">
        <v>37113</v>
      </c>
      <c r="F128" s="10">
        <f t="shared" ca="1" si="1"/>
        <v>21</v>
      </c>
      <c r="G128" s="11" t="s">
        <v>24</v>
      </c>
      <c r="H128" s="11">
        <v>67270</v>
      </c>
    </row>
    <row r="129" spans="1:9">
      <c r="A129" s="7" t="s">
        <v>159</v>
      </c>
      <c r="B129" s="8" t="s">
        <v>31</v>
      </c>
      <c r="C129" s="7" t="s">
        <v>144</v>
      </c>
      <c r="D129" s="7" t="s">
        <v>13</v>
      </c>
      <c r="E129" s="9">
        <v>36077</v>
      </c>
      <c r="F129" s="10">
        <f t="shared" ca="1" si="1"/>
        <v>23</v>
      </c>
      <c r="G129" s="11" t="s">
        <v>45</v>
      </c>
      <c r="H129" s="11">
        <v>55130</v>
      </c>
    </row>
    <row r="130" spans="1:9">
      <c r="A130" s="7" t="s">
        <v>160</v>
      </c>
      <c r="B130" s="8" t="s">
        <v>26</v>
      </c>
      <c r="C130" s="7" t="s">
        <v>144</v>
      </c>
      <c r="D130" s="7" t="s">
        <v>21</v>
      </c>
      <c r="E130" s="9">
        <v>39758</v>
      </c>
      <c r="F130" s="10">
        <f t="shared" ref="F130:F193" ca="1" si="2">DATEDIF(E130,TODAY(),"Y")</f>
        <v>13</v>
      </c>
      <c r="G130" s="11"/>
      <c r="H130" s="11">
        <v>16190</v>
      </c>
    </row>
    <row r="131" spans="1:9">
      <c r="A131" s="7" t="s">
        <v>161</v>
      </c>
      <c r="B131" s="8" t="s">
        <v>31</v>
      </c>
      <c r="C131" s="7" t="s">
        <v>144</v>
      </c>
      <c r="D131" s="7" t="s">
        <v>28</v>
      </c>
      <c r="E131" s="9">
        <v>39024</v>
      </c>
      <c r="F131" s="10">
        <f t="shared" ca="1" si="2"/>
        <v>15</v>
      </c>
      <c r="G131" s="11"/>
      <c r="H131" s="11">
        <v>83630</v>
      </c>
    </row>
    <row r="132" spans="1:9">
      <c r="A132" s="7" t="s">
        <v>162</v>
      </c>
      <c r="B132" s="8" t="s">
        <v>23</v>
      </c>
      <c r="C132" s="7" t="s">
        <v>144</v>
      </c>
      <c r="D132" s="7" t="s">
        <v>13</v>
      </c>
      <c r="E132" s="9">
        <v>37612</v>
      </c>
      <c r="F132" s="10">
        <f t="shared" ca="1" si="2"/>
        <v>19</v>
      </c>
      <c r="G132" s="11" t="s">
        <v>24</v>
      </c>
      <c r="H132" s="11">
        <v>43720</v>
      </c>
    </row>
    <row r="133" spans="1:9">
      <c r="A133" s="7" t="s">
        <v>163</v>
      </c>
      <c r="B133" s="8" t="s">
        <v>11</v>
      </c>
      <c r="C133" s="7" t="s">
        <v>164</v>
      </c>
      <c r="D133" s="7" t="s">
        <v>13</v>
      </c>
      <c r="E133" s="9">
        <v>36569</v>
      </c>
      <c r="F133" s="10">
        <f t="shared" ca="1" si="2"/>
        <v>22</v>
      </c>
      <c r="G133" s="11" t="s">
        <v>45</v>
      </c>
      <c r="H133" s="11">
        <v>82570</v>
      </c>
    </row>
    <row r="134" spans="1:9">
      <c r="A134" s="7" t="s">
        <v>165</v>
      </c>
      <c r="B134" s="8" t="s">
        <v>26</v>
      </c>
      <c r="C134" s="7" t="s">
        <v>164</v>
      </c>
      <c r="D134" s="7" t="s">
        <v>28</v>
      </c>
      <c r="E134" s="9">
        <v>39623</v>
      </c>
      <c r="F134" s="10">
        <f t="shared" ca="1" si="2"/>
        <v>14</v>
      </c>
      <c r="G134" s="11"/>
      <c r="H134" s="11">
        <v>66070</v>
      </c>
    </row>
    <row r="135" spans="1:9">
      <c r="A135" s="7" t="s">
        <v>166</v>
      </c>
      <c r="B135" s="8" t="s">
        <v>26</v>
      </c>
      <c r="C135" s="7" t="s">
        <v>164</v>
      </c>
      <c r="D135" s="7" t="s">
        <v>13</v>
      </c>
      <c r="E135" s="9">
        <v>39683</v>
      </c>
      <c r="F135" s="10">
        <f t="shared" ca="1" si="2"/>
        <v>14</v>
      </c>
      <c r="G135" s="11" t="s">
        <v>14</v>
      </c>
      <c r="H135" s="11">
        <v>52090</v>
      </c>
    </row>
    <row r="136" spans="1:9">
      <c r="A136" s="7" t="s">
        <v>167</v>
      </c>
      <c r="B136" s="8" t="s">
        <v>11</v>
      </c>
      <c r="C136" s="7" t="s">
        <v>164</v>
      </c>
      <c r="D136" s="7" t="s">
        <v>13</v>
      </c>
      <c r="E136" s="13">
        <v>40400</v>
      </c>
      <c r="F136" s="10">
        <f t="shared" ca="1" si="2"/>
        <v>12</v>
      </c>
      <c r="G136" s="11" t="s">
        <v>45</v>
      </c>
      <c r="H136" s="11">
        <v>87070</v>
      </c>
    </row>
    <row r="137" spans="1:9">
      <c r="A137" s="7" t="s">
        <v>168</v>
      </c>
      <c r="B137" s="8" t="s">
        <v>31</v>
      </c>
      <c r="C137" s="7" t="s">
        <v>164</v>
      </c>
      <c r="D137" s="7" t="s">
        <v>13</v>
      </c>
      <c r="E137" s="9">
        <v>40442</v>
      </c>
      <c r="F137" s="10">
        <f t="shared" ca="1" si="2"/>
        <v>11</v>
      </c>
      <c r="G137" s="11" t="s">
        <v>14</v>
      </c>
      <c r="H137" s="11">
        <v>73420</v>
      </c>
    </row>
    <row r="138" spans="1:9">
      <c r="A138" s="7" t="s">
        <v>169</v>
      </c>
      <c r="B138" s="8" t="s">
        <v>26</v>
      </c>
      <c r="C138" s="7" t="s">
        <v>170</v>
      </c>
      <c r="D138" s="7" t="s">
        <v>16</v>
      </c>
      <c r="E138" s="9">
        <v>40184</v>
      </c>
      <c r="F138" s="10">
        <f t="shared" ca="1" si="2"/>
        <v>12</v>
      </c>
      <c r="G138" s="11" t="s">
        <v>35</v>
      </c>
      <c r="H138" s="11">
        <v>23350</v>
      </c>
    </row>
    <row r="139" spans="1:9">
      <c r="A139" s="7" t="s">
        <v>171</v>
      </c>
      <c r="B139" s="8" t="s">
        <v>31</v>
      </c>
      <c r="C139" s="7" t="s">
        <v>170</v>
      </c>
      <c r="D139" s="7" t="s">
        <v>13</v>
      </c>
      <c r="E139" s="9">
        <v>40198</v>
      </c>
      <c r="F139" s="10">
        <f t="shared" ca="1" si="2"/>
        <v>12</v>
      </c>
      <c r="G139" s="11" t="s">
        <v>35</v>
      </c>
      <c r="H139" s="11">
        <v>54190</v>
      </c>
    </row>
    <row r="140" spans="1:9">
      <c r="A140" s="7" t="s">
        <v>172</v>
      </c>
      <c r="B140" s="8" t="s">
        <v>26</v>
      </c>
      <c r="C140" s="7" t="s">
        <v>170</v>
      </c>
      <c r="D140" s="7" t="s">
        <v>28</v>
      </c>
      <c r="E140" s="9">
        <v>37641</v>
      </c>
      <c r="F140" s="10">
        <f t="shared" ca="1" si="2"/>
        <v>19</v>
      </c>
      <c r="G140" s="11"/>
      <c r="H140" s="11">
        <v>35170</v>
      </c>
    </row>
    <row r="141" spans="1:9">
      <c r="A141" s="7" t="s">
        <v>173</v>
      </c>
      <c r="B141" s="8" t="s">
        <v>26</v>
      </c>
      <c r="C141" s="7" t="s">
        <v>170</v>
      </c>
      <c r="D141" s="7" t="s">
        <v>16</v>
      </c>
      <c r="E141" s="9">
        <v>39138</v>
      </c>
      <c r="F141" s="10">
        <f t="shared" ca="1" si="2"/>
        <v>15</v>
      </c>
      <c r="G141" s="11" t="s">
        <v>24</v>
      </c>
      <c r="H141" s="11">
        <v>16510</v>
      </c>
      <c r="I141" s="26"/>
    </row>
    <row r="142" spans="1:9">
      <c r="A142" s="7" t="s">
        <v>174</v>
      </c>
      <c r="B142" s="8" t="s">
        <v>31</v>
      </c>
      <c r="C142" s="7" t="s">
        <v>170</v>
      </c>
      <c r="D142" s="7" t="s">
        <v>13</v>
      </c>
      <c r="E142" s="9">
        <v>37288</v>
      </c>
      <c r="F142" s="10">
        <f t="shared" ca="1" si="2"/>
        <v>20</v>
      </c>
      <c r="G142" s="11" t="s">
        <v>14</v>
      </c>
      <c r="H142" s="11">
        <v>46730</v>
      </c>
    </row>
    <row r="143" spans="1:9">
      <c r="A143" s="7" t="s">
        <v>175</v>
      </c>
      <c r="B143" s="8" t="s">
        <v>26</v>
      </c>
      <c r="C143" s="7" t="s">
        <v>170</v>
      </c>
      <c r="D143" s="7" t="s">
        <v>13</v>
      </c>
      <c r="E143" s="9">
        <v>38753</v>
      </c>
      <c r="F143" s="10">
        <f t="shared" ca="1" si="2"/>
        <v>16</v>
      </c>
      <c r="G143" s="11" t="s">
        <v>14</v>
      </c>
      <c r="H143" s="11">
        <v>24660</v>
      </c>
    </row>
    <row r="144" spans="1:9">
      <c r="A144" s="7" t="s">
        <v>176</v>
      </c>
      <c r="B144" s="8" t="s">
        <v>31</v>
      </c>
      <c r="C144" s="7" t="s">
        <v>170</v>
      </c>
      <c r="D144" s="7" t="s">
        <v>28</v>
      </c>
      <c r="E144" s="13">
        <v>40236</v>
      </c>
      <c r="F144" s="10">
        <f t="shared" ca="1" si="2"/>
        <v>12</v>
      </c>
      <c r="G144" s="11"/>
      <c r="H144" s="11">
        <v>50420</v>
      </c>
    </row>
    <row r="145" spans="1:9">
      <c r="A145" s="7" t="s">
        <v>177</v>
      </c>
      <c r="B145" s="8" t="s">
        <v>11</v>
      </c>
      <c r="C145" s="7" t="s">
        <v>170</v>
      </c>
      <c r="D145" s="7" t="s">
        <v>28</v>
      </c>
      <c r="E145" s="9">
        <v>39144</v>
      </c>
      <c r="F145" s="10">
        <f t="shared" ca="1" si="2"/>
        <v>15</v>
      </c>
      <c r="G145" s="11"/>
      <c r="H145" s="11">
        <v>49550</v>
      </c>
    </row>
    <row r="146" spans="1:9">
      <c r="A146" s="7" t="s">
        <v>178</v>
      </c>
      <c r="B146" s="8" t="s">
        <v>31</v>
      </c>
      <c r="C146" s="7" t="s">
        <v>170</v>
      </c>
      <c r="D146" s="7" t="s">
        <v>28</v>
      </c>
      <c r="E146" s="9">
        <v>39154</v>
      </c>
      <c r="F146" s="10">
        <f t="shared" ca="1" si="2"/>
        <v>15</v>
      </c>
      <c r="G146" s="11"/>
      <c r="H146" s="11">
        <v>29000</v>
      </c>
    </row>
    <row r="147" spans="1:9">
      <c r="A147" s="7" t="s">
        <v>179</v>
      </c>
      <c r="B147" s="8" t="s">
        <v>26</v>
      </c>
      <c r="C147" s="7" t="s">
        <v>170</v>
      </c>
      <c r="D147" s="7" t="s">
        <v>13</v>
      </c>
      <c r="E147" s="9">
        <v>38788</v>
      </c>
      <c r="F147" s="10">
        <f t="shared" ca="1" si="2"/>
        <v>16</v>
      </c>
      <c r="G147" s="11" t="s">
        <v>45</v>
      </c>
      <c r="H147" s="11">
        <v>41530</v>
      </c>
    </row>
    <row r="148" spans="1:9">
      <c r="A148" s="7" t="s">
        <v>180</v>
      </c>
      <c r="B148" s="8" t="s">
        <v>31</v>
      </c>
      <c r="C148" s="7" t="s">
        <v>170</v>
      </c>
      <c r="D148" s="7" t="s">
        <v>21</v>
      </c>
      <c r="E148" s="9">
        <v>39893</v>
      </c>
      <c r="F148" s="10">
        <f t="shared" ca="1" si="2"/>
        <v>13</v>
      </c>
      <c r="G148" s="11"/>
      <c r="H148" s="11">
        <v>17320</v>
      </c>
    </row>
    <row r="149" spans="1:9">
      <c r="A149" s="7" t="s">
        <v>181</v>
      </c>
      <c r="B149" s="8" t="s">
        <v>23</v>
      </c>
      <c r="C149" s="7" t="s">
        <v>170</v>
      </c>
      <c r="D149" s="7" t="s">
        <v>28</v>
      </c>
      <c r="E149" s="9">
        <v>40259</v>
      </c>
      <c r="F149" s="10">
        <f t="shared" ca="1" si="2"/>
        <v>12</v>
      </c>
      <c r="G149" s="11"/>
      <c r="H149" s="11">
        <v>50290</v>
      </c>
    </row>
    <row r="150" spans="1:9">
      <c r="A150" s="7" t="s">
        <v>182</v>
      </c>
      <c r="B150" s="8" t="s">
        <v>11</v>
      </c>
      <c r="C150" s="7" t="s">
        <v>170</v>
      </c>
      <c r="D150" s="7" t="s">
        <v>16</v>
      </c>
      <c r="E150" s="9">
        <v>41014</v>
      </c>
      <c r="F150" s="10">
        <f t="shared" ca="1" si="2"/>
        <v>10</v>
      </c>
      <c r="G150" s="11" t="s">
        <v>14</v>
      </c>
      <c r="H150" s="11">
        <v>37530</v>
      </c>
      <c r="I150" s="26"/>
    </row>
    <row r="151" spans="1:9">
      <c r="A151" s="7" t="s">
        <v>183</v>
      </c>
      <c r="B151" s="8" t="s">
        <v>26</v>
      </c>
      <c r="C151" s="7" t="s">
        <v>170</v>
      </c>
      <c r="D151" s="7" t="s">
        <v>13</v>
      </c>
      <c r="E151" s="9">
        <v>39199</v>
      </c>
      <c r="F151" s="10">
        <f t="shared" ca="1" si="2"/>
        <v>15</v>
      </c>
      <c r="G151" s="11" t="s">
        <v>14</v>
      </c>
      <c r="H151" s="11">
        <v>35030</v>
      </c>
    </row>
    <row r="152" spans="1:9">
      <c r="A152" s="7" t="s">
        <v>184</v>
      </c>
      <c r="B152" s="8" t="s">
        <v>41</v>
      </c>
      <c r="C152" s="7" t="s">
        <v>170</v>
      </c>
      <c r="D152" s="7" t="s">
        <v>21</v>
      </c>
      <c r="E152" s="9">
        <v>36263</v>
      </c>
      <c r="F152" s="10">
        <f t="shared" ca="1" si="2"/>
        <v>23</v>
      </c>
      <c r="G152" s="11"/>
      <c r="H152" s="11">
        <v>42650</v>
      </c>
    </row>
    <row r="153" spans="1:9">
      <c r="A153" s="7" t="s">
        <v>185</v>
      </c>
      <c r="B153" s="8" t="s">
        <v>11</v>
      </c>
      <c r="C153" s="7" t="s">
        <v>170</v>
      </c>
      <c r="D153" s="7" t="s">
        <v>13</v>
      </c>
      <c r="E153" s="9">
        <v>36643</v>
      </c>
      <c r="F153" s="10">
        <f t="shared" ca="1" si="2"/>
        <v>22</v>
      </c>
      <c r="G153" s="11" t="s">
        <v>45</v>
      </c>
      <c r="H153" s="11">
        <v>78520</v>
      </c>
    </row>
    <row r="154" spans="1:9">
      <c r="A154" s="7" t="s">
        <v>186</v>
      </c>
      <c r="B154" s="8" t="s">
        <v>26</v>
      </c>
      <c r="C154" s="7" t="s">
        <v>170</v>
      </c>
      <c r="D154" s="7" t="s">
        <v>16</v>
      </c>
      <c r="E154" s="9">
        <v>40299</v>
      </c>
      <c r="F154" s="10">
        <f t="shared" ca="1" si="2"/>
        <v>12</v>
      </c>
      <c r="G154" s="11" t="s">
        <v>35</v>
      </c>
      <c r="H154" s="11">
        <v>36120</v>
      </c>
    </row>
    <row r="155" spans="1:9">
      <c r="A155" s="7" t="s">
        <v>187</v>
      </c>
      <c r="B155" s="8" t="s">
        <v>31</v>
      </c>
      <c r="C155" s="7" t="s">
        <v>170</v>
      </c>
      <c r="D155" s="7" t="s">
        <v>28</v>
      </c>
      <c r="E155" s="9">
        <v>35939</v>
      </c>
      <c r="F155" s="10">
        <f t="shared" ca="1" si="2"/>
        <v>24</v>
      </c>
      <c r="G155" s="11"/>
      <c r="H155" s="11">
        <v>27640</v>
      </c>
    </row>
    <row r="156" spans="1:9">
      <c r="A156" s="7" t="s">
        <v>188</v>
      </c>
      <c r="B156" s="8" t="s">
        <v>26</v>
      </c>
      <c r="C156" s="7" t="s">
        <v>170</v>
      </c>
      <c r="D156" s="7" t="s">
        <v>13</v>
      </c>
      <c r="E156" s="9">
        <v>38135</v>
      </c>
      <c r="F156" s="10">
        <f t="shared" ca="1" si="2"/>
        <v>18</v>
      </c>
      <c r="G156" s="11" t="s">
        <v>24</v>
      </c>
      <c r="H156" s="11">
        <v>72120</v>
      </c>
    </row>
    <row r="157" spans="1:9">
      <c r="A157" s="7" t="s">
        <v>189</v>
      </c>
      <c r="B157" s="8" t="s">
        <v>31</v>
      </c>
      <c r="C157" s="7" t="s">
        <v>170</v>
      </c>
      <c r="D157" s="7" t="s">
        <v>13</v>
      </c>
      <c r="E157" s="9">
        <v>40710</v>
      </c>
      <c r="F157" s="10">
        <f t="shared" ca="1" si="2"/>
        <v>11</v>
      </c>
      <c r="G157" s="11" t="s">
        <v>45</v>
      </c>
      <c r="H157" s="11">
        <v>35360</v>
      </c>
    </row>
    <row r="158" spans="1:9">
      <c r="A158" s="7" t="s">
        <v>190</v>
      </c>
      <c r="B158" s="8" t="s">
        <v>31</v>
      </c>
      <c r="C158" s="7" t="s">
        <v>170</v>
      </c>
      <c r="D158" s="7" t="s">
        <v>13</v>
      </c>
      <c r="E158" s="9">
        <v>38892</v>
      </c>
      <c r="F158" s="10">
        <f t="shared" ca="1" si="2"/>
        <v>16</v>
      </c>
      <c r="G158" s="11" t="s">
        <v>45</v>
      </c>
      <c r="H158" s="11">
        <v>62560</v>
      </c>
    </row>
    <row r="159" spans="1:9">
      <c r="A159" s="7" t="s">
        <v>191</v>
      </c>
      <c r="B159" s="8" t="s">
        <v>41</v>
      </c>
      <c r="C159" s="7" t="s">
        <v>170</v>
      </c>
      <c r="D159" s="7" t="s">
        <v>13</v>
      </c>
      <c r="E159" s="9">
        <v>39654</v>
      </c>
      <c r="F159" s="10">
        <f t="shared" ca="1" si="2"/>
        <v>14</v>
      </c>
      <c r="G159" s="11" t="s">
        <v>35</v>
      </c>
      <c r="H159" s="11">
        <v>35600</v>
      </c>
    </row>
    <row r="160" spans="1:9">
      <c r="A160" s="7" t="s">
        <v>192</v>
      </c>
      <c r="B160" s="8" t="s">
        <v>26</v>
      </c>
      <c r="C160" s="7" t="s">
        <v>170</v>
      </c>
      <c r="D160" s="7" t="s">
        <v>28</v>
      </c>
      <c r="E160" s="9">
        <v>40729</v>
      </c>
      <c r="F160" s="10">
        <f t="shared" ca="1" si="2"/>
        <v>11</v>
      </c>
      <c r="G160" s="11"/>
      <c r="H160" s="11">
        <v>24560</v>
      </c>
    </row>
    <row r="161" spans="1:8">
      <c r="A161" s="7" t="s">
        <v>193</v>
      </c>
      <c r="B161" s="8" t="s">
        <v>11</v>
      </c>
      <c r="C161" s="7" t="s">
        <v>170</v>
      </c>
      <c r="D161" s="7" t="s">
        <v>28</v>
      </c>
      <c r="E161" s="9">
        <v>39274</v>
      </c>
      <c r="F161" s="10">
        <f t="shared" ca="1" si="2"/>
        <v>15</v>
      </c>
      <c r="G161" s="11"/>
      <c r="H161" s="11">
        <v>70500</v>
      </c>
    </row>
    <row r="162" spans="1:8">
      <c r="A162" s="7" t="s">
        <v>194</v>
      </c>
      <c r="B162" s="8" t="s">
        <v>26</v>
      </c>
      <c r="C162" s="7" t="s">
        <v>170</v>
      </c>
      <c r="D162" s="7" t="s">
        <v>13</v>
      </c>
      <c r="E162" s="9">
        <v>40366</v>
      </c>
      <c r="F162" s="10">
        <f t="shared" ca="1" si="2"/>
        <v>12</v>
      </c>
      <c r="G162" s="11" t="s">
        <v>14</v>
      </c>
      <c r="H162" s="11">
        <v>70160</v>
      </c>
    </row>
    <row r="163" spans="1:8">
      <c r="A163" s="7" t="s">
        <v>195</v>
      </c>
      <c r="B163" s="8" t="s">
        <v>20</v>
      </c>
      <c r="C163" s="7" t="s">
        <v>170</v>
      </c>
      <c r="D163" s="7" t="s">
        <v>13</v>
      </c>
      <c r="E163" s="9">
        <v>35989</v>
      </c>
      <c r="F163" s="10">
        <f t="shared" ca="1" si="2"/>
        <v>24</v>
      </c>
      <c r="G163" s="11" t="s">
        <v>17</v>
      </c>
      <c r="H163" s="11">
        <v>78120</v>
      </c>
    </row>
    <row r="164" spans="1:8">
      <c r="A164" s="7" t="s">
        <v>196</v>
      </c>
      <c r="B164" s="8" t="s">
        <v>26</v>
      </c>
      <c r="C164" s="7" t="s">
        <v>170</v>
      </c>
      <c r="D164" s="7" t="s">
        <v>28</v>
      </c>
      <c r="E164" s="9">
        <v>39295</v>
      </c>
      <c r="F164" s="10">
        <f t="shared" ca="1" si="2"/>
        <v>15</v>
      </c>
      <c r="G164" s="11"/>
      <c r="H164" s="11">
        <v>44620</v>
      </c>
    </row>
    <row r="165" spans="1:8">
      <c r="A165" s="7" t="s">
        <v>197</v>
      </c>
      <c r="B165" s="8" t="s">
        <v>20</v>
      </c>
      <c r="C165" s="7" t="s">
        <v>170</v>
      </c>
      <c r="D165" s="7" t="s">
        <v>28</v>
      </c>
      <c r="E165" s="9">
        <v>40054</v>
      </c>
      <c r="F165" s="10">
        <f t="shared" ca="1" si="2"/>
        <v>13</v>
      </c>
      <c r="G165" s="11"/>
      <c r="H165" s="11">
        <v>62620</v>
      </c>
    </row>
    <row r="166" spans="1:8">
      <c r="A166" s="7" t="s">
        <v>198</v>
      </c>
      <c r="B166" s="8" t="s">
        <v>31</v>
      </c>
      <c r="C166" s="7" t="s">
        <v>170</v>
      </c>
      <c r="D166" s="7" t="s">
        <v>13</v>
      </c>
      <c r="E166" s="9">
        <v>40399</v>
      </c>
      <c r="F166" s="10">
        <f t="shared" ca="1" si="2"/>
        <v>12</v>
      </c>
      <c r="G166" s="11" t="s">
        <v>24</v>
      </c>
      <c r="H166" s="11">
        <v>35910</v>
      </c>
    </row>
    <row r="167" spans="1:8">
      <c r="A167" s="7" t="s">
        <v>199</v>
      </c>
      <c r="B167" s="8" t="s">
        <v>31</v>
      </c>
      <c r="C167" s="7" t="s">
        <v>170</v>
      </c>
      <c r="D167" s="7" t="s">
        <v>13</v>
      </c>
      <c r="E167" s="9">
        <v>39692</v>
      </c>
      <c r="F167" s="10">
        <f t="shared" ca="1" si="2"/>
        <v>14</v>
      </c>
      <c r="G167" s="11" t="s">
        <v>24</v>
      </c>
      <c r="H167" s="11">
        <v>38900</v>
      </c>
    </row>
    <row r="168" spans="1:8">
      <c r="A168" s="7" t="s">
        <v>200</v>
      </c>
      <c r="B168" s="8" t="s">
        <v>41</v>
      </c>
      <c r="C168" s="7" t="s">
        <v>170</v>
      </c>
      <c r="D168" s="7" t="s">
        <v>13</v>
      </c>
      <c r="E168" s="9">
        <v>41177</v>
      </c>
      <c r="F168" s="10">
        <f t="shared" ca="1" si="2"/>
        <v>9</v>
      </c>
      <c r="G168" s="11" t="s">
        <v>14</v>
      </c>
      <c r="H168" s="11">
        <v>70970</v>
      </c>
    </row>
    <row r="169" spans="1:8">
      <c r="A169" s="7" t="s">
        <v>201</v>
      </c>
      <c r="B169" s="8" t="s">
        <v>31</v>
      </c>
      <c r="C169" s="7" t="s">
        <v>170</v>
      </c>
      <c r="D169" s="7" t="s">
        <v>13</v>
      </c>
      <c r="E169" s="9">
        <v>39326</v>
      </c>
      <c r="F169" s="10">
        <f t="shared" ca="1" si="2"/>
        <v>15</v>
      </c>
      <c r="G169" s="11" t="s">
        <v>14</v>
      </c>
      <c r="H169" s="11">
        <v>80190</v>
      </c>
    </row>
    <row r="170" spans="1:8">
      <c r="A170" s="7" t="s">
        <v>202</v>
      </c>
      <c r="B170" s="8" t="s">
        <v>41</v>
      </c>
      <c r="C170" s="7" t="s">
        <v>170</v>
      </c>
      <c r="D170" s="7" t="s">
        <v>13</v>
      </c>
      <c r="E170" s="9">
        <v>36414</v>
      </c>
      <c r="F170" s="10">
        <f t="shared" ca="1" si="2"/>
        <v>22</v>
      </c>
      <c r="G170" s="11" t="s">
        <v>35</v>
      </c>
      <c r="H170" s="11">
        <v>43650</v>
      </c>
    </row>
    <row r="171" spans="1:8">
      <c r="A171" s="7" t="s">
        <v>203</v>
      </c>
      <c r="B171" s="8" t="s">
        <v>20</v>
      </c>
      <c r="C171" s="7" t="s">
        <v>170</v>
      </c>
      <c r="D171" s="7" t="s">
        <v>13</v>
      </c>
      <c r="E171" s="9">
        <v>36082</v>
      </c>
      <c r="F171" s="10">
        <f t="shared" ca="1" si="2"/>
        <v>23</v>
      </c>
      <c r="G171" s="11" t="s">
        <v>45</v>
      </c>
      <c r="H171" s="11">
        <v>90640</v>
      </c>
    </row>
    <row r="172" spans="1:8">
      <c r="A172" s="7" t="s">
        <v>204</v>
      </c>
      <c r="B172" s="8" t="s">
        <v>26</v>
      </c>
      <c r="C172" s="7" t="s">
        <v>170</v>
      </c>
      <c r="D172" s="7" t="s">
        <v>13</v>
      </c>
      <c r="E172" s="9">
        <v>40470</v>
      </c>
      <c r="F172" s="10">
        <f t="shared" ca="1" si="2"/>
        <v>11</v>
      </c>
      <c r="G172" s="11" t="s">
        <v>45</v>
      </c>
      <c r="H172" s="11">
        <v>46890</v>
      </c>
    </row>
    <row r="173" spans="1:8">
      <c r="A173" s="7" t="s">
        <v>205</v>
      </c>
      <c r="B173" s="8" t="s">
        <v>20</v>
      </c>
      <c r="C173" s="7" t="s">
        <v>170</v>
      </c>
      <c r="D173" s="7" t="s">
        <v>13</v>
      </c>
      <c r="E173" s="9">
        <v>41228</v>
      </c>
      <c r="F173" s="10">
        <f t="shared" ca="1" si="2"/>
        <v>9</v>
      </c>
      <c r="G173" s="11" t="s">
        <v>45</v>
      </c>
      <c r="H173" s="11">
        <v>50980</v>
      </c>
    </row>
    <row r="174" spans="1:8">
      <c r="A174" s="7" t="s">
        <v>206</v>
      </c>
      <c r="B174" s="8" t="s">
        <v>31</v>
      </c>
      <c r="C174" s="7" t="s">
        <v>170</v>
      </c>
      <c r="D174" s="7" t="s">
        <v>16</v>
      </c>
      <c r="E174" s="9">
        <v>39768</v>
      </c>
      <c r="F174" s="10">
        <f t="shared" ca="1" si="2"/>
        <v>13</v>
      </c>
      <c r="G174" s="11" t="s">
        <v>14</v>
      </c>
      <c r="H174" s="11">
        <v>43470</v>
      </c>
    </row>
    <row r="175" spans="1:8">
      <c r="A175" s="7" t="s">
        <v>207</v>
      </c>
      <c r="B175" s="8" t="s">
        <v>31</v>
      </c>
      <c r="C175" s="7" t="s">
        <v>170</v>
      </c>
      <c r="D175" s="7" t="s">
        <v>28</v>
      </c>
      <c r="E175" s="9">
        <v>41254</v>
      </c>
      <c r="F175" s="10">
        <f t="shared" ca="1" si="2"/>
        <v>9</v>
      </c>
      <c r="G175" s="11"/>
      <c r="H175" s="11">
        <v>89180</v>
      </c>
    </row>
    <row r="176" spans="1:8">
      <c r="A176" s="7" t="s">
        <v>208</v>
      </c>
      <c r="B176" s="8" t="s">
        <v>31</v>
      </c>
      <c r="C176" s="7" t="s">
        <v>209</v>
      </c>
      <c r="D176" s="7" t="s">
        <v>16</v>
      </c>
      <c r="E176" s="9">
        <v>39515</v>
      </c>
      <c r="F176" s="10">
        <f t="shared" ca="1" si="2"/>
        <v>14</v>
      </c>
      <c r="G176" s="11" t="s">
        <v>24</v>
      </c>
      <c r="H176" s="11">
        <v>98760</v>
      </c>
    </row>
    <row r="177" spans="1:8">
      <c r="A177" s="7" t="s">
        <v>210</v>
      </c>
      <c r="B177" s="8" t="s">
        <v>20</v>
      </c>
      <c r="C177" s="7" t="s">
        <v>209</v>
      </c>
      <c r="D177" s="7" t="s">
        <v>28</v>
      </c>
      <c r="E177" s="9">
        <v>40263</v>
      </c>
      <c r="F177" s="10">
        <f t="shared" ca="1" si="2"/>
        <v>12</v>
      </c>
      <c r="G177" s="11" t="s">
        <v>24</v>
      </c>
      <c r="H177" s="11">
        <v>78310</v>
      </c>
    </row>
    <row r="178" spans="1:8">
      <c r="A178" s="7" t="s">
        <v>211</v>
      </c>
      <c r="B178" s="8" t="s">
        <v>31</v>
      </c>
      <c r="C178" s="7" t="s">
        <v>209</v>
      </c>
      <c r="D178" s="7" t="s">
        <v>13</v>
      </c>
      <c r="E178" s="9">
        <v>40690</v>
      </c>
      <c r="F178" s="10">
        <f t="shared" ca="1" si="2"/>
        <v>11</v>
      </c>
      <c r="G178" s="11" t="s">
        <v>14</v>
      </c>
      <c r="H178" s="11">
        <v>98060</v>
      </c>
    </row>
    <row r="179" spans="1:8">
      <c r="A179" s="7" t="s">
        <v>212</v>
      </c>
      <c r="B179" s="8" t="s">
        <v>41</v>
      </c>
      <c r="C179" s="7" t="s">
        <v>209</v>
      </c>
      <c r="D179" s="7" t="s">
        <v>28</v>
      </c>
      <c r="E179" s="9">
        <v>36673</v>
      </c>
      <c r="F179" s="10">
        <f t="shared" ca="1" si="2"/>
        <v>22</v>
      </c>
      <c r="G179" s="11" t="s">
        <v>45</v>
      </c>
      <c r="H179" s="11">
        <v>76360</v>
      </c>
    </row>
    <row r="180" spans="1:8">
      <c r="A180" s="7" t="s">
        <v>213</v>
      </c>
      <c r="B180" s="8" t="s">
        <v>41</v>
      </c>
      <c r="C180" s="7" t="s">
        <v>209</v>
      </c>
      <c r="D180" s="7" t="s">
        <v>13</v>
      </c>
      <c r="E180" s="9">
        <v>37043</v>
      </c>
      <c r="F180" s="10">
        <f t="shared" ca="1" si="2"/>
        <v>21</v>
      </c>
      <c r="G180" s="11" t="s">
        <v>17</v>
      </c>
      <c r="H180" s="11">
        <v>49670</v>
      </c>
    </row>
    <row r="181" spans="1:8">
      <c r="A181" s="7" t="s">
        <v>214</v>
      </c>
      <c r="B181" s="8" t="s">
        <v>26</v>
      </c>
      <c r="C181" s="7" t="s">
        <v>209</v>
      </c>
      <c r="D181" s="7" t="s">
        <v>16</v>
      </c>
      <c r="E181" s="9">
        <v>37505</v>
      </c>
      <c r="F181" s="10">
        <f t="shared" ca="1" si="2"/>
        <v>19</v>
      </c>
      <c r="G181" s="11" t="s">
        <v>35</v>
      </c>
      <c r="H181" s="11">
        <v>56980</v>
      </c>
    </row>
    <row r="182" spans="1:8">
      <c r="A182" s="7" t="s">
        <v>215</v>
      </c>
      <c r="B182" s="8" t="s">
        <v>26</v>
      </c>
      <c r="C182" s="7" t="s">
        <v>209</v>
      </c>
      <c r="D182" s="7" t="s">
        <v>21</v>
      </c>
      <c r="E182" s="9">
        <v>37946</v>
      </c>
      <c r="F182" s="10">
        <f t="shared" ca="1" si="2"/>
        <v>18</v>
      </c>
      <c r="G182" s="11" t="s">
        <v>14</v>
      </c>
      <c r="H182" s="11">
        <v>93650</v>
      </c>
    </row>
    <row r="183" spans="1:8">
      <c r="A183" s="7" t="s">
        <v>216</v>
      </c>
      <c r="B183" s="8" t="s">
        <v>31</v>
      </c>
      <c r="C183" s="7" t="s">
        <v>209</v>
      </c>
      <c r="D183" s="7" t="s">
        <v>21</v>
      </c>
      <c r="E183" s="9">
        <v>36519</v>
      </c>
      <c r="F183" s="10">
        <f t="shared" ca="1" si="2"/>
        <v>22</v>
      </c>
      <c r="G183" s="11" t="s">
        <v>45</v>
      </c>
      <c r="H183" s="11">
        <v>68050</v>
      </c>
    </row>
    <row r="184" spans="1:8">
      <c r="A184" s="7" t="s">
        <v>217</v>
      </c>
      <c r="B184" s="8" t="s">
        <v>26</v>
      </c>
      <c r="C184" s="7" t="s">
        <v>218</v>
      </c>
      <c r="D184" s="7" t="s">
        <v>13</v>
      </c>
      <c r="E184" s="9">
        <v>40918</v>
      </c>
      <c r="F184" s="10">
        <f t="shared" ca="1" si="2"/>
        <v>10</v>
      </c>
      <c r="G184" s="11" t="s">
        <v>219</v>
      </c>
      <c r="H184" s="11">
        <v>62590</v>
      </c>
    </row>
    <row r="185" spans="1:8">
      <c r="A185" s="7" t="s">
        <v>220</v>
      </c>
      <c r="B185" s="8" t="s">
        <v>31</v>
      </c>
      <c r="C185" s="7" t="s">
        <v>218</v>
      </c>
      <c r="D185" s="7" t="s">
        <v>13</v>
      </c>
      <c r="E185" s="9">
        <v>40936</v>
      </c>
      <c r="F185" s="10">
        <f t="shared" ca="1" si="2"/>
        <v>10</v>
      </c>
      <c r="G185" s="11" t="s">
        <v>14</v>
      </c>
      <c r="H185" s="11">
        <v>58240</v>
      </c>
    </row>
    <row r="186" spans="1:8">
      <c r="A186" s="7" t="s">
        <v>221</v>
      </c>
      <c r="B186" s="8" t="s">
        <v>31</v>
      </c>
      <c r="C186" s="7" t="s">
        <v>218</v>
      </c>
      <c r="D186" s="7" t="s">
        <v>28</v>
      </c>
      <c r="E186" s="9">
        <v>39092</v>
      </c>
      <c r="F186" s="10">
        <f t="shared" ca="1" si="2"/>
        <v>15</v>
      </c>
      <c r="G186" s="11"/>
      <c r="H186" s="11">
        <v>81390</v>
      </c>
    </row>
    <row r="187" spans="1:8">
      <c r="A187" s="7" t="s">
        <v>222</v>
      </c>
      <c r="B187" s="8" t="s">
        <v>31</v>
      </c>
      <c r="C187" s="7" t="s">
        <v>218</v>
      </c>
      <c r="D187" s="7" t="s">
        <v>13</v>
      </c>
      <c r="E187" s="9">
        <v>39106</v>
      </c>
      <c r="F187" s="10">
        <f t="shared" ca="1" si="2"/>
        <v>15</v>
      </c>
      <c r="G187" s="11" t="s">
        <v>45</v>
      </c>
      <c r="H187" s="11">
        <v>50050</v>
      </c>
    </row>
    <row r="188" spans="1:8">
      <c r="A188" s="7" t="s">
        <v>223</v>
      </c>
      <c r="B188" s="8" t="s">
        <v>31</v>
      </c>
      <c r="C188" s="7" t="s">
        <v>218</v>
      </c>
      <c r="D188" s="7" t="s">
        <v>28</v>
      </c>
      <c r="E188" s="9">
        <v>38738</v>
      </c>
      <c r="F188" s="10">
        <f t="shared" ca="1" si="2"/>
        <v>16</v>
      </c>
      <c r="G188" s="11"/>
      <c r="H188" s="11">
        <v>46370</v>
      </c>
    </row>
    <row r="189" spans="1:8">
      <c r="A189" s="7" t="s">
        <v>224</v>
      </c>
      <c r="B189" s="8" t="s">
        <v>20</v>
      </c>
      <c r="C189" s="7" t="s">
        <v>218</v>
      </c>
      <c r="D189" s="7" t="s">
        <v>13</v>
      </c>
      <c r="E189" s="9">
        <v>35801</v>
      </c>
      <c r="F189" s="10">
        <f t="shared" ca="1" si="2"/>
        <v>24</v>
      </c>
      <c r="G189" s="11" t="s">
        <v>14</v>
      </c>
      <c r="H189" s="11">
        <v>86430</v>
      </c>
    </row>
    <row r="190" spans="1:8">
      <c r="A190" s="7" t="s">
        <v>225</v>
      </c>
      <c r="B190" s="8" t="s">
        <v>20</v>
      </c>
      <c r="C190" s="7" t="s">
        <v>218</v>
      </c>
      <c r="D190" s="7" t="s">
        <v>16</v>
      </c>
      <c r="E190" s="9">
        <v>35807</v>
      </c>
      <c r="F190" s="10">
        <f t="shared" ca="1" si="2"/>
        <v>24</v>
      </c>
      <c r="G190" s="11" t="s">
        <v>14</v>
      </c>
      <c r="H190" s="11">
        <v>53720</v>
      </c>
    </row>
    <row r="191" spans="1:8">
      <c r="A191" s="7" t="s">
        <v>226</v>
      </c>
      <c r="B191" s="8" t="s">
        <v>31</v>
      </c>
      <c r="C191" s="7" t="s">
        <v>218</v>
      </c>
      <c r="D191" s="7" t="s">
        <v>16</v>
      </c>
      <c r="E191" s="9">
        <v>36177</v>
      </c>
      <c r="F191" s="10">
        <f t="shared" ca="1" si="2"/>
        <v>23</v>
      </c>
      <c r="G191" s="11" t="s">
        <v>24</v>
      </c>
      <c r="H191" s="11">
        <v>23840</v>
      </c>
    </row>
    <row r="192" spans="1:8">
      <c r="A192" s="7" t="s">
        <v>227</v>
      </c>
      <c r="B192" s="8" t="s">
        <v>31</v>
      </c>
      <c r="C192" s="7" t="s">
        <v>218</v>
      </c>
      <c r="D192" s="7" t="s">
        <v>13</v>
      </c>
      <c r="E192" s="9">
        <v>36535</v>
      </c>
      <c r="F192" s="10">
        <f t="shared" ca="1" si="2"/>
        <v>22</v>
      </c>
      <c r="G192" s="11" t="s">
        <v>14</v>
      </c>
      <c r="H192" s="11">
        <v>83820</v>
      </c>
    </row>
    <row r="193" spans="1:8">
      <c r="A193" s="7" t="s">
        <v>228</v>
      </c>
      <c r="B193" s="8" t="s">
        <v>26</v>
      </c>
      <c r="C193" s="7" t="s">
        <v>218</v>
      </c>
      <c r="D193" s="7" t="s">
        <v>28</v>
      </c>
      <c r="E193" s="9">
        <v>37634</v>
      </c>
      <c r="F193" s="10">
        <f t="shared" ca="1" si="2"/>
        <v>19</v>
      </c>
      <c r="G193" s="11"/>
      <c r="H193" s="11">
        <v>67510</v>
      </c>
    </row>
    <row r="194" spans="1:8">
      <c r="A194" s="7" t="s">
        <v>229</v>
      </c>
      <c r="B194" s="8" t="s">
        <v>41</v>
      </c>
      <c r="C194" s="7" t="s">
        <v>218</v>
      </c>
      <c r="D194" s="7" t="s">
        <v>13</v>
      </c>
      <c r="E194" s="9">
        <v>39472</v>
      </c>
      <c r="F194" s="10">
        <f t="shared" ref="F194:F257" ca="1" si="3">DATEDIF(E194,TODAY(),"Y")</f>
        <v>14</v>
      </c>
      <c r="G194" s="11" t="s">
        <v>14</v>
      </c>
      <c r="H194" s="11">
        <v>45170</v>
      </c>
    </row>
    <row r="195" spans="1:8">
      <c r="A195" s="7" t="s">
        <v>230</v>
      </c>
      <c r="B195" s="8" t="s">
        <v>26</v>
      </c>
      <c r="C195" s="7" t="s">
        <v>218</v>
      </c>
      <c r="D195" s="7" t="s">
        <v>13</v>
      </c>
      <c r="E195" s="9">
        <v>39472</v>
      </c>
      <c r="F195" s="10">
        <f t="shared" ca="1" si="3"/>
        <v>14</v>
      </c>
      <c r="G195" s="11" t="s">
        <v>14</v>
      </c>
      <c r="H195" s="11">
        <v>96540</v>
      </c>
    </row>
    <row r="196" spans="1:8">
      <c r="A196" s="7" t="s">
        <v>231</v>
      </c>
      <c r="B196" s="8" t="s">
        <v>11</v>
      </c>
      <c r="C196" s="7" t="s">
        <v>218</v>
      </c>
      <c r="D196" s="7" t="s">
        <v>13</v>
      </c>
      <c r="E196" s="9">
        <v>38733</v>
      </c>
      <c r="F196" s="10">
        <f t="shared" ca="1" si="3"/>
        <v>16</v>
      </c>
      <c r="G196" s="11" t="s">
        <v>35</v>
      </c>
      <c r="H196" s="11">
        <v>75590</v>
      </c>
    </row>
    <row r="197" spans="1:8">
      <c r="A197" s="7" t="s">
        <v>232</v>
      </c>
      <c r="B197" s="8" t="s">
        <v>11</v>
      </c>
      <c r="C197" s="7" t="s">
        <v>218</v>
      </c>
      <c r="D197" s="7" t="s">
        <v>21</v>
      </c>
      <c r="E197" s="9">
        <v>39087</v>
      </c>
      <c r="F197" s="10">
        <f t="shared" ca="1" si="3"/>
        <v>15</v>
      </c>
      <c r="G197" s="11"/>
      <c r="H197" s="11">
        <v>15860</v>
      </c>
    </row>
    <row r="198" spans="1:8">
      <c r="A198" s="7" t="s">
        <v>233</v>
      </c>
      <c r="B198" s="8" t="s">
        <v>23</v>
      </c>
      <c r="C198" s="7" t="s">
        <v>218</v>
      </c>
      <c r="D198" s="7" t="s">
        <v>13</v>
      </c>
      <c r="E198" s="9">
        <v>39455</v>
      </c>
      <c r="F198" s="10">
        <f t="shared" ca="1" si="3"/>
        <v>14</v>
      </c>
      <c r="G198" s="11" t="s">
        <v>45</v>
      </c>
      <c r="H198" s="11">
        <v>65370</v>
      </c>
    </row>
    <row r="199" spans="1:8">
      <c r="A199" s="7" t="s">
        <v>234</v>
      </c>
      <c r="B199" s="8" t="s">
        <v>11</v>
      </c>
      <c r="C199" s="7" t="s">
        <v>218</v>
      </c>
      <c r="D199" s="7" t="s">
        <v>28</v>
      </c>
      <c r="E199" s="9">
        <v>39822</v>
      </c>
      <c r="F199" s="10">
        <f t="shared" ca="1" si="3"/>
        <v>13</v>
      </c>
      <c r="G199" s="11"/>
      <c r="H199" s="11">
        <v>66050</v>
      </c>
    </row>
    <row r="200" spans="1:8">
      <c r="A200" s="7" t="s">
        <v>235</v>
      </c>
      <c r="B200" s="8" t="s">
        <v>11</v>
      </c>
      <c r="C200" s="7" t="s">
        <v>218</v>
      </c>
      <c r="D200" s="7" t="s">
        <v>28</v>
      </c>
      <c r="E200" s="9">
        <v>39830</v>
      </c>
      <c r="F200" s="10">
        <f t="shared" ca="1" si="3"/>
        <v>13</v>
      </c>
      <c r="G200" s="11"/>
      <c r="H200" s="11">
        <v>86380</v>
      </c>
    </row>
    <row r="201" spans="1:8">
      <c r="A201" s="7" t="s">
        <v>236</v>
      </c>
      <c r="B201" s="8" t="s">
        <v>26</v>
      </c>
      <c r="C201" s="7" t="s">
        <v>218</v>
      </c>
      <c r="D201" s="7" t="s">
        <v>13</v>
      </c>
      <c r="E201" s="9">
        <v>40203</v>
      </c>
      <c r="F201" s="10">
        <f t="shared" ca="1" si="3"/>
        <v>12</v>
      </c>
      <c r="G201" s="11" t="s">
        <v>14</v>
      </c>
      <c r="H201" s="11">
        <v>39160</v>
      </c>
    </row>
    <row r="202" spans="1:8">
      <c r="A202" s="7" t="s">
        <v>237</v>
      </c>
      <c r="B202" s="8" t="s">
        <v>31</v>
      </c>
      <c r="C202" s="7" t="s">
        <v>218</v>
      </c>
      <c r="D202" s="7" t="s">
        <v>21</v>
      </c>
      <c r="E202" s="9">
        <v>40574</v>
      </c>
      <c r="F202" s="10">
        <f t="shared" ca="1" si="3"/>
        <v>11</v>
      </c>
      <c r="G202" s="11"/>
      <c r="H202" s="11">
        <v>31270</v>
      </c>
    </row>
    <row r="203" spans="1:8">
      <c r="A203" s="7" t="s">
        <v>238</v>
      </c>
      <c r="B203" s="8" t="s">
        <v>31</v>
      </c>
      <c r="C203" s="7" t="s">
        <v>218</v>
      </c>
      <c r="D203" s="7" t="s">
        <v>13</v>
      </c>
      <c r="E203" s="9">
        <v>40953</v>
      </c>
      <c r="F203" s="10">
        <f t="shared" ca="1" si="3"/>
        <v>10</v>
      </c>
      <c r="G203" s="11" t="s">
        <v>35</v>
      </c>
      <c r="H203" s="11">
        <v>66420</v>
      </c>
    </row>
    <row r="204" spans="1:8">
      <c r="A204" s="7" t="s">
        <v>239</v>
      </c>
      <c r="B204" s="8" t="s">
        <v>11</v>
      </c>
      <c r="C204" s="7" t="s">
        <v>218</v>
      </c>
      <c r="D204" s="7" t="s">
        <v>21</v>
      </c>
      <c r="E204" s="9">
        <v>35829</v>
      </c>
      <c r="F204" s="10">
        <f t="shared" ca="1" si="3"/>
        <v>24</v>
      </c>
      <c r="G204" s="11"/>
      <c r="H204" s="11">
        <v>32100</v>
      </c>
    </row>
    <row r="205" spans="1:8">
      <c r="A205" s="7" t="s">
        <v>240</v>
      </c>
      <c r="B205" s="8" t="s">
        <v>23</v>
      </c>
      <c r="C205" s="7" t="s">
        <v>218</v>
      </c>
      <c r="D205" s="7" t="s">
        <v>13</v>
      </c>
      <c r="E205" s="9">
        <v>35830</v>
      </c>
      <c r="F205" s="10">
        <f t="shared" ca="1" si="3"/>
        <v>24</v>
      </c>
      <c r="G205" s="11" t="s">
        <v>24</v>
      </c>
      <c r="H205" s="11">
        <v>39010</v>
      </c>
    </row>
    <row r="206" spans="1:8">
      <c r="A206" s="7" t="s">
        <v>241</v>
      </c>
      <c r="B206" s="8" t="s">
        <v>20</v>
      </c>
      <c r="C206" s="7" t="s">
        <v>218</v>
      </c>
      <c r="D206" s="7" t="s">
        <v>13</v>
      </c>
      <c r="E206" s="9">
        <v>36198</v>
      </c>
      <c r="F206" s="10">
        <f t="shared" ca="1" si="3"/>
        <v>23</v>
      </c>
      <c r="G206" s="11" t="s">
        <v>35</v>
      </c>
      <c r="H206" s="11">
        <v>89540</v>
      </c>
    </row>
    <row r="207" spans="1:8">
      <c r="A207" s="7" t="s">
        <v>242</v>
      </c>
      <c r="B207" s="8" t="s">
        <v>26</v>
      </c>
      <c r="C207" s="7" t="s">
        <v>218</v>
      </c>
      <c r="D207" s="7" t="s">
        <v>28</v>
      </c>
      <c r="E207" s="9">
        <v>38044</v>
      </c>
      <c r="F207" s="10">
        <f t="shared" ca="1" si="3"/>
        <v>18</v>
      </c>
      <c r="G207" s="11"/>
      <c r="H207" s="11">
        <v>63160</v>
      </c>
    </row>
    <row r="208" spans="1:8">
      <c r="A208" s="7" t="s">
        <v>243</v>
      </c>
      <c r="B208" s="8" t="s">
        <v>11</v>
      </c>
      <c r="C208" s="7" t="s">
        <v>218</v>
      </c>
      <c r="D208" s="7" t="s">
        <v>13</v>
      </c>
      <c r="E208" s="9">
        <v>40578</v>
      </c>
      <c r="F208" s="10">
        <f t="shared" ca="1" si="3"/>
        <v>11</v>
      </c>
      <c r="G208" s="11" t="s">
        <v>14</v>
      </c>
      <c r="H208" s="11">
        <v>48210</v>
      </c>
    </row>
    <row r="209" spans="1:8">
      <c r="A209" s="7" t="s">
        <v>244</v>
      </c>
      <c r="B209" s="8" t="s">
        <v>20</v>
      </c>
      <c r="C209" s="7" t="s">
        <v>218</v>
      </c>
      <c r="D209" s="7" t="s">
        <v>28</v>
      </c>
      <c r="E209" s="9">
        <v>39144</v>
      </c>
      <c r="F209" s="10">
        <f t="shared" ca="1" si="3"/>
        <v>15</v>
      </c>
      <c r="G209" s="11"/>
      <c r="H209" s="11">
        <v>70880</v>
      </c>
    </row>
    <row r="210" spans="1:8">
      <c r="A210" s="7" t="s">
        <v>245</v>
      </c>
      <c r="B210" s="8" t="s">
        <v>11</v>
      </c>
      <c r="C210" s="7" t="s">
        <v>218</v>
      </c>
      <c r="D210" s="7" t="s">
        <v>28</v>
      </c>
      <c r="E210" s="9">
        <v>39166</v>
      </c>
      <c r="F210" s="10">
        <f t="shared" ca="1" si="3"/>
        <v>15</v>
      </c>
      <c r="G210" s="11"/>
      <c r="H210" s="11">
        <v>87150</v>
      </c>
    </row>
    <row r="211" spans="1:8">
      <c r="A211" s="7" t="s">
        <v>246</v>
      </c>
      <c r="B211" s="8" t="s">
        <v>31</v>
      </c>
      <c r="C211" s="7" t="s">
        <v>218</v>
      </c>
      <c r="D211" s="7" t="s">
        <v>13</v>
      </c>
      <c r="E211" s="9">
        <v>39518</v>
      </c>
      <c r="F211" s="10">
        <f t="shared" ca="1" si="3"/>
        <v>14</v>
      </c>
      <c r="G211" s="11" t="s">
        <v>45</v>
      </c>
      <c r="H211" s="11">
        <v>27190</v>
      </c>
    </row>
    <row r="212" spans="1:8">
      <c r="A212" s="7" t="s">
        <v>247</v>
      </c>
      <c r="B212" s="8" t="s">
        <v>20</v>
      </c>
      <c r="C212" s="7" t="s">
        <v>218</v>
      </c>
      <c r="D212" s="7" t="s">
        <v>13</v>
      </c>
      <c r="E212" s="9">
        <v>39168</v>
      </c>
      <c r="F212" s="10">
        <f t="shared" ca="1" si="3"/>
        <v>15</v>
      </c>
      <c r="G212" s="11" t="s">
        <v>14</v>
      </c>
      <c r="H212" s="11">
        <v>26730</v>
      </c>
    </row>
    <row r="213" spans="1:8">
      <c r="A213" s="7" t="s">
        <v>248</v>
      </c>
      <c r="B213" s="8" t="s">
        <v>11</v>
      </c>
      <c r="C213" s="7" t="s">
        <v>218</v>
      </c>
      <c r="D213" s="7" t="s">
        <v>21</v>
      </c>
      <c r="E213" s="9">
        <v>38777</v>
      </c>
      <c r="F213" s="10">
        <f t="shared" ca="1" si="3"/>
        <v>16</v>
      </c>
      <c r="G213" s="11"/>
      <c r="H213" s="11">
        <v>24720</v>
      </c>
    </row>
    <row r="214" spans="1:8">
      <c r="A214" s="7" t="s">
        <v>249</v>
      </c>
      <c r="B214" s="8" t="s">
        <v>11</v>
      </c>
      <c r="C214" s="7" t="s">
        <v>218</v>
      </c>
      <c r="D214" s="7" t="s">
        <v>13</v>
      </c>
      <c r="E214" s="9">
        <v>38798</v>
      </c>
      <c r="F214" s="10">
        <f t="shared" ca="1" si="3"/>
        <v>16</v>
      </c>
      <c r="G214" s="11" t="s">
        <v>45</v>
      </c>
      <c r="H214" s="11">
        <v>80460</v>
      </c>
    </row>
    <row r="215" spans="1:8">
      <c r="A215" s="7" t="s">
        <v>250</v>
      </c>
      <c r="B215" s="8" t="s">
        <v>31</v>
      </c>
      <c r="C215" s="7" t="s">
        <v>218</v>
      </c>
      <c r="D215" s="7" t="s">
        <v>13</v>
      </c>
      <c r="E215" s="9">
        <v>38807</v>
      </c>
      <c r="F215" s="10">
        <f t="shared" ca="1" si="3"/>
        <v>16</v>
      </c>
      <c r="G215" s="11" t="s">
        <v>14</v>
      </c>
      <c r="H215" s="11">
        <v>87710</v>
      </c>
    </row>
    <row r="216" spans="1:8">
      <c r="A216" s="7" t="s">
        <v>251</v>
      </c>
      <c r="B216" s="8" t="s">
        <v>41</v>
      </c>
      <c r="C216" s="7" t="s">
        <v>218</v>
      </c>
      <c r="D216" s="7" t="s">
        <v>28</v>
      </c>
      <c r="E216" s="9">
        <v>36600</v>
      </c>
      <c r="F216" s="10">
        <f t="shared" ca="1" si="3"/>
        <v>22</v>
      </c>
      <c r="G216" s="11"/>
      <c r="H216" s="11">
        <v>46030</v>
      </c>
    </row>
    <row r="217" spans="1:8">
      <c r="A217" s="7" t="s">
        <v>252</v>
      </c>
      <c r="B217" s="8" t="s">
        <v>26</v>
      </c>
      <c r="C217" s="7" t="s">
        <v>218</v>
      </c>
      <c r="D217" s="7" t="s">
        <v>16</v>
      </c>
      <c r="E217" s="9">
        <v>36604</v>
      </c>
      <c r="F217" s="10">
        <f t="shared" ca="1" si="3"/>
        <v>22</v>
      </c>
      <c r="G217" s="11" t="s">
        <v>45</v>
      </c>
      <c r="H217" s="11">
        <v>51390</v>
      </c>
    </row>
    <row r="218" spans="1:8">
      <c r="A218" s="7" t="s">
        <v>253</v>
      </c>
      <c r="B218" s="8" t="s">
        <v>26</v>
      </c>
      <c r="C218" s="7" t="s">
        <v>218</v>
      </c>
      <c r="D218" s="7" t="s">
        <v>28</v>
      </c>
      <c r="E218" s="9">
        <v>36977</v>
      </c>
      <c r="F218" s="10">
        <f t="shared" ca="1" si="3"/>
        <v>21</v>
      </c>
      <c r="G218" s="11"/>
      <c r="H218" s="11">
        <v>75370</v>
      </c>
    </row>
    <row r="219" spans="1:8">
      <c r="A219" s="7" t="s">
        <v>254</v>
      </c>
      <c r="B219" s="8" t="s">
        <v>20</v>
      </c>
      <c r="C219" s="7" t="s">
        <v>218</v>
      </c>
      <c r="D219" s="7" t="s">
        <v>28</v>
      </c>
      <c r="E219" s="9">
        <v>37326</v>
      </c>
      <c r="F219" s="10">
        <f t="shared" ca="1" si="3"/>
        <v>20</v>
      </c>
      <c r="G219" s="11"/>
      <c r="H219" s="11">
        <v>58050</v>
      </c>
    </row>
    <row r="220" spans="1:8">
      <c r="A220" s="7" t="s">
        <v>255</v>
      </c>
      <c r="B220" s="8" t="s">
        <v>31</v>
      </c>
      <c r="C220" s="7" t="s">
        <v>218</v>
      </c>
      <c r="D220" s="7" t="s">
        <v>13</v>
      </c>
      <c r="E220" s="9">
        <v>37331</v>
      </c>
      <c r="F220" s="10">
        <f t="shared" ca="1" si="3"/>
        <v>20</v>
      </c>
      <c r="G220" s="11" t="s">
        <v>45</v>
      </c>
      <c r="H220" s="11">
        <v>69030</v>
      </c>
    </row>
    <row r="221" spans="1:8">
      <c r="A221" s="7" t="s">
        <v>256</v>
      </c>
      <c r="B221" s="8" t="s">
        <v>26</v>
      </c>
      <c r="C221" s="7" t="s">
        <v>218</v>
      </c>
      <c r="D221" s="7" t="s">
        <v>28</v>
      </c>
      <c r="E221" s="9">
        <v>38073</v>
      </c>
      <c r="F221" s="10">
        <f t="shared" ca="1" si="3"/>
        <v>18</v>
      </c>
      <c r="G221" s="11"/>
      <c r="H221" s="11">
        <v>43230</v>
      </c>
    </row>
    <row r="222" spans="1:8">
      <c r="A222" s="7" t="s">
        <v>257</v>
      </c>
      <c r="B222" s="8" t="s">
        <v>11</v>
      </c>
      <c r="C222" s="7" t="s">
        <v>218</v>
      </c>
      <c r="D222" s="7" t="s">
        <v>28</v>
      </c>
      <c r="E222" s="9">
        <v>39538</v>
      </c>
      <c r="F222" s="10">
        <f t="shared" ca="1" si="3"/>
        <v>14</v>
      </c>
      <c r="G222" s="11"/>
      <c r="H222" s="11">
        <v>69060</v>
      </c>
    </row>
    <row r="223" spans="1:8">
      <c r="A223" s="7" t="s">
        <v>258</v>
      </c>
      <c r="B223" s="8" t="s">
        <v>26</v>
      </c>
      <c r="C223" s="7" t="s">
        <v>218</v>
      </c>
      <c r="D223" s="7" t="s">
        <v>13</v>
      </c>
      <c r="E223" s="13">
        <v>40603</v>
      </c>
      <c r="F223" s="10">
        <f t="shared" ca="1" si="3"/>
        <v>11</v>
      </c>
      <c r="G223" s="11" t="s">
        <v>24</v>
      </c>
      <c r="H223" s="11">
        <v>48690</v>
      </c>
    </row>
    <row r="224" spans="1:8">
      <c r="A224" s="7" t="s">
        <v>259</v>
      </c>
      <c r="B224" s="8" t="s">
        <v>11</v>
      </c>
      <c r="C224" s="7" t="s">
        <v>218</v>
      </c>
      <c r="D224" s="7" t="s">
        <v>13</v>
      </c>
      <c r="E224" s="9">
        <v>41025</v>
      </c>
      <c r="F224" s="10">
        <f t="shared" ca="1" si="3"/>
        <v>10</v>
      </c>
      <c r="G224" s="11" t="s">
        <v>45</v>
      </c>
      <c r="H224" s="11">
        <v>64810</v>
      </c>
    </row>
    <row r="225" spans="1:8">
      <c r="A225" s="7" t="s">
        <v>260</v>
      </c>
      <c r="B225" s="8" t="s">
        <v>31</v>
      </c>
      <c r="C225" s="7" t="s">
        <v>218</v>
      </c>
      <c r="D225" s="7" t="s">
        <v>13</v>
      </c>
      <c r="E225" s="9">
        <v>41026</v>
      </c>
      <c r="F225" s="10">
        <f t="shared" ca="1" si="3"/>
        <v>10</v>
      </c>
      <c r="G225" s="11" t="s">
        <v>45</v>
      </c>
      <c r="H225" s="11">
        <v>28810</v>
      </c>
    </row>
    <row r="226" spans="1:8">
      <c r="A226" s="7" t="s">
        <v>261</v>
      </c>
      <c r="B226" s="8" t="s">
        <v>41</v>
      </c>
      <c r="C226" s="7" t="s">
        <v>218</v>
      </c>
      <c r="D226" s="7" t="s">
        <v>13</v>
      </c>
      <c r="E226" s="9">
        <v>39181</v>
      </c>
      <c r="F226" s="10">
        <f t="shared" ca="1" si="3"/>
        <v>15</v>
      </c>
      <c r="G226" s="11" t="s">
        <v>45</v>
      </c>
      <c r="H226" s="11">
        <v>25670</v>
      </c>
    </row>
    <row r="227" spans="1:8">
      <c r="A227" s="7" t="s">
        <v>262</v>
      </c>
      <c r="B227" s="8" t="s">
        <v>31</v>
      </c>
      <c r="C227" s="7" t="s">
        <v>218</v>
      </c>
      <c r="D227" s="7" t="s">
        <v>28</v>
      </c>
      <c r="E227" s="9">
        <v>39539</v>
      </c>
      <c r="F227" s="10">
        <f t="shared" ca="1" si="3"/>
        <v>14</v>
      </c>
      <c r="G227" s="11"/>
      <c r="H227" s="11">
        <v>69650</v>
      </c>
    </row>
    <row r="228" spans="1:8">
      <c r="A228" s="7" t="s">
        <v>263</v>
      </c>
      <c r="B228" s="8" t="s">
        <v>31</v>
      </c>
      <c r="C228" s="7" t="s">
        <v>218</v>
      </c>
      <c r="D228" s="7" t="s">
        <v>13</v>
      </c>
      <c r="E228" s="9">
        <v>40269</v>
      </c>
      <c r="F228" s="10">
        <f t="shared" ca="1" si="3"/>
        <v>12</v>
      </c>
      <c r="G228" s="11" t="s">
        <v>45</v>
      </c>
      <c r="H228" s="11">
        <v>94890</v>
      </c>
    </row>
    <row r="229" spans="1:8">
      <c r="A229" s="7" t="s">
        <v>264</v>
      </c>
      <c r="B229" s="8" t="s">
        <v>26</v>
      </c>
      <c r="C229" s="7" t="s">
        <v>218</v>
      </c>
      <c r="D229" s="7" t="s">
        <v>28</v>
      </c>
      <c r="E229" s="9">
        <v>40298</v>
      </c>
      <c r="F229" s="10">
        <f t="shared" ca="1" si="3"/>
        <v>12</v>
      </c>
      <c r="G229" s="11"/>
      <c r="H229" s="11">
        <v>26860</v>
      </c>
    </row>
    <row r="230" spans="1:8">
      <c r="A230" s="7" t="s">
        <v>265</v>
      </c>
      <c r="B230" s="8" t="s">
        <v>26</v>
      </c>
      <c r="C230" s="7" t="s">
        <v>218</v>
      </c>
      <c r="D230" s="7" t="s">
        <v>13</v>
      </c>
      <c r="E230" s="9">
        <v>38813</v>
      </c>
      <c r="F230" s="10">
        <f t="shared" ca="1" si="3"/>
        <v>16</v>
      </c>
      <c r="G230" s="11" t="s">
        <v>45</v>
      </c>
      <c r="H230" s="11">
        <v>35630</v>
      </c>
    </row>
    <row r="231" spans="1:8">
      <c r="A231" s="7" t="s">
        <v>266</v>
      </c>
      <c r="B231" s="8" t="s">
        <v>41</v>
      </c>
      <c r="C231" s="7" t="s">
        <v>218</v>
      </c>
      <c r="D231" s="7" t="s">
        <v>13</v>
      </c>
      <c r="E231" s="9">
        <v>38816</v>
      </c>
      <c r="F231" s="10">
        <f t="shared" ca="1" si="3"/>
        <v>16</v>
      </c>
      <c r="G231" s="11" t="s">
        <v>24</v>
      </c>
      <c r="H231" s="11">
        <v>49420</v>
      </c>
    </row>
    <row r="232" spans="1:8">
      <c r="A232" s="7" t="s">
        <v>267</v>
      </c>
      <c r="B232" s="8" t="s">
        <v>31</v>
      </c>
      <c r="C232" s="7" t="s">
        <v>218</v>
      </c>
      <c r="D232" s="7" t="s">
        <v>16</v>
      </c>
      <c r="E232" s="9">
        <v>36269</v>
      </c>
      <c r="F232" s="10">
        <f t="shared" ca="1" si="3"/>
        <v>23</v>
      </c>
      <c r="G232" s="11" t="s">
        <v>45</v>
      </c>
      <c r="H232" s="11">
        <v>53010</v>
      </c>
    </row>
    <row r="233" spans="1:8">
      <c r="A233" s="7" t="s">
        <v>268</v>
      </c>
      <c r="B233" s="8" t="s">
        <v>31</v>
      </c>
      <c r="C233" s="7" t="s">
        <v>218</v>
      </c>
      <c r="D233" s="7" t="s">
        <v>13</v>
      </c>
      <c r="E233" s="9">
        <v>36273</v>
      </c>
      <c r="F233" s="10">
        <f t="shared" ca="1" si="3"/>
        <v>23</v>
      </c>
      <c r="G233" s="11" t="s">
        <v>45</v>
      </c>
      <c r="H233" s="11">
        <v>67470</v>
      </c>
    </row>
    <row r="234" spans="1:8">
      <c r="A234" s="7" t="s">
        <v>269</v>
      </c>
      <c r="B234" s="8" t="s">
        <v>31</v>
      </c>
      <c r="C234" s="7" t="s">
        <v>218</v>
      </c>
      <c r="D234" s="7" t="s">
        <v>28</v>
      </c>
      <c r="E234" s="9">
        <v>36637</v>
      </c>
      <c r="F234" s="10">
        <f t="shared" ca="1" si="3"/>
        <v>22</v>
      </c>
      <c r="G234" s="11"/>
      <c r="H234" s="11">
        <v>63360</v>
      </c>
    </row>
    <row r="235" spans="1:8">
      <c r="A235" s="7" t="s">
        <v>270</v>
      </c>
      <c r="B235" s="8" t="s">
        <v>26</v>
      </c>
      <c r="C235" s="7" t="s">
        <v>218</v>
      </c>
      <c r="D235" s="7" t="s">
        <v>21</v>
      </c>
      <c r="E235" s="9">
        <v>37730</v>
      </c>
      <c r="F235" s="10">
        <f t="shared" ca="1" si="3"/>
        <v>19</v>
      </c>
      <c r="G235" s="11"/>
      <c r="H235" s="11">
        <v>9790</v>
      </c>
    </row>
    <row r="236" spans="1:8">
      <c r="A236" s="7" t="s">
        <v>271</v>
      </c>
      <c r="B236" s="8" t="s">
        <v>11</v>
      </c>
      <c r="C236" s="7" t="s">
        <v>218</v>
      </c>
      <c r="D236" s="7" t="s">
        <v>13</v>
      </c>
      <c r="E236" s="9">
        <v>38809</v>
      </c>
      <c r="F236" s="10">
        <f t="shared" ca="1" si="3"/>
        <v>16</v>
      </c>
      <c r="G236" s="11" t="s">
        <v>17</v>
      </c>
      <c r="H236" s="11">
        <v>84250</v>
      </c>
    </row>
    <row r="237" spans="1:8">
      <c r="A237" s="7" t="s">
        <v>272</v>
      </c>
      <c r="B237" s="8" t="s">
        <v>26</v>
      </c>
      <c r="C237" s="7" t="s">
        <v>218</v>
      </c>
      <c r="D237" s="7" t="s">
        <v>13</v>
      </c>
      <c r="E237" s="9">
        <v>38821</v>
      </c>
      <c r="F237" s="10">
        <f t="shared" ca="1" si="3"/>
        <v>16</v>
      </c>
      <c r="G237" s="11" t="s">
        <v>45</v>
      </c>
      <c r="H237" s="11">
        <v>72300</v>
      </c>
    </row>
    <row r="238" spans="1:8">
      <c r="A238" s="7" t="s">
        <v>273</v>
      </c>
      <c r="B238" s="8" t="s">
        <v>26</v>
      </c>
      <c r="C238" s="7" t="s">
        <v>218</v>
      </c>
      <c r="D238" s="7" t="s">
        <v>13</v>
      </c>
      <c r="E238" s="9">
        <v>38832</v>
      </c>
      <c r="F238" s="10">
        <f t="shared" ca="1" si="3"/>
        <v>16</v>
      </c>
      <c r="G238" s="11" t="s">
        <v>35</v>
      </c>
      <c r="H238" s="11">
        <v>32370</v>
      </c>
    </row>
    <row r="239" spans="1:8">
      <c r="A239" s="7" t="s">
        <v>274</v>
      </c>
      <c r="B239" s="8" t="s">
        <v>26</v>
      </c>
      <c r="C239" s="7" t="s">
        <v>218</v>
      </c>
      <c r="D239" s="7" t="s">
        <v>28</v>
      </c>
      <c r="E239" s="9">
        <v>39189</v>
      </c>
      <c r="F239" s="10">
        <f t="shared" ca="1" si="3"/>
        <v>15</v>
      </c>
      <c r="G239" s="11"/>
      <c r="H239" s="11">
        <v>70240</v>
      </c>
    </row>
    <row r="240" spans="1:8">
      <c r="A240" s="7" t="s">
        <v>275</v>
      </c>
      <c r="B240" s="8" t="s">
        <v>31</v>
      </c>
      <c r="C240" s="7" t="s">
        <v>218</v>
      </c>
      <c r="D240" s="7" t="s">
        <v>28</v>
      </c>
      <c r="E240" s="9">
        <v>39545</v>
      </c>
      <c r="F240" s="10">
        <f t="shared" ca="1" si="3"/>
        <v>14</v>
      </c>
      <c r="G240" s="11"/>
      <c r="H240" s="11">
        <v>92590</v>
      </c>
    </row>
    <row r="241" spans="1:8">
      <c r="A241" s="7" t="s">
        <v>276</v>
      </c>
      <c r="B241" s="8" t="s">
        <v>31</v>
      </c>
      <c r="C241" s="7" t="s">
        <v>218</v>
      </c>
      <c r="D241" s="7" t="s">
        <v>13</v>
      </c>
      <c r="E241" s="9">
        <v>40270</v>
      </c>
      <c r="F241" s="10">
        <f t="shared" ca="1" si="3"/>
        <v>12</v>
      </c>
      <c r="G241" s="11" t="s">
        <v>45</v>
      </c>
      <c r="H241" s="11">
        <v>38830</v>
      </c>
    </row>
    <row r="242" spans="1:8">
      <c r="A242" s="7" t="s">
        <v>277</v>
      </c>
      <c r="B242" s="8" t="s">
        <v>31</v>
      </c>
      <c r="C242" s="7" t="s">
        <v>218</v>
      </c>
      <c r="D242" s="7" t="s">
        <v>13</v>
      </c>
      <c r="E242" s="9">
        <v>40634</v>
      </c>
      <c r="F242" s="10">
        <f t="shared" ca="1" si="3"/>
        <v>11</v>
      </c>
      <c r="G242" s="11" t="s">
        <v>14</v>
      </c>
      <c r="H242" s="11">
        <v>52190</v>
      </c>
    </row>
    <row r="243" spans="1:8">
      <c r="A243" s="7" t="s">
        <v>278</v>
      </c>
      <c r="B243" s="8" t="s">
        <v>41</v>
      </c>
      <c r="C243" s="7" t="s">
        <v>218</v>
      </c>
      <c r="D243" s="7" t="s">
        <v>21</v>
      </c>
      <c r="E243" s="9">
        <v>41056</v>
      </c>
      <c r="F243" s="10">
        <f t="shared" ca="1" si="3"/>
        <v>10</v>
      </c>
      <c r="G243" s="11"/>
      <c r="H243" s="11">
        <v>24580</v>
      </c>
    </row>
    <row r="244" spans="1:8">
      <c r="A244" s="7" t="s">
        <v>279</v>
      </c>
      <c r="B244" s="8" t="s">
        <v>20</v>
      </c>
      <c r="C244" s="7" t="s">
        <v>218</v>
      </c>
      <c r="D244" s="7" t="s">
        <v>13</v>
      </c>
      <c r="E244" s="9">
        <v>39597</v>
      </c>
      <c r="F244" s="10">
        <f t="shared" ca="1" si="3"/>
        <v>14</v>
      </c>
      <c r="G244" s="11" t="s">
        <v>14</v>
      </c>
      <c r="H244" s="11">
        <v>89120</v>
      </c>
    </row>
    <row r="245" spans="1:8">
      <c r="A245" s="7" t="s">
        <v>280</v>
      </c>
      <c r="B245" s="8" t="s">
        <v>31</v>
      </c>
      <c r="C245" s="7" t="s">
        <v>218</v>
      </c>
      <c r="D245" s="7" t="s">
        <v>13</v>
      </c>
      <c r="E245" s="9">
        <v>40301</v>
      </c>
      <c r="F245" s="10">
        <f t="shared" ca="1" si="3"/>
        <v>12</v>
      </c>
      <c r="G245" s="11" t="s">
        <v>45</v>
      </c>
      <c r="H245" s="11">
        <v>48700</v>
      </c>
    </row>
    <row r="246" spans="1:8">
      <c r="A246" s="7" t="s">
        <v>281</v>
      </c>
      <c r="B246" s="8" t="s">
        <v>26</v>
      </c>
      <c r="C246" s="7" t="s">
        <v>218</v>
      </c>
      <c r="D246" s="7" t="s">
        <v>16</v>
      </c>
      <c r="E246" s="9">
        <v>40302</v>
      </c>
      <c r="F246" s="10">
        <f t="shared" ca="1" si="3"/>
        <v>12</v>
      </c>
      <c r="G246" s="11" t="s">
        <v>14</v>
      </c>
      <c r="H246" s="11">
        <v>50920</v>
      </c>
    </row>
    <row r="247" spans="1:8">
      <c r="A247" s="7" t="s">
        <v>282</v>
      </c>
      <c r="B247" s="8" t="s">
        <v>26</v>
      </c>
      <c r="C247" s="7" t="s">
        <v>218</v>
      </c>
      <c r="D247" s="7" t="s">
        <v>13</v>
      </c>
      <c r="E247" s="9">
        <v>40312</v>
      </c>
      <c r="F247" s="10">
        <f t="shared" ca="1" si="3"/>
        <v>12</v>
      </c>
      <c r="G247" s="11" t="s">
        <v>14</v>
      </c>
      <c r="H247" s="11">
        <v>80800</v>
      </c>
    </row>
    <row r="248" spans="1:8">
      <c r="A248" s="7" t="s">
        <v>283</v>
      </c>
      <c r="B248" s="8" t="s">
        <v>20</v>
      </c>
      <c r="C248" s="7" t="s">
        <v>218</v>
      </c>
      <c r="D248" s="7" t="s">
        <v>28</v>
      </c>
      <c r="E248" s="9">
        <v>35927</v>
      </c>
      <c r="F248" s="10">
        <f t="shared" ca="1" si="3"/>
        <v>24</v>
      </c>
      <c r="G248" s="11"/>
      <c r="H248" s="11">
        <v>84610</v>
      </c>
    </row>
    <row r="249" spans="1:8">
      <c r="A249" s="7" t="s">
        <v>284</v>
      </c>
      <c r="B249" s="8" t="s">
        <v>26</v>
      </c>
      <c r="C249" s="7" t="s">
        <v>218</v>
      </c>
      <c r="D249" s="7" t="s">
        <v>13</v>
      </c>
      <c r="E249" s="9">
        <v>35932</v>
      </c>
      <c r="F249" s="10">
        <f t="shared" ca="1" si="3"/>
        <v>24</v>
      </c>
      <c r="G249" s="11" t="s">
        <v>45</v>
      </c>
      <c r="H249" s="11">
        <v>98720</v>
      </c>
    </row>
    <row r="250" spans="1:8">
      <c r="A250" s="7" t="s">
        <v>285</v>
      </c>
      <c r="B250" s="8" t="s">
        <v>11</v>
      </c>
      <c r="C250" s="7" t="s">
        <v>218</v>
      </c>
      <c r="D250" s="7" t="s">
        <v>13</v>
      </c>
      <c r="E250" s="9">
        <v>35938</v>
      </c>
      <c r="F250" s="10">
        <f t="shared" ca="1" si="3"/>
        <v>24</v>
      </c>
      <c r="G250" s="11" t="s">
        <v>24</v>
      </c>
      <c r="H250" s="11">
        <v>61000</v>
      </c>
    </row>
    <row r="251" spans="1:8">
      <c r="A251" s="7" t="s">
        <v>286</v>
      </c>
      <c r="B251" s="8" t="s">
        <v>41</v>
      </c>
      <c r="C251" s="7" t="s">
        <v>218</v>
      </c>
      <c r="D251" s="7" t="s">
        <v>28</v>
      </c>
      <c r="E251" s="9">
        <v>36283</v>
      </c>
      <c r="F251" s="10">
        <f t="shared" ca="1" si="3"/>
        <v>23</v>
      </c>
      <c r="G251" s="11"/>
      <c r="H251" s="11">
        <v>27650</v>
      </c>
    </row>
    <row r="252" spans="1:8">
      <c r="A252" s="7" t="s">
        <v>287</v>
      </c>
      <c r="B252" s="8" t="s">
        <v>31</v>
      </c>
      <c r="C252" s="7" t="s">
        <v>218</v>
      </c>
      <c r="D252" s="7" t="s">
        <v>21</v>
      </c>
      <c r="E252" s="9">
        <v>36305</v>
      </c>
      <c r="F252" s="10">
        <f t="shared" ca="1" si="3"/>
        <v>23</v>
      </c>
      <c r="G252" s="11"/>
      <c r="H252" s="11">
        <v>10370</v>
      </c>
    </row>
    <row r="253" spans="1:8">
      <c r="A253" s="7" t="s">
        <v>288</v>
      </c>
      <c r="B253" s="8" t="s">
        <v>26</v>
      </c>
      <c r="C253" s="7" t="s">
        <v>218</v>
      </c>
      <c r="D253" s="7" t="s">
        <v>13</v>
      </c>
      <c r="E253" s="9">
        <v>37394</v>
      </c>
      <c r="F253" s="10">
        <f t="shared" ca="1" si="3"/>
        <v>20</v>
      </c>
      <c r="G253" s="11" t="s">
        <v>14</v>
      </c>
      <c r="H253" s="11">
        <v>31870</v>
      </c>
    </row>
    <row r="254" spans="1:8">
      <c r="A254" s="7" t="s">
        <v>289</v>
      </c>
      <c r="B254" s="8" t="s">
        <v>31</v>
      </c>
      <c r="C254" s="7" t="s">
        <v>218</v>
      </c>
      <c r="D254" s="7" t="s">
        <v>28</v>
      </c>
      <c r="E254" s="13">
        <v>40680</v>
      </c>
      <c r="F254" s="10">
        <f t="shared" ca="1" si="3"/>
        <v>11</v>
      </c>
      <c r="G254" s="11"/>
      <c r="H254" s="11">
        <v>62830</v>
      </c>
    </row>
    <row r="255" spans="1:8">
      <c r="A255" s="7" t="s">
        <v>290</v>
      </c>
      <c r="B255" s="8" t="s">
        <v>26</v>
      </c>
      <c r="C255" s="7" t="s">
        <v>218</v>
      </c>
      <c r="D255" s="7" t="s">
        <v>28</v>
      </c>
      <c r="E255" s="9">
        <v>41079</v>
      </c>
      <c r="F255" s="10">
        <f t="shared" ca="1" si="3"/>
        <v>10</v>
      </c>
      <c r="G255" s="11"/>
      <c r="H255" s="11">
        <v>35410</v>
      </c>
    </row>
    <row r="256" spans="1:8">
      <c r="A256" s="7" t="s">
        <v>291</v>
      </c>
      <c r="B256" s="8" t="s">
        <v>31</v>
      </c>
      <c r="C256" s="7" t="s">
        <v>218</v>
      </c>
      <c r="D256" s="7" t="s">
        <v>28</v>
      </c>
      <c r="E256" s="9">
        <v>39262</v>
      </c>
      <c r="F256" s="10">
        <f t="shared" ca="1" si="3"/>
        <v>15</v>
      </c>
      <c r="G256" s="11"/>
      <c r="H256" s="11">
        <v>50350</v>
      </c>
    </row>
    <row r="257" spans="1:8">
      <c r="A257" s="7" t="s">
        <v>292</v>
      </c>
      <c r="B257" s="8" t="s">
        <v>31</v>
      </c>
      <c r="C257" s="7" t="s">
        <v>218</v>
      </c>
      <c r="D257" s="7" t="s">
        <v>13</v>
      </c>
      <c r="E257" s="9">
        <v>38876</v>
      </c>
      <c r="F257" s="10">
        <f t="shared" ca="1" si="3"/>
        <v>16</v>
      </c>
      <c r="G257" s="11" t="s">
        <v>14</v>
      </c>
      <c r="H257" s="11">
        <v>66310</v>
      </c>
    </row>
    <row r="258" spans="1:8">
      <c r="A258" s="7" t="s">
        <v>293</v>
      </c>
      <c r="B258" s="8" t="s">
        <v>20</v>
      </c>
      <c r="C258" s="7" t="s">
        <v>218</v>
      </c>
      <c r="D258" s="7" t="s">
        <v>13</v>
      </c>
      <c r="E258" s="9">
        <v>38878</v>
      </c>
      <c r="F258" s="10">
        <f t="shared" ref="F258:F321" ca="1" si="4">DATEDIF(E258,TODAY(),"Y")</f>
        <v>16</v>
      </c>
      <c r="G258" s="11" t="s">
        <v>45</v>
      </c>
      <c r="H258" s="11">
        <v>67270</v>
      </c>
    </row>
    <row r="259" spans="1:8">
      <c r="A259" s="7" t="s">
        <v>294</v>
      </c>
      <c r="B259" s="8" t="s">
        <v>26</v>
      </c>
      <c r="C259" s="7" t="s">
        <v>218</v>
      </c>
      <c r="D259" s="7" t="s">
        <v>28</v>
      </c>
      <c r="E259" s="9">
        <v>35972</v>
      </c>
      <c r="F259" s="10">
        <f t="shared" ca="1" si="4"/>
        <v>24</v>
      </c>
      <c r="G259" s="11"/>
      <c r="H259" s="11">
        <v>78890</v>
      </c>
    </row>
    <row r="260" spans="1:8">
      <c r="A260" s="7" t="s">
        <v>295</v>
      </c>
      <c r="B260" s="8" t="s">
        <v>26</v>
      </c>
      <c r="C260" s="7" t="s">
        <v>218</v>
      </c>
      <c r="D260" s="7" t="s">
        <v>13</v>
      </c>
      <c r="E260" s="9">
        <v>36318</v>
      </c>
      <c r="F260" s="10">
        <f t="shared" ca="1" si="4"/>
        <v>23</v>
      </c>
      <c r="G260" s="11" t="s">
        <v>45</v>
      </c>
      <c r="H260" s="11">
        <v>75630</v>
      </c>
    </row>
    <row r="261" spans="1:8">
      <c r="A261" s="7" t="s">
        <v>296</v>
      </c>
      <c r="B261" s="8" t="s">
        <v>26</v>
      </c>
      <c r="C261" s="7" t="s">
        <v>218</v>
      </c>
      <c r="D261" s="7" t="s">
        <v>13</v>
      </c>
      <c r="E261" s="9">
        <v>36332</v>
      </c>
      <c r="F261" s="10">
        <f t="shared" ca="1" si="4"/>
        <v>23</v>
      </c>
      <c r="G261" s="11" t="s">
        <v>24</v>
      </c>
      <c r="H261" s="11">
        <v>41540</v>
      </c>
    </row>
    <row r="262" spans="1:8">
      <c r="A262" s="7" t="s">
        <v>297</v>
      </c>
      <c r="B262" s="8" t="s">
        <v>11</v>
      </c>
      <c r="C262" s="7" t="s">
        <v>218</v>
      </c>
      <c r="D262" s="7" t="s">
        <v>13</v>
      </c>
      <c r="E262" s="9">
        <v>36698</v>
      </c>
      <c r="F262" s="10">
        <f t="shared" ca="1" si="4"/>
        <v>22</v>
      </c>
      <c r="G262" s="11" t="s">
        <v>24</v>
      </c>
      <c r="H262" s="11">
        <v>26020</v>
      </c>
    </row>
    <row r="263" spans="1:8">
      <c r="A263" s="7" t="s">
        <v>298</v>
      </c>
      <c r="B263" s="8" t="s">
        <v>41</v>
      </c>
      <c r="C263" s="7" t="s">
        <v>218</v>
      </c>
      <c r="D263" s="7" t="s">
        <v>28</v>
      </c>
      <c r="E263" s="9">
        <v>36704</v>
      </c>
      <c r="F263" s="10">
        <f t="shared" ca="1" si="4"/>
        <v>22</v>
      </c>
      <c r="G263" s="11"/>
      <c r="H263" s="11">
        <v>63540</v>
      </c>
    </row>
    <row r="264" spans="1:8">
      <c r="A264" s="7" t="s">
        <v>299</v>
      </c>
      <c r="B264" s="8" t="s">
        <v>26</v>
      </c>
      <c r="C264" s="7" t="s">
        <v>218</v>
      </c>
      <c r="D264" s="7" t="s">
        <v>13</v>
      </c>
      <c r="E264" s="9">
        <v>36707</v>
      </c>
      <c r="F264" s="10">
        <f t="shared" ca="1" si="4"/>
        <v>22</v>
      </c>
      <c r="G264" s="11" t="s">
        <v>35</v>
      </c>
      <c r="H264" s="11">
        <v>42760</v>
      </c>
    </row>
    <row r="265" spans="1:8">
      <c r="A265" s="7" t="s">
        <v>300</v>
      </c>
      <c r="B265" s="8" t="s">
        <v>26</v>
      </c>
      <c r="C265" s="7" t="s">
        <v>218</v>
      </c>
      <c r="D265" s="7" t="s">
        <v>13</v>
      </c>
      <c r="E265" s="9">
        <v>37068</v>
      </c>
      <c r="F265" s="10">
        <f t="shared" ca="1" si="4"/>
        <v>21</v>
      </c>
      <c r="G265" s="11" t="s">
        <v>17</v>
      </c>
      <c r="H265" s="11">
        <v>72620</v>
      </c>
    </row>
    <row r="266" spans="1:8">
      <c r="A266" s="7" t="s">
        <v>301</v>
      </c>
      <c r="B266" s="8" t="s">
        <v>31</v>
      </c>
      <c r="C266" s="7" t="s">
        <v>218</v>
      </c>
      <c r="D266" s="7" t="s">
        <v>13</v>
      </c>
      <c r="E266" s="9">
        <v>37436</v>
      </c>
      <c r="F266" s="10">
        <f t="shared" ca="1" si="4"/>
        <v>20</v>
      </c>
      <c r="G266" s="11" t="s">
        <v>24</v>
      </c>
      <c r="H266" s="11">
        <v>70550</v>
      </c>
    </row>
    <row r="267" spans="1:8">
      <c r="A267" s="7" t="s">
        <v>302</v>
      </c>
      <c r="B267" s="8" t="s">
        <v>11</v>
      </c>
      <c r="C267" s="7" t="s">
        <v>218</v>
      </c>
      <c r="D267" s="7" t="s">
        <v>13</v>
      </c>
      <c r="E267" s="9">
        <v>38146</v>
      </c>
      <c r="F267" s="10">
        <f t="shared" ca="1" si="4"/>
        <v>18</v>
      </c>
      <c r="G267" s="11" t="s">
        <v>14</v>
      </c>
      <c r="H267" s="11">
        <v>52080</v>
      </c>
    </row>
    <row r="268" spans="1:8">
      <c r="A268" s="7" t="s">
        <v>303</v>
      </c>
      <c r="B268" s="8" t="s">
        <v>26</v>
      </c>
      <c r="C268" s="7" t="s">
        <v>218</v>
      </c>
      <c r="D268" s="7" t="s">
        <v>28</v>
      </c>
      <c r="E268" s="9">
        <v>39603</v>
      </c>
      <c r="F268" s="10">
        <f t="shared" ca="1" si="4"/>
        <v>14</v>
      </c>
      <c r="G268" s="11"/>
      <c r="H268" s="11">
        <v>45040</v>
      </c>
    </row>
    <row r="269" spans="1:8">
      <c r="A269" s="7" t="s">
        <v>304</v>
      </c>
      <c r="B269" s="8" t="s">
        <v>41</v>
      </c>
      <c r="C269" s="7" t="s">
        <v>218</v>
      </c>
      <c r="D269" s="7" t="s">
        <v>28</v>
      </c>
      <c r="E269" s="9">
        <v>38874</v>
      </c>
      <c r="F269" s="10">
        <f t="shared" ca="1" si="4"/>
        <v>16</v>
      </c>
      <c r="G269" s="11"/>
      <c r="H269" s="11">
        <v>65270</v>
      </c>
    </row>
    <row r="270" spans="1:8">
      <c r="A270" s="7" t="s">
        <v>305</v>
      </c>
      <c r="B270" s="8" t="s">
        <v>41</v>
      </c>
      <c r="C270" s="7" t="s">
        <v>218</v>
      </c>
      <c r="D270" s="7" t="s">
        <v>13</v>
      </c>
      <c r="E270" s="9">
        <v>39972</v>
      </c>
      <c r="F270" s="10">
        <f t="shared" ca="1" si="4"/>
        <v>13</v>
      </c>
      <c r="G270" s="11" t="s">
        <v>14</v>
      </c>
      <c r="H270" s="11">
        <v>85990</v>
      </c>
    </row>
    <row r="271" spans="1:8">
      <c r="A271" s="7" t="s">
        <v>306</v>
      </c>
      <c r="B271" s="8" t="s">
        <v>31</v>
      </c>
      <c r="C271" s="7" t="s">
        <v>218</v>
      </c>
      <c r="D271" s="7" t="s">
        <v>13</v>
      </c>
      <c r="E271" s="9">
        <v>39264</v>
      </c>
      <c r="F271" s="10">
        <f t="shared" ca="1" si="4"/>
        <v>15</v>
      </c>
      <c r="G271" s="11" t="s">
        <v>45</v>
      </c>
      <c r="H271" s="11">
        <v>90180</v>
      </c>
    </row>
    <row r="272" spans="1:8">
      <c r="A272" s="7" t="s">
        <v>307</v>
      </c>
      <c r="B272" s="8" t="s">
        <v>11</v>
      </c>
      <c r="C272" s="7" t="s">
        <v>218</v>
      </c>
      <c r="D272" s="7" t="s">
        <v>16</v>
      </c>
      <c r="E272" s="9">
        <v>39276</v>
      </c>
      <c r="F272" s="10">
        <f t="shared" ca="1" si="4"/>
        <v>15</v>
      </c>
      <c r="G272" s="11" t="s">
        <v>17</v>
      </c>
      <c r="H272" s="11">
        <v>20790</v>
      </c>
    </row>
    <row r="273" spans="1:9">
      <c r="A273" s="7" t="s">
        <v>308</v>
      </c>
      <c r="B273" s="8" t="s">
        <v>41</v>
      </c>
      <c r="C273" s="7" t="s">
        <v>218</v>
      </c>
      <c r="D273" s="7" t="s">
        <v>21</v>
      </c>
      <c r="E273" s="9">
        <v>39278</v>
      </c>
      <c r="F273" s="10">
        <f t="shared" ca="1" si="4"/>
        <v>15</v>
      </c>
      <c r="G273" s="11"/>
      <c r="H273" s="11">
        <v>33460</v>
      </c>
    </row>
    <row r="274" spans="1:9">
      <c r="A274" s="7" t="s">
        <v>309</v>
      </c>
      <c r="B274" s="8" t="s">
        <v>11</v>
      </c>
      <c r="C274" s="7" t="s">
        <v>218</v>
      </c>
      <c r="D274" s="7" t="s">
        <v>13</v>
      </c>
      <c r="E274" s="9">
        <v>39655</v>
      </c>
      <c r="F274" s="10">
        <f t="shared" ca="1" si="4"/>
        <v>14</v>
      </c>
      <c r="G274" s="11" t="s">
        <v>35</v>
      </c>
      <c r="H274" s="11">
        <v>37930</v>
      </c>
    </row>
    <row r="275" spans="1:9">
      <c r="A275" s="7" t="s">
        <v>310</v>
      </c>
      <c r="B275" s="8" t="s">
        <v>26</v>
      </c>
      <c r="C275" s="7" t="s">
        <v>218</v>
      </c>
      <c r="D275" s="7" t="s">
        <v>13</v>
      </c>
      <c r="E275" s="9">
        <v>39264</v>
      </c>
      <c r="F275" s="10">
        <f t="shared" ca="1" si="4"/>
        <v>15</v>
      </c>
      <c r="G275" s="11" t="s">
        <v>17</v>
      </c>
      <c r="H275" s="11">
        <v>69380</v>
      </c>
      <c r="I275" s="26"/>
    </row>
    <row r="276" spans="1:9">
      <c r="A276" s="7" t="s">
        <v>311</v>
      </c>
      <c r="B276" s="8" t="s">
        <v>26</v>
      </c>
      <c r="C276" s="7" t="s">
        <v>218</v>
      </c>
      <c r="D276" s="7" t="s">
        <v>21</v>
      </c>
      <c r="E276" s="9">
        <v>35982</v>
      </c>
      <c r="F276" s="10">
        <f t="shared" ca="1" si="4"/>
        <v>24</v>
      </c>
      <c r="G276" s="11"/>
      <c r="H276" s="11">
        <v>9800</v>
      </c>
    </row>
    <row r="277" spans="1:9">
      <c r="A277" s="7" t="s">
        <v>312</v>
      </c>
      <c r="B277" s="8" t="s">
        <v>31</v>
      </c>
      <c r="C277" s="7" t="s">
        <v>218</v>
      </c>
      <c r="D277" s="7" t="s">
        <v>28</v>
      </c>
      <c r="E277" s="9">
        <v>35992</v>
      </c>
      <c r="F277" s="10">
        <f t="shared" ca="1" si="4"/>
        <v>24</v>
      </c>
      <c r="G277" s="11"/>
      <c r="H277" s="11">
        <v>75090</v>
      </c>
    </row>
    <row r="278" spans="1:9">
      <c r="A278" s="7" t="s">
        <v>313</v>
      </c>
      <c r="B278" s="8" t="s">
        <v>31</v>
      </c>
      <c r="C278" s="7" t="s">
        <v>218</v>
      </c>
      <c r="D278" s="7" t="s">
        <v>13</v>
      </c>
      <c r="E278" s="9">
        <v>35996</v>
      </c>
      <c r="F278" s="10">
        <f t="shared" ca="1" si="4"/>
        <v>24</v>
      </c>
      <c r="G278" s="11" t="s">
        <v>14</v>
      </c>
      <c r="H278" s="11">
        <v>44380</v>
      </c>
    </row>
    <row r="279" spans="1:9">
      <c r="A279" s="7" t="s">
        <v>314</v>
      </c>
      <c r="B279" s="8" t="s">
        <v>26</v>
      </c>
      <c r="C279" s="7" t="s">
        <v>218</v>
      </c>
      <c r="D279" s="7" t="s">
        <v>28</v>
      </c>
      <c r="E279" s="9">
        <v>35997</v>
      </c>
      <c r="F279" s="10">
        <f t="shared" ca="1" si="4"/>
        <v>24</v>
      </c>
      <c r="G279" s="11"/>
      <c r="H279" s="11">
        <v>79780</v>
      </c>
    </row>
    <row r="280" spans="1:9">
      <c r="A280" s="7" t="s">
        <v>315</v>
      </c>
      <c r="B280" s="8" t="s">
        <v>23</v>
      </c>
      <c r="C280" s="7" t="s">
        <v>218</v>
      </c>
      <c r="D280" s="7" t="s">
        <v>28</v>
      </c>
      <c r="E280" s="9">
        <v>36350</v>
      </c>
      <c r="F280" s="10">
        <f t="shared" ca="1" si="4"/>
        <v>23</v>
      </c>
      <c r="G280" s="11"/>
      <c r="H280" s="11">
        <v>30120</v>
      </c>
    </row>
    <row r="281" spans="1:9">
      <c r="A281" s="7" t="s">
        <v>316</v>
      </c>
      <c r="B281" s="8" t="s">
        <v>26</v>
      </c>
      <c r="C281" s="7" t="s">
        <v>218</v>
      </c>
      <c r="D281" s="7" t="s">
        <v>16</v>
      </c>
      <c r="E281" s="9">
        <v>36360</v>
      </c>
      <c r="F281" s="10">
        <f t="shared" ca="1" si="4"/>
        <v>23</v>
      </c>
      <c r="G281" s="11" t="s">
        <v>45</v>
      </c>
      <c r="H281" s="11">
        <v>12180</v>
      </c>
    </row>
    <row r="282" spans="1:9">
      <c r="A282" s="7" t="s">
        <v>317</v>
      </c>
      <c r="B282" s="8" t="s">
        <v>26</v>
      </c>
      <c r="C282" s="7" t="s">
        <v>218</v>
      </c>
      <c r="D282" s="7" t="s">
        <v>28</v>
      </c>
      <c r="E282" s="9">
        <v>36718</v>
      </c>
      <c r="F282" s="10">
        <f t="shared" ca="1" si="4"/>
        <v>22</v>
      </c>
      <c r="G282" s="11"/>
      <c r="H282" s="11">
        <v>98480</v>
      </c>
    </row>
    <row r="283" spans="1:9">
      <c r="A283" s="7" t="s">
        <v>318</v>
      </c>
      <c r="B283" s="8" t="s">
        <v>26</v>
      </c>
      <c r="C283" s="7" t="s">
        <v>218</v>
      </c>
      <c r="D283" s="7" t="s">
        <v>28</v>
      </c>
      <c r="E283" s="9">
        <v>36729</v>
      </c>
      <c r="F283" s="10">
        <f t="shared" ca="1" si="4"/>
        <v>22</v>
      </c>
      <c r="G283" s="11"/>
      <c r="H283" s="11">
        <v>49970</v>
      </c>
    </row>
    <row r="284" spans="1:9">
      <c r="A284" s="7" t="s">
        <v>319</v>
      </c>
      <c r="B284" s="8" t="s">
        <v>23</v>
      </c>
      <c r="C284" s="7" t="s">
        <v>218</v>
      </c>
      <c r="D284" s="7" t="s">
        <v>28</v>
      </c>
      <c r="E284" s="9">
        <v>37820</v>
      </c>
      <c r="F284" s="10">
        <f t="shared" ca="1" si="4"/>
        <v>19</v>
      </c>
      <c r="G284" s="11"/>
      <c r="H284" s="11">
        <v>82970</v>
      </c>
    </row>
    <row r="285" spans="1:9">
      <c r="A285" s="7" t="s">
        <v>320</v>
      </c>
      <c r="B285" s="8" t="s">
        <v>11</v>
      </c>
      <c r="C285" s="7" t="s">
        <v>218</v>
      </c>
      <c r="D285" s="7" t="s">
        <v>28</v>
      </c>
      <c r="E285" s="9">
        <v>39633</v>
      </c>
      <c r="F285" s="10">
        <f t="shared" ca="1" si="4"/>
        <v>14</v>
      </c>
      <c r="G285" s="11"/>
      <c r="H285" s="11">
        <v>43650</v>
      </c>
    </row>
    <row r="286" spans="1:9">
      <c r="A286" s="7" t="s">
        <v>321</v>
      </c>
      <c r="B286" s="8" t="s">
        <v>20</v>
      </c>
      <c r="C286" s="7" t="s">
        <v>218</v>
      </c>
      <c r="D286" s="7" t="s">
        <v>28</v>
      </c>
      <c r="E286" s="9">
        <v>38912</v>
      </c>
      <c r="F286" s="10">
        <f t="shared" ca="1" si="4"/>
        <v>16</v>
      </c>
      <c r="G286" s="11"/>
      <c r="H286" s="11">
        <v>88370</v>
      </c>
    </row>
    <row r="287" spans="1:9">
      <c r="A287" s="7" t="s">
        <v>322</v>
      </c>
      <c r="B287" s="8" t="s">
        <v>31</v>
      </c>
      <c r="C287" s="7" t="s">
        <v>218</v>
      </c>
      <c r="D287" s="7" t="s">
        <v>28</v>
      </c>
      <c r="E287" s="9">
        <v>41124</v>
      </c>
      <c r="F287" s="10">
        <f t="shared" ca="1" si="4"/>
        <v>10</v>
      </c>
      <c r="G287" s="11"/>
      <c r="H287" s="11">
        <v>54490</v>
      </c>
    </row>
    <row r="288" spans="1:9">
      <c r="A288" s="7" t="s">
        <v>323</v>
      </c>
      <c r="B288" s="8" t="s">
        <v>31</v>
      </c>
      <c r="C288" s="7" t="s">
        <v>218</v>
      </c>
      <c r="D288" s="7" t="s">
        <v>13</v>
      </c>
      <c r="E288" s="9">
        <v>36009</v>
      </c>
      <c r="F288" s="10">
        <f t="shared" ca="1" si="4"/>
        <v>24</v>
      </c>
      <c r="G288" s="11" t="s">
        <v>14</v>
      </c>
      <c r="H288" s="11">
        <v>82640</v>
      </c>
    </row>
    <row r="289" spans="1:8">
      <c r="A289" s="7" t="s">
        <v>324</v>
      </c>
      <c r="B289" s="8" t="s">
        <v>41</v>
      </c>
      <c r="C289" s="7" t="s">
        <v>218</v>
      </c>
      <c r="D289" s="7" t="s">
        <v>28</v>
      </c>
      <c r="E289" s="9">
        <v>36011</v>
      </c>
      <c r="F289" s="10">
        <f t="shared" ca="1" si="4"/>
        <v>24</v>
      </c>
      <c r="G289" s="11"/>
      <c r="H289" s="11">
        <v>49560</v>
      </c>
    </row>
    <row r="290" spans="1:8">
      <c r="A290" s="7" t="s">
        <v>325</v>
      </c>
      <c r="B290" s="8" t="s">
        <v>23</v>
      </c>
      <c r="C290" s="7" t="s">
        <v>218</v>
      </c>
      <c r="D290" s="7" t="s">
        <v>13</v>
      </c>
      <c r="E290" s="9">
        <v>39312</v>
      </c>
      <c r="F290" s="10">
        <f t="shared" ca="1" si="4"/>
        <v>15</v>
      </c>
      <c r="G290" s="11" t="s">
        <v>17</v>
      </c>
      <c r="H290" s="11">
        <v>78140</v>
      </c>
    </row>
    <row r="291" spans="1:8">
      <c r="A291" s="7" t="s">
        <v>326</v>
      </c>
      <c r="B291" s="8" t="s">
        <v>20</v>
      </c>
      <c r="C291" s="7" t="s">
        <v>218</v>
      </c>
      <c r="D291" s="7" t="s">
        <v>16</v>
      </c>
      <c r="E291" s="9">
        <v>39697</v>
      </c>
      <c r="F291" s="10">
        <f t="shared" ca="1" si="4"/>
        <v>13</v>
      </c>
      <c r="G291" s="11" t="s">
        <v>17</v>
      </c>
      <c r="H291" s="11">
        <v>16790</v>
      </c>
    </row>
    <row r="292" spans="1:8">
      <c r="A292" s="7" t="s">
        <v>327</v>
      </c>
      <c r="B292" s="8" t="s">
        <v>26</v>
      </c>
      <c r="C292" s="7" t="s">
        <v>218</v>
      </c>
      <c r="D292" s="7" t="s">
        <v>13</v>
      </c>
      <c r="E292" s="9">
        <v>39354</v>
      </c>
      <c r="F292" s="10">
        <f t="shared" ca="1" si="4"/>
        <v>14</v>
      </c>
      <c r="G292" s="11" t="s">
        <v>45</v>
      </c>
      <c r="H292" s="11">
        <v>73760</v>
      </c>
    </row>
    <row r="293" spans="1:8">
      <c r="A293" s="7" t="s">
        <v>328</v>
      </c>
      <c r="B293" s="8" t="s">
        <v>20</v>
      </c>
      <c r="C293" s="7" t="s">
        <v>218</v>
      </c>
      <c r="D293" s="7" t="s">
        <v>13</v>
      </c>
      <c r="E293" s="9">
        <v>40424</v>
      </c>
      <c r="F293" s="10">
        <f t="shared" ca="1" si="4"/>
        <v>11</v>
      </c>
      <c r="G293" s="11" t="s">
        <v>24</v>
      </c>
      <c r="H293" s="11">
        <v>43480</v>
      </c>
    </row>
    <row r="294" spans="1:8">
      <c r="A294" s="7" t="s">
        <v>329</v>
      </c>
      <c r="B294" s="8" t="s">
        <v>31</v>
      </c>
      <c r="C294" s="7" t="s">
        <v>218</v>
      </c>
      <c r="D294" s="7" t="s">
        <v>13</v>
      </c>
      <c r="E294" s="9">
        <v>38982</v>
      </c>
      <c r="F294" s="10">
        <f t="shared" ca="1" si="4"/>
        <v>15</v>
      </c>
      <c r="G294" s="11" t="s">
        <v>14</v>
      </c>
      <c r="H294" s="11">
        <v>66110</v>
      </c>
    </row>
    <row r="295" spans="1:8">
      <c r="A295" s="7" t="s">
        <v>330</v>
      </c>
      <c r="B295" s="8" t="s">
        <v>26</v>
      </c>
      <c r="C295" s="7" t="s">
        <v>218</v>
      </c>
      <c r="D295" s="7" t="s">
        <v>13</v>
      </c>
      <c r="E295" s="9">
        <v>38990</v>
      </c>
      <c r="F295" s="10">
        <f t="shared" ca="1" si="4"/>
        <v>15</v>
      </c>
      <c r="G295" s="11" t="s">
        <v>17</v>
      </c>
      <c r="H295" s="11">
        <v>73080</v>
      </c>
    </row>
    <row r="296" spans="1:8">
      <c r="A296" s="7" t="s">
        <v>331</v>
      </c>
      <c r="B296" s="8" t="s">
        <v>41</v>
      </c>
      <c r="C296" s="7" t="s">
        <v>218</v>
      </c>
      <c r="D296" s="7" t="s">
        <v>21</v>
      </c>
      <c r="E296" s="9">
        <v>36067</v>
      </c>
      <c r="F296" s="10">
        <f t="shared" ca="1" si="4"/>
        <v>23</v>
      </c>
      <c r="G296" s="11"/>
      <c r="H296" s="11">
        <v>41380</v>
      </c>
    </row>
    <row r="297" spans="1:8">
      <c r="A297" s="7" t="s">
        <v>332</v>
      </c>
      <c r="B297" s="8" t="s">
        <v>41</v>
      </c>
      <c r="C297" s="7" t="s">
        <v>218</v>
      </c>
      <c r="D297" s="7" t="s">
        <v>13</v>
      </c>
      <c r="E297" s="9">
        <v>36413</v>
      </c>
      <c r="F297" s="10">
        <f t="shared" ca="1" si="4"/>
        <v>22</v>
      </c>
      <c r="G297" s="11" t="s">
        <v>14</v>
      </c>
      <c r="H297" s="11">
        <v>44070</v>
      </c>
    </row>
    <row r="298" spans="1:8">
      <c r="A298" s="7" t="s">
        <v>333</v>
      </c>
      <c r="B298" s="8" t="s">
        <v>26</v>
      </c>
      <c r="C298" s="7" t="s">
        <v>218</v>
      </c>
      <c r="D298" s="7" t="s">
        <v>16</v>
      </c>
      <c r="E298" s="9">
        <v>36422</v>
      </c>
      <c r="F298" s="10">
        <f t="shared" ca="1" si="4"/>
        <v>22</v>
      </c>
      <c r="G298" s="11" t="s">
        <v>45</v>
      </c>
      <c r="H298" s="11">
        <v>19000</v>
      </c>
    </row>
    <row r="299" spans="1:8">
      <c r="A299" s="7" t="s">
        <v>334</v>
      </c>
      <c r="B299" s="8" t="s">
        <v>26</v>
      </c>
      <c r="C299" s="7" t="s">
        <v>218</v>
      </c>
      <c r="D299" s="7" t="s">
        <v>13</v>
      </c>
      <c r="E299" s="9">
        <v>36431</v>
      </c>
      <c r="F299" s="10">
        <f t="shared" ca="1" si="4"/>
        <v>22</v>
      </c>
      <c r="G299" s="11" t="s">
        <v>14</v>
      </c>
      <c r="H299" s="11">
        <v>39410</v>
      </c>
    </row>
    <row r="300" spans="1:8">
      <c r="A300" s="7" t="s">
        <v>335</v>
      </c>
      <c r="B300" s="8" t="s">
        <v>31</v>
      </c>
      <c r="C300" s="7" t="s">
        <v>218</v>
      </c>
      <c r="D300" s="7" t="s">
        <v>13</v>
      </c>
      <c r="E300" s="9">
        <v>37509</v>
      </c>
      <c r="F300" s="10">
        <f t="shared" ca="1" si="4"/>
        <v>19</v>
      </c>
      <c r="G300" s="11" t="s">
        <v>45</v>
      </c>
      <c r="H300" s="11">
        <v>75990</v>
      </c>
    </row>
    <row r="301" spans="1:8">
      <c r="A301" s="7" t="s">
        <v>336</v>
      </c>
      <c r="B301" s="8" t="s">
        <v>26</v>
      </c>
      <c r="C301" s="7" t="s">
        <v>218</v>
      </c>
      <c r="D301" s="7" t="s">
        <v>13</v>
      </c>
      <c r="E301" s="9">
        <v>37866</v>
      </c>
      <c r="F301" s="10">
        <f t="shared" ca="1" si="4"/>
        <v>19</v>
      </c>
      <c r="G301" s="11" t="s">
        <v>17</v>
      </c>
      <c r="H301" s="11">
        <v>59660</v>
      </c>
    </row>
    <row r="302" spans="1:8">
      <c r="A302" s="7" t="s">
        <v>337</v>
      </c>
      <c r="B302" s="8" t="s">
        <v>41</v>
      </c>
      <c r="C302" s="7" t="s">
        <v>218</v>
      </c>
      <c r="D302" s="7" t="s">
        <v>13</v>
      </c>
      <c r="E302" s="9">
        <v>39348</v>
      </c>
      <c r="F302" s="10">
        <f t="shared" ca="1" si="4"/>
        <v>14</v>
      </c>
      <c r="G302" s="11" t="s">
        <v>14</v>
      </c>
      <c r="H302" s="11">
        <v>50850</v>
      </c>
    </row>
    <row r="303" spans="1:8">
      <c r="A303" s="7" t="s">
        <v>338</v>
      </c>
      <c r="B303" s="8" t="s">
        <v>31</v>
      </c>
      <c r="C303" s="7" t="s">
        <v>218</v>
      </c>
      <c r="D303" s="7" t="s">
        <v>13</v>
      </c>
      <c r="E303" s="9">
        <v>39696</v>
      </c>
      <c r="F303" s="10">
        <f t="shared" ca="1" si="4"/>
        <v>13</v>
      </c>
      <c r="G303" s="11" t="s">
        <v>14</v>
      </c>
      <c r="H303" s="11">
        <v>76260</v>
      </c>
    </row>
    <row r="304" spans="1:8">
      <c r="A304" s="7" t="s">
        <v>339</v>
      </c>
      <c r="B304" s="8" t="s">
        <v>26</v>
      </c>
      <c r="C304" s="7" t="s">
        <v>218</v>
      </c>
      <c r="D304" s="7" t="s">
        <v>28</v>
      </c>
      <c r="E304" s="13">
        <v>40449</v>
      </c>
      <c r="F304" s="10">
        <f t="shared" ca="1" si="4"/>
        <v>11</v>
      </c>
      <c r="G304" s="11"/>
      <c r="H304" s="11">
        <v>97730</v>
      </c>
    </row>
    <row r="305" spans="1:8">
      <c r="A305" s="7" t="s">
        <v>340</v>
      </c>
      <c r="B305" s="8" t="s">
        <v>41</v>
      </c>
      <c r="C305" s="7" t="s">
        <v>218</v>
      </c>
      <c r="D305" s="7" t="s">
        <v>28</v>
      </c>
      <c r="E305" s="9">
        <v>39378</v>
      </c>
      <c r="F305" s="10">
        <f t="shared" ca="1" si="4"/>
        <v>14</v>
      </c>
      <c r="G305" s="11"/>
      <c r="H305" s="11">
        <v>39010</v>
      </c>
    </row>
    <row r="306" spans="1:8">
      <c r="A306" s="7" t="s">
        <v>341</v>
      </c>
      <c r="B306" s="8" t="s">
        <v>20</v>
      </c>
      <c r="C306" s="7" t="s">
        <v>218</v>
      </c>
      <c r="D306" s="7" t="s">
        <v>16</v>
      </c>
      <c r="E306" s="9">
        <v>40456</v>
      </c>
      <c r="F306" s="10">
        <f t="shared" ca="1" si="4"/>
        <v>11</v>
      </c>
      <c r="G306" s="11" t="s">
        <v>14</v>
      </c>
      <c r="H306" s="11">
        <v>51310</v>
      </c>
    </row>
    <row r="307" spans="1:8">
      <c r="A307" s="7" t="s">
        <v>342</v>
      </c>
      <c r="B307" s="8" t="s">
        <v>31</v>
      </c>
      <c r="C307" s="7" t="s">
        <v>218</v>
      </c>
      <c r="D307" s="7" t="s">
        <v>28</v>
      </c>
      <c r="E307" s="9">
        <v>40462</v>
      </c>
      <c r="F307" s="10">
        <f t="shared" ca="1" si="4"/>
        <v>11</v>
      </c>
      <c r="G307" s="11"/>
      <c r="H307" s="11">
        <v>58240</v>
      </c>
    </row>
    <row r="308" spans="1:8">
      <c r="A308" s="7" t="s">
        <v>343</v>
      </c>
      <c r="B308" s="8" t="s">
        <v>31</v>
      </c>
      <c r="C308" s="7" t="s">
        <v>218</v>
      </c>
      <c r="D308" s="7" t="s">
        <v>13</v>
      </c>
      <c r="E308" s="9">
        <v>40469</v>
      </c>
      <c r="F308" s="10">
        <f t="shared" ca="1" si="4"/>
        <v>11</v>
      </c>
      <c r="G308" s="11" t="s">
        <v>17</v>
      </c>
      <c r="H308" s="11">
        <v>50030</v>
      </c>
    </row>
    <row r="309" spans="1:8">
      <c r="A309" s="7" t="s">
        <v>344</v>
      </c>
      <c r="B309" s="8" t="s">
        <v>23</v>
      </c>
      <c r="C309" s="7" t="s">
        <v>218</v>
      </c>
      <c r="D309" s="7" t="s">
        <v>28</v>
      </c>
      <c r="E309" s="9">
        <v>40473</v>
      </c>
      <c r="F309" s="10">
        <f t="shared" ca="1" si="4"/>
        <v>11</v>
      </c>
      <c r="G309" s="11"/>
      <c r="H309" s="11">
        <v>31090</v>
      </c>
    </row>
    <row r="310" spans="1:8">
      <c r="A310" s="7" t="s">
        <v>345</v>
      </c>
      <c r="B310" s="8" t="s">
        <v>23</v>
      </c>
      <c r="C310" s="7" t="s">
        <v>218</v>
      </c>
      <c r="D310" s="7" t="s">
        <v>13</v>
      </c>
      <c r="E310" s="9">
        <v>40474</v>
      </c>
      <c r="F310" s="10">
        <f t="shared" ca="1" si="4"/>
        <v>11</v>
      </c>
      <c r="G310" s="11" t="s">
        <v>14</v>
      </c>
      <c r="H310" s="11">
        <v>65260</v>
      </c>
    </row>
    <row r="311" spans="1:8">
      <c r="A311" s="7" t="s">
        <v>346</v>
      </c>
      <c r="B311" s="8" t="s">
        <v>11</v>
      </c>
      <c r="C311" s="7" t="s">
        <v>218</v>
      </c>
      <c r="D311" s="7" t="s">
        <v>13</v>
      </c>
      <c r="E311" s="9">
        <v>39001</v>
      </c>
      <c r="F311" s="10">
        <f t="shared" ca="1" si="4"/>
        <v>15</v>
      </c>
      <c r="G311" s="11" t="s">
        <v>17</v>
      </c>
      <c r="H311" s="11">
        <v>77030</v>
      </c>
    </row>
    <row r="312" spans="1:8">
      <c r="A312" s="7" t="s">
        <v>347</v>
      </c>
      <c r="B312" s="8" t="s">
        <v>41</v>
      </c>
      <c r="C312" s="7" t="s">
        <v>218</v>
      </c>
      <c r="D312" s="7" t="s">
        <v>13</v>
      </c>
      <c r="E312" s="9">
        <v>36084</v>
      </c>
      <c r="F312" s="10">
        <f t="shared" ca="1" si="4"/>
        <v>23</v>
      </c>
      <c r="G312" s="11" t="s">
        <v>14</v>
      </c>
      <c r="H312" s="11">
        <v>36540</v>
      </c>
    </row>
    <row r="313" spans="1:8">
      <c r="A313" s="7" t="s">
        <v>348</v>
      </c>
      <c r="B313" s="8" t="s">
        <v>11</v>
      </c>
      <c r="C313" s="7" t="s">
        <v>218</v>
      </c>
      <c r="D313" s="7" t="s">
        <v>13</v>
      </c>
      <c r="E313" s="9">
        <v>36444</v>
      </c>
      <c r="F313" s="10">
        <f t="shared" ca="1" si="4"/>
        <v>22</v>
      </c>
      <c r="G313" s="11" t="s">
        <v>14</v>
      </c>
      <c r="H313" s="11">
        <v>74010</v>
      </c>
    </row>
    <row r="314" spans="1:8">
      <c r="A314" s="7" t="s">
        <v>349</v>
      </c>
      <c r="B314" s="8" t="s">
        <v>31</v>
      </c>
      <c r="C314" s="7" t="s">
        <v>218</v>
      </c>
      <c r="D314" s="7" t="s">
        <v>28</v>
      </c>
      <c r="E314" s="9">
        <v>36455</v>
      </c>
      <c r="F314" s="10">
        <f t="shared" ca="1" si="4"/>
        <v>22</v>
      </c>
      <c r="G314" s="11"/>
      <c r="H314" s="11">
        <v>26200</v>
      </c>
    </row>
    <row r="315" spans="1:8">
      <c r="A315" s="7" t="s">
        <v>350</v>
      </c>
      <c r="B315" s="8" t="s">
        <v>23</v>
      </c>
      <c r="C315" s="7" t="s">
        <v>218</v>
      </c>
      <c r="D315" s="7" t="s">
        <v>28</v>
      </c>
      <c r="E315" s="9">
        <v>37899</v>
      </c>
      <c r="F315" s="10">
        <f t="shared" ca="1" si="4"/>
        <v>18</v>
      </c>
      <c r="G315" s="11"/>
      <c r="H315" s="11">
        <v>70650</v>
      </c>
    </row>
    <row r="316" spans="1:8">
      <c r="A316" s="7" t="s">
        <v>351</v>
      </c>
      <c r="B316" s="8" t="s">
        <v>11</v>
      </c>
      <c r="C316" s="7" t="s">
        <v>218</v>
      </c>
      <c r="D316" s="7" t="s">
        <v>28</v>
      </c>
      <c r="E316" s="9">
        <v>38289</v>
      </c>
      <c r="F316" s="10">
        <f t="shared" ca="1" si="4"/>
        <v>17</v>
      </c>
      <c r="G316" s="11"/>
      <c r="H316" s="11">
        <v>79020</v>
      </c>
    </row>
    <row r="317" spans="1:8">
      <c r="A317" s="7" t="s">
        <v>352</v>
      </c>
      <c r="B317" s="8" t="s">
        <v>23</v>
      </c>
      <c r="C317" s="7" t="s">
        <v>218</v>
      </c>
      <c r="D317" s="7" t="s">
        <v>21</v>
      </c>
      <c r="E317" s="9">
        <v>39747</v>
      </c>
      <c r="F317" s="10">
        <f t="shared" ca="1" si="4"/>
        <v>13</v>
      </c>
      <c r="G317" s="11"/>
      <c r="H317" s="11">
        <v>11630</v>
      </c>
    </row>
    <row r="318" spans="1:8">
      <c r="A318" s="7" t="s">
        <v>353</v>
      </c>
      <c r="B318" s="8" t="s">
        <v>31</v>
      </c>
      <c r="C318" s="7" t="s">
        <v>218</v>
      </c>
      <c r="D318" s="7" t="s">
        <v>28</v>
      </c>
      <c r="E318" s="9">
        <v>40470</v>
      </c>
      <c r="F318" s="10">
        <f t="shared" ca="1" si="4"/>
        <v>11</v>
      </c>
      <c r="G318" s="11"/>
      <c r="H318" s="11">
        <v>41630</v>
      </c>
    </row>
    <row r="319" spans="1:8">
      <c r="A319" s="7" t="s">
        <v>354</v>
      </c>
      <c r="B319" s="8" t="s">
        <v>11</v>
      </c>
      <c r="C319" s="7" t="s">
        <v>218</v>
      </c>
      <c r="D319" s="7" t="s">
        <v>13</v>
      </c>
      <c r="E319" s="9">
        <v>39403</v>
      </c>
      <c r="F319" s="10">
        <f t="shared" ca="1" si="4"/>
        <v>14</v>
      </c>
      <c r="G319" s="11" t="s">
        <v>17</v>
      </c>
      <c r="H319" s="11">
        <v>42840</v>
      </c>
    </row>
    <row r="320" spans="1:8">
      <c r="A320" s="7" t="s">
        <v>355</v>
      </c>
      <c r="B320" s="8" t="s">
        <v>26</v>
      </c>
      <c r="C320" s="7" t="s">
        <v>218</v>
      </c>
      <c r="D320" s="7" t="s">
        <v>13</v>
      </c>
      <c r="E320" s="9">
        <v>39407</v>
      </c>
      <c r="F320" s="10">
        <f t="shared" ca="1" si="4"/>
        <v>14</v>
      </c>
      <c r="G320" s="11" t="s">
        <v>45</v>
      </c>
      <c r="H320" s="11">
        <v>80380</v>
      </c>
    </row>
    <row r="321" spans="1:8">
      <c r="A321" s="7" t="s">
        <v>356</v>
      </c>
      <c r="B321" s="8" t="s">
        <v>31</v>
      </c>
      <c r="C321" s="7" t="s">
        <v>218</v>
      </c>
      <c r="D321" s="7" t="s">
        <v>28</v>
      </c>
      <c r="E321" s="9">
        <v>40492</v>
      </c>
      <c r="F321" s="10">
        <f t="shared" ca="1" si="4"/>
        <v>11</v>
      </c>
      <c r="G321" s="11"/>
      <c r="H321" s="11">
        <v>72620</v>
      </c>
    </row>
    <row r="322" spans="1:8">
      <c r="A322" s="7" t="s">
        <v>357</v>
      </c>
      <c r="B322" s="8" t="s">
        <v>31</v>
      </c>
      <c r="C322" s="7" t="s">
        <v>218</v>
      </c>
      <c r="D322" s="7" t="s">
        <v>13</v>
      </c>
      <c r="E322" s="9">
        <v>36101</v>
      </c>
      <c r="F322" s="10">
        <f t="shared" ref="F322:F385" ca="1" si="5">DATEDIF(E322,TODAY(),"Y")</f>
        <v>23</v>
      </c>
      <c r="G322" s="11" t="s">
        <v>14</v>
      </c>
      <c r="H322" s="11">
        <v>97070</v>
      </c>
    </row>
    <row r="323" spans="1:8">
      <c r="A323" s="7" t="s">
        <v>358</v>
      </c>
      <c r="B323" s="8" t="s">
        <v>11</v>
      </c>
      <c r="C323" s="7" t="s">
        <v>218</v>
      </c>
      <c r="D323" s="7" t="s">
        <v>13</v>
      </c>
      <c r="E323" s="9">
        <v>36122</v>
      </c>
      <c r="F323" s="10">
        <f t="shared" ca="1" si="5"/>
        <v>23</v>
      </c>
      <c r="G323" s="11" t="s">
        <v>17</v>
      </c>
      <c r="H323" s="11">
        <v>24930</v>
      </c>
    </row>
    <row r="324" spans="1:8">
      <c r="A324" s="7" t="s">
        <v>359</v>
      </c>
      <c r="B324" s="8" t="s">
        <v>23</v>
      </c>
      <c r="C324" s="7" t="s">
        <v>218</v>
      </c>
      <c r="D324" s="7" t="s">
        <v>13</v>
      </c>
      <c r="E324" s="9">
        <v>37936</v>
      </c>
      <c r="F324" s="10">
        <f t="shared" ca="1" si="5"/>
        <v>18</v>
      </c>
      <c r="G324" s="11" t="s">
        <v>45</v>
      </c>
      <c r="H324" s="11">
        <v>34020</v>
      </c>
    </row>
    <row r="325" spans="1:8">
      <c r="A325" s="7" t="s">
        <v>360</v>
      </c>
      <c r="B325" s="8" t="s">
        <v>31</v>
      </c>
      <c r="C325" s="7" t="s">
        <v>218</v>
      </c>
      <c r="D325" s="7" t="s">
        <v>13</v>
      </c>
      <c r="E325" s="9">
        <v>37943</v>
      </c>
      <c r="F325" s="10">
        <f t="shared" ca="1" si="5"/>
        <v>18</v>
      </c>
      <c r="G325" s="11" t="s">
        <v>14</v>
      </c>
      <c r="H325" s="11">
        <v>82700</v>
      </c>
    </row>
    <row r="326" spans="1:8">
      <c r="A326" s="7" t="s">
        <v>361</v>
      </c>
      <c r="B326" s="8" t="s">
        <v>26</v>
      </c>
      <c r="C326" s="7" t="s">
        <v>218</v>
      </c>
      <c r="D326" s="7" t="s">
        <v>28</v>
      </c>
      <c r="E326" s="9">
        <v>38321</v>
      </c>
      <c r="F326" s="10">
        <f t="shared" ca="1" si="5"/>
        <v>17</v>
      </c>
      <c r="G326" s="11"/>
      <c r="H326" s="11">
        <v>41780</v>
      </c>
    </row>
    <row r="327" spans="1:8">
      <c r="A327" s="7" t="s">
        <v>362</v>
      </c>
      <c r="B327" s="8" t="s">
        <v>23</v>
      </c>
      <c r="C327" s="7" t="s">
        <v>218</v>
      </c>
      <c r="D327" s="7" t="s">
        <v>13</v>
      </c>
      <c r="E327" s="9">
        <v>38321</v>
      </c>
      <c r="F327" s="10">
        <f t="shared" ca="1" si="5"/>
        <v>17</v>
      </c>
      <c r="G327" s="11" t="s">
        <v>17</v>
      </c>
      <c r="H327" s="11">
        <v>77840</v>
      </c>
    </row>
    <row r="328" spans="1:8">
      <c r="A328" s="7" t="s">
        <v>363</v>
      </c>
      <c r="B328" s="8" t="s">
        <v>26</v>
      </c>
      <c r="C328" s="7" t="s">
        <v>218</v>
      </c>
      <c r="D328" s="7" t="s">
        <v>13</v>
      </c>
      <c r="E328" s="9">
        <v>39760</v>
      </c>
      <c r="F328" s="10">
        <f t="shared" ca="1" si="5"/>
        <v>13</v>
      </c>
      <c r="G328" s="11" t="s">
        <v>14</v>
      </c>
      <c r="H328" s="11">
        <v>67170</v>
      </c>
    </row>
    <row r="329" spans="1:8">
      <c r="A329" s="7" t="s">
        <v>364</v>
      </c>
      <c r="B329" s="8" t="s">
        <v>31</v>
      </c>
      <c r="C329" s="7" t="s">
        <v>218</v>
      </c>
      <c r="D329" s="7" t="s">
        <v>13</v>
      </c>
      <c r="E329" s="9">
        <v>39390</v>
      </c>
      <c r="F329" s="10">
        <f t="shared" ca="1" si="5"/>
        <v>14</v>
      </c>
      <c r="G329" s="11" t="s">
        <v>24</v>
      </c>
      <c r="H329" s="11">
        <v>78640</v>
      </c>
    </row>
    <row r="330" spans="1:8">
      <c r="A330" s="7" t="s">
        <v>365</v>
      </c>
      <c r="B330" s="8" t="s">
        <v>23</v>
      </c>
      <c r="C330" s="7" t="s">
        <v>218</v>
      </c>
      <c r="D330" s="7" t="s">
        <v>28</v>
      </c>
      <c r="E330" s="9">
        <v>39785</v>
      </c>
      <c r="F330" s="10">
        <f t="shared" ca="1" si="5"/>
        <v>13</v>
      </c>
      <c r="G330" s="11"/>
      <c r="H330" s="11">
        <v>88760</v>
      </c>
    </row>
    <row r="331" spans="1:8">
      <c r="A331" s="7" t="s">
        <v>366</v>
      </c>
      <c r="B331" s="8" t="s">
        <v>31</v>
      </c>
      <c r="C331" s="7" t="s">
        <v>218</v>
      </c>
      <c r="D331" s="7" t="s">
        <v>16</v>
      </c>
      <c r="E331" s="9">
        <v>36503</v>
      </c>
      <c r="F331" s="10">
        <f t="shared" ca="1" si="5"/>
        <v>22</v>
      </c>
      <c r="G331" s="11" t="s">
        <v>24</v>
      </c>
      <c r="H331" s="11">
        <v>45780</v>
      </c>
    </row>
    <row r="332" spans="1:8">
      <c r="A332" s="7" t="s">
        <v>367</v>
      </c>
      <c r="B332" s="8" t="s">
        <v>41</v>
      </c>
      <c r="C332" s="7" t="s">
        <v>218</v>
      </c>
      <c r="D332" s="7" t="s">
        <v>13</v>
      </c>
      <c r="E332" s="9">
        <v>37229</v>
      </c>
      <c r="F332" s="10">
        <f t="shared" ca="1" si="5"/>
        <v>20</v>
      </c>
      <c r="G332" s="11" t="s">
        <v>45</v>
      </c>
      <c r="H332" s="11">
        <v>27850</v>
      </c>
    </row>
    <row r="333" spans="1:8">
      <c r="A333" s="7" t="s">
        <v>368</v>
      </c>
      <c r="B333" s="8" t="s">
        <v>11</v>
      </c>
      <c r="C333" s="7" t="s">
        <v>218</v>
      </c>
      <c r="D333" s="7" t="s">
        <v>16</v>
      </c>
      <c r="E333" s="9">
        <v>37620</v>
      </c>
      <c r="F333" s="10">
        <f t="shared" ca="1" si="5"/>
        <v>19</v>
      </c>
      <c r="G333" s="11" t="s">
        <v>14</v>
      </c>
      <c r="H333" s="11">
        <v>26910</v>
      </c>
    </row>
    <row r="334" spans="1:8">
      <c r="A334" s="7" t="s">
        <v>369</v>
      </c>
      <c r="B334" s="8" t="s">
        <v>23</v>
      </c>
      <c r="C334" s="7" t="s">
        <v>218</v>
      </c>
      <c r="D334" s="7" t="s">
        <v>13</v>
      </c>
      <c r="E334" s="9">
        <v>40175</v>
      </c>
      <c r="F334" s="10">
        <f t="shared" ca="1" si="5"/>
        <v>12</v>
      </c>
      <c r="G334" s="11" t="s">
        <v>24</v>
      </c>
      <c r="H334" s="11">
        <v>38160</v>
      </c>
    </row>
    <row r="335" spans="1:8">
      <c r="A335" s="7" t="s">
        <v>370</v>
      </c>
      <c r="B335" s="8" t="s">
        <v>23</v>
      </c>
      <c r="C335" s="7" t="s">
        <v>371</v>
      </c>
      <c r="D335" s="7" t="s">
        <v>28</v>
      </c>
      <c r="E335" s="13">
        <v>40292</v>
      </c>
      <c r="F335" s="10">
        <f t="shared" ca="1" si="5"/>
        <v>12</v>
      </c>
      <c r="G335" s="11"/>
      <c r="H335" s="11">
        <v>68080</v>
      </c>
    </row>
    <row r="336" spans="1:8">
      <c r="A336" s="7" t="s">
        <v>372</v>
      </c>
      <c r="B336" s="8" t="s">
        <v>20</v>
      </c>
      <c r="C336" s="7" t="s">
        <v>371</v>
      </c>
      <c r="D336" s="7" t="s">
        <v>13</v>
      </c>
      <c r="E336" s="9">
        <v>37407</v>
      </c>
      <c r="F336" s="10">
        <f t="shared" ca="1" si="5"/>
        <v>20</v>
      </c>
      <c r="G336" s="11" t="s">
        <v>14</v>
      </c>
      <c r="H336" s="11">
        <v>65060</v>
      </c>
    </row>
    <row r="337" spans="1:8">
      <c r="A337" s="7" t="s">
        <v>373</v>
      </c>
      <c r="B337" s="8" t="s">
        <v>23</v>
      </c>
      <c r="C337" s="7" t="s">
        <v>371</v>
      </c>
      <c r="D337" s="7" t="s">
        <v>13</v>
      </c>
      <c r="E337" s="13">
        <v>40313</v>
      </c>
      <c r="F337" s="10">
        <f t="shared" ca="1" si="5"/>
        <v>12</v>
      </c>
      <c r="G337" s="11" t="s">
        <v>45</v>
      </c>
      <c r="H337" s="11">
        <v>29980</v>
      </c>
    </row>
    <row r="338" spans="1:8">
      <c r="A338" s="7" t="s">
        <v>374</v>
      </c>
      <c r="B338" s="8" t="s">
        <v>41</v>
      </c>
      <c r="C338" s="7" t="s">
        <v>371</v>
      </c>
      <c r="D338" s="7" t="s">
        <v>13</v>
      </c>
      <c r="E338" s="9">
        <v>41137</v>
      </c>
      <c r="F338" s="10">
        <f t="shared" ca="1" si="5"/>
        <v>10</v>
      </c>
      <c r="G338" s="11" t="s">
        <v>14</v>
      </c>
      <c r="H338" s="11">
        <v>43080</v>
      </c>
    </row>
    <row r="339" spans="1:8">
      <c r="A339" s="7" t="s">
        <v>375</v>
      </c>
      <c r="B339" s="8" t="s">
        <v>11</v>
      </c>
      <c r="C339" s="7" t="s">
        <v>371</v>
      </c>
      <c r="D339" s="7" t="s">
        <v>28</v>
      </c>
      <c r="E339" s="9">
        <v>36765</v>
      </c>
      <c r="F339" s="10">
        <f t="shared" ca="1" si="5"/>
        <v>22</v>
      </c>
      <c r="G339" s="11"/>
      <c r="H339" s="11">
        <v>81950</v>
      </c>
    </row>
    <row r="340" spans="1:8">
      <c r="A340" s="7" t="s">
        <v>376</v>
      </c>
      <c r="B340" s="8" t="s">
        <v>26</v>
      </c>
      <c r="C340" s="7" t="s">
        <v>371</v>
      </c>
      <c r="D340" s="7" t="s">
        <v>13</v>
      </c>
      <c r="E340" s="9">
        <v>37936</v>
      </c>
      <c r="F340" s="10">
        <f t="shared" ca="1" si="5"/>
        <v>18</v>
      </c>
      <c r="G340" s="11" t="s">
        <v>45</v>
      </c>
      <c r="H340" s="11">
        <v>59260</v>
      </c>
    </row>
    <row r="341" spans="1:8">
      <c r="A341" s="7" t="s">
        <v>377</v>
      </c>
      <c r="B341" s="8" t="s">
        <v>11</v>
      </c>
      <c r="C341" s="7" t="s">
        <v>371</v>
      </c>
      <c r="D341" s="7" t="s">
        <v>13</v>
      </c>
      <c r="E341" s="9">
        <v>39038</v>
      </c>
      <c r="F341" s="10">
        <f t="shared" ca="1" si="5"/>
        <v>15</v>
      </c>
      <c r="G341" s="11" t="s">
        <v>35</v>
      </c>
      <c r="H341" s="11">
        <v>78540</v>
      </c>
    </row>
    <row r="342" spans="1:8">
      <c r="A342" s="7" t="s">
        <v>378</v>
      </c>
      <c r="B342" s="8" t="s">
        <v>41</v>
      </c>
      <c r="C342" s="7" t="s">
        <v>379</v>
      </c>
      <c r="D342" s="7" t="s">
        <v>13</v>
      </c>
      <c r="E342" s="9">
        <v>40552</v>
      </c>
      <c r="F342" s="10">
        <f t="shared" ca="1" si="5"/>
        <v>11</v>
      </c>
      <c r="G342" s="11" t="s">
        <v>14</v>
      </c>
      <c r="H342" s="11">
        <v>69020</v>
      </c>
    </row>
    <row r="343" spans="1:8">
      <c r="A343" s="7" t="s">
        <v>380</v>
      </c>
      <c r="B343" s="8" t="s">
        <v>26</v>
      </c>
      <c r="C343" s="7" t="s">
        <v>379</v>
      </c>
      <c r="D343" s="7" t="s">
        <v>13</v>
      </c>
      <c r="E343" s="9">
        <v>40911</v>
      </c>
      <c r="F343" s="10">
        <f t="shared" ca="1" si="5"/>
        <v>10</v>
      </c>
      <c r="G343" s="11" t="s">
        <v>17</v>
      </c>
      <c r="H343" s="11">
        <v>95840</v>
      </c>
    </row>
    <row r="344" spans="1:8">
      <c r="A344" s="7" t="s">
        <v>381</v>
      </c>
      <c r="B344" s="8" t="s">
        <v>26</v>
      </c>
      <c r="C344" s="7" t="s">
        <v>379</v>
      </c>
      <c r="D344" s="7" t="s">
        <v>16</v>
      </c>
      <c r="E344" s="9">
        <v>39457</v>
      </c>
      <c r="F344" s="10">
        <f t="shared" ca="1" si="5"/>
        <v>14</v>
      </c>
      <c r="G344" s="11" t="s">
        <v>14</v>
      </c>
      <c r="H344" s="11">
        <v>34390</v>
      </c>
    </row>
    <row r="345" spans="1:8">
      <c r="A345" s="7" t="s">
        <v>382</v>
      </c>
      <c r="B345" s="8" t="s">
        <v>11</v>
      </c>
      <c r="C345" s="7" t="s">
        <v>379</v>
      </c>
      <c r="D345" s="7" t="s">
        <v>16</v>
      </c>
      <c r="E345" s="9">
        <v>39098</v>
      </c>
      <c r="F345" s="10">
        <f t="shared" ca="1" si="5"/>
        <v>15</v>
      </c>
      <c r="G345" s="11" t="s">
        <v>45</v>
      </c>
      <c r="H345" s="11">
        <v>52480</v>
      </c>
    </row>
    <row r="346" spans="1:8">
      <c r="A346" s="7" t="s">
        <v>383</v>
      </c>
      <c r="B346" s="8" t="s">
        <v>31</v>
      </c>
      <c r="C346" s="7" t="s">
        <v>379</v>
      </c>
      <c r="D346" s="7" t="s">
        <v>13</v>
      </c>
      <c r="E346" s="9">
        <v>40209</v>
      </c>
      <c r="F346" s="10">
        <f t="shared" ca="1" si="5"/>
        <v>12</v>
      </c>
      <c r="G346" s="11" t="s">
        <v>45</v>
      </c>
      <c r="H346" s="11">
        <v>49790</v>
      </c>
    </row>
    <row r="347" spans="1:8">
      <c r="A347" s="7" t="s">
        <v>384</v>
      </c>
      <c r="B347" s="8" t="s">
        <v>11</v>
      </c>
      <c r="C347" s="7" t="s">
        <v>379</v>
      </c>
      <c r="D347" s="7" t="s">
        <v>28</v>
      </c>
      <c r="E347" s="9">
        <v>36192</v>
      </c>
      <c r="F347" s="10">
        <f t="shared" ca="1" si="5"/>
        <v>23</v>
      </c>
      <c r="G347" s="11"/>
      <c r="H347" s="11">
        <v>52390</v>
      </c>
    </row>
    <row r="348" spans="1:8">
      <c r="A348" s="7" t="s">
        <v>385</v>
      </c>
      <c r="B348" s="8" t="s">
        <v>20</v>
      </c>
      <c r="C348" s="7" t="s">
        <v>379</v>
      </c>
      <c r="D348" s="7" t="s">
        <v>28</v>
      </c>
      <c r="E348" s="9">
        <v>36199</v>
      </c>
      <c r="F348" s="10">
        <f t="shared" ca="1" si="5"/>
        <v>23</v>
      </c>
      <c r="G348" s="11"/>
      <c r="H348" s="11">
        <v>34400</v>
      </c>
    </row>
    <row r="349" spans="1:8">
      <c r="A349" s="7" t="s">
        <v>386</v>
      </c>
      <c r="B349" s="8" t="s">
        <v>11</v>
      </c>
      <c r="C349" s="7" t="s">
        <v>379</v>
      </c>
      <c r="D349" s="7" t="s">
        <v>13</v>
      </c>
      <c r="E349" s="9">
        <v>36940</v>
      </c>
      <c r="F349" s="10">
        <f t="shared" ca="1" si="5"/>
        <v>21</v>
      </c>
      <c r="G349" s="11" t="s">
        <v>14</v>
      </c>
      <c r="H349" s="11">
        <v>53890</v>
      </c>
    </row>
    <row r="350" spans="1:8">
      <c r="A350" s="7" t="s">
        <v>387</v>
      </c>
      <c r="B350" s="8" t="s">
        <v>11</v>
      </c>
      <c r="C350" s="7" t="s">
        <v>379</v>
      </c>
      <c r="D350" s="7" t="s">
        <v>16</v>
      </c>
      <c r="E350" s="9">
        <v>39871</v>
      </c>
      <c r="F350" s="10">
        <f t="shared" ca="1" si="5"/>
        <v>13</v>
      </c>
      <c r="G350" s="11" t="s">
        <v>24</v>
      </c>
      <c r="H350" s="11">
        <v>42440</v>
      </c>
    </row>
    <row r="351" spans="1:8">
      <c r="A351" s="7" t="s">
        <v>388</v>
      </c>
      <c r="B351" s="8" t="s">
        <v>26</v>
      </c>
      <c r="C351" s="7" t="s">
        <v>379</v>
      </c>
      <c r="D351" s="7" t="s">
        <v>21</v>
      </c>
      <c r="E351" s="9">
        <v>40610</v>
      </c>
      <c r="F351" s="10">
        <f t="shared" ca="1" si="5"/>
        <v>11</v>
      </c>
      <c r="G351" s="11"/>
      <c r="H351" s="11">
        <v>40530</v>
      </c>
    </row>
    <row r="352" spans="1:8">
      <c r="A352" s="7" t="s">
        <v>389</v>
      </c>
      <c r="B352" s="8" t="s">
        <v>31</v>
      </c>
      <c r="C352" s="7" t="s">
        <v>379</v>
      </c>
      <c r="D352" s="7" t="s">
        <v>16</v>
      </c>
      <c r="E352" s="9">
        <v>40624</v>
      </c>
      <c r="F352" s="10">
        <f t="shared" ca="1" si="5"/>
        <v>11</v>
      </c>
      <c r="G352" s="11" t="s">
        <v>24</v>
      </c>
      <c r="H352" s="11">
        <v>14400</v>
      </c>
    </row>
    <row r="353" spans="1:8">
      <c r="A353" s="7" t="s">
        <v>390</v>
      </c>
      <c r="B353" s="8" t="s">
        <v>26</v>
      </c>
      <c r="C353" s="7" t="s">
        <v>379</v>
      </c>
      <c r="D353" s="7" t="s">
        <v>13</v>
      </c>
      <c r="E353" s="9">
        <v>39147</v>
      </c>
      <c r="F353" s="10">
        <f t="shared" ca="1" si="5"/>
        <v>15</v>
      </c>
      <c r="G353" s="11" t="s">
        <v>24</v>
      </c>
      <c r="H353" s="11">
        <v>49700</v>
      </c>
    </row>
    <row r="354" spans="1:8">
      <c r="A354" s="7" t="s">
        <v>391</v>
      </c>
      <c r="B354" s="8" t="s">
        <v>23</v>
      </c>
      <c r="C354" s="7" t="s">
        <v>379</v>
      </c>
      <c r="D354" s="7" t="s">
        <v>28</v>
      </c>
      <c r="E354" s="9">
        <v>39167</v>
      </c>
      <c r="F354" s="10">
        <f t="shared" ca="1" si="5"/>
        <v>15</v>
      </c>
      <c r="G354" s="11"/>
      <c r="H354" s="11">
        <v>31900</v>
      </c>
    </row>
    <row r="355" spans="1:8">
      <c r="A355" s="7" t="s">
        <v>392</v>
      </c>
      <c r="B355" s="8" t="s">
        <v>23</v>
      </c>
      <c r="C355" s="7" t="s">
        <v>379</v>
      </c>
      <c r="D355" s="7" t="s">
        <v>28</v>
      </c>
      <c r="E355" s="9">
        <v>38805</v>
      </c>
      <c r="F355" s="10">
        <f t="shared" ca="1" si="5"/>
        <v>16</v>
      </c>
      <c r="G355" s="11"/>
      <c r="H355" s="11">
        <v>59260</v>
      </c>
    </row>
    <row r="356" spans="1:8">
      <c r="A356" s="7" t="s">
        <v>393</v>
      </c>
      <c r="B356" s="8" t="s">
        <v>11</v>
      </c>
      <c r="C356" s="7" t="s">
        <v>379</v>
      </c>
      <c r="D356" s="7" t="s">
        <v>13</v>
      </c>
      <c r="E356" s="9">
        <v>35856</v>
      </c>
      <c r="F356" s="10">
        <f t="shared" ca="1" si="5"/>
        <v>24</v>
      </c>
      <c r="G356" s="11" t="s">
        <v>35</v>
      </c>
      <c r="H356" s="11">
        <v>95520</v>
      </c>
    </row>
    <row r="357" spans="1:8">
      <c r="A357" s="7" t="s">
        <v>394</v>
      </c>
      <c r="B357" s="8" t="s">
        <v>31</v>
      </c>
      <c r="C357" s="7" t="s">
        <v>379</v>
      </c>
      <c r="D357" s="7" t="s">
        <v>13</v>
      </c>
      <c r="E357" s="9">
        <v>35857</v>
      </c>
      <c r="F357" s="10">
        <f t="shared" ca="1" si="5"/>
        <v>24</v>
      </c>
      <c r="G357" s="11" t="s">
        <v>45</v>
      </c>
      <c r="H357" s="11">
        <v>90330</v>
      </c>
    </row>
    <row r="358" spans="1:8">
      <c r="A358" s="7" t="s">
        <v>395</v>
      </c>
      <c r="B358" s="8" t="s">
        <v>11</v>
      </c>
      <c r="C358" s="7" t="s">
        <v>379</v>
      </c>
      <c r="D358" s="7" t="s">
        <v>13</v>
      </c>
      <c r="E358" s="9">
        <v>39157</v>
      </c>
      <c r="F358" s="10">
        <f t="shared" ca="1" si="5"/>
        <v>15</v>
      </c>
      <c r="G358" s="11" t="s">
        <v>45</v>
      </c>
      <c r="H358" s="11">
        <v>52380</v>
      </c>
    </row>
    <row r="359" spans="1:8">
      <c r="A359" s="7" t="s">
        <v>396</v>
      </c>
      <c r="B359" s="8" t="s">
        <v>26</v>
      </c>
      <c r="C359" s="7" t="s">
        <v>379</v>
      </c>
      <c r="D359" s="7" t="s">
        <v>13</v>
      </c>
      <c r="E359" s="9">
        <v>41000</v>
      </c>
      <c r="F359" s="10">
        <f t="shared" ca="1" si="5"/>
        <v>10</v>
      </c>
      <c r="G359" s="11" t="s">
        <v>17</v>
      </c>
      <c r="H359" s="11">
        <v>66620</v>
      </c>
    </row>
    <row r="360" spans="1:8">
      <c r="A360" s="7" t="s">
        <v>397</v>
      </c>
      <c r="B360" s="8" t="s">
        <v>11</v>
      </c>
      <c r="C360" s="7" t="s">
        <v>379</v>
      </c>
      <c r="D360" s="7" t="s">
        <v>13</v>
      </c>
      <c r="E360" s="9">
        <v>41007</v>
      </c>
      <c r="F360" s="10">
        <f t="shared" ca="1" si="5"/>
        <v>10</v>
      </c>
      <c r="G360" s="11" t="s">
        <v>14</v>
      </c>
      <c r="H360" s="11">
        <v>40730</v>
      </c>
    </row>
    <row r="361" spans="1:8">
      <c r="A361" s="7" t="s">
        <v>398</v>
      </c>
      <c r="B361" s="8" t="s">
        <v>26</v>
      </c>
      <c r="C361" s="7" t="s">
        <v>379</v>
      </c>
      <c r="D361" s="7" t="s">
        <v>13</v>
      </c>
      <c r="E361" s="9">
        <v>39180</v>
      </c>
      <c r="F361" s="10">
        <f t="shared" ca="1" si="5"/>
        <v>15</v>
      </c>
      <c r="G361" s="11" t="s">
        <v>24</v>
      </c>
      <c r="H361" s="11">
        <v>95200</v>
      </c>
    </row>
    <row r="362" spans="1:8">
      <c r="A362" s="7" t="s">
        <v>399</v>
      </c>
      <c r="B362" s="8" t="s">
        <v>26</v>
      </c>
      <c r="C362" s="7" t="s">
        <v>379</v>
      </c>
      <c r="D362" s="7" t="s">
        <v>13</v>
      </c>
      <c r="E362" s="9">
        <v>38834</v>
      </c>
      <c r="F362" s="10">
        <f t="shared" ca="1" si="5"/>
        <v>16</v>
      </c>
      <c r="G362" s="11" t="s">
        <v>14</v>
      </c>
      <c r="H362" s="11">
        <v>89810</v>
      </c>
    </row>
    <row r="363" spans="1:8">
      <c r="A363" s="7" t="s">
        <v>400</v>
      </c>
      <c r="B363" s="8" t="s">
        <v>23</v>
      </c>
      <c r="C363" s="7" t="s">
        <v>379</v>
      </c>
      <c r="D363" s="7" t="s">
        <v>13</v>
      </c>
      <c r="E363" s="9">
        <v>36297</v>
      </c>
      <c r="F363" s="10">
        <f t="shared" ca="1" si="5"/>
        <v>23</v>
      </c>
      <c r="G363" s="11" t="s">
        <v>14</v>
      </c>
      <c r="H363" s="11">
        <v>50640</v>
      </c>
    </row>
    <row r="364" spans="1:8">
      <c r="A364" s="7" t="s">
        <v>401</v>
      </c>
      <c r="B364" s="8" t="s">
        <v>11</v>
      </c>
      <c r="C364" s="7" t="s">
        <v>379</v>
      </c>
      <c r="D364" s="7" t="s">
        <v>13</v>
      </c>
      <c r="E364" s="9">
        <v>36662</v>
      </c>
      <c r="F364" s="10">
        <f t="shared" ca="1" si="5"/>
        <v>22</v>
      </c>
      <c r="G364" s="11" t="s">
        <v>45</v>
      </c>
      <c r="H364" s="11">
        <v>57740</v>
      </c>
    </row>
    <row r="365" spans="1:8">
      <c r="A365" s="7" t="s">
        <v>402</v>
      </c>
      <c r="B365" s="8" t="s">
        <v>20</v>
      </c>
      <c r="C365" s="7" t="s">
        <v>379</v>
      </c>
      <c r="D365" s="7" t="s">
        <v>28</v>
      </c>
      <c r="E365" s="9">
        <v>39592</v>
      </c>
      <c r="F365" s="10">
        <f t="shared" ca="1" si="5"/>
        <v>14</v>
      </c>
      <c r="G365" s="11"/>
      <c r="H365" s="11">
        <v>63280</v>
      </c>
    </row>
    <row r="366" spans="1:8">
      <c r="A366" s="7" t="s">
        <v>403</v>
      </c>
      <c r="B366" s="8" t="s">
        <v>20</v>
      </c>
      <c r="C366" s="7" t="s">
        <v>379</v>
      </c>
      <c r="D366" s="7" t="s">
        <v>13</v>
      </c>
      <c r="E366" s="9">
        <v>40712</v>
      </c>
      <c r="F366" s="10">
        <f t="shared" ca="1" si="5"/>
        <v>11</v>
      </c>
      <c r="G366" s="11" t="s">
        <v>14</v>
      </c>
      <c r="H366" s="11">
        <v>25190</v>
      </c>
    </row>
    <row r="367" spans="1:8">
      <c r="A367" s="7" t="s">
        <v>404</v>
      </c>
      <c r="B367" s="8" t="s">
        <v>20</v>
      </c>
      <c r="C367" s="7" t="s">
        <v>379</v>
      </c>
      <c r="D367" s="7" t="s">
        <v>13</v>
      </c>
      <c r="E367" s="9">
        <v>41070</v>
      </c>
      <c r="F367" s="10">
        <f t="shared" ca="1" si="5"/>
        <v>10</v>
      </c>
      <c r="G367" s="11" t="s">
        <v>17</v>
      </c>
      <c r="H367" s="11">
        <v>81330</v>
      </c>
    </row>
    <row r="368" spans="1:8">
      <c r="A368" s="7" t="s">
        <v>405</v>
      </c>
      <c r="B368" s="8" t="s">
        <v>26</v>
      </c>
      <c r="C368" s="7" t="s">
        <v>379</v>
      </c>
      <c r="D368" s="7" t="s">
        <v>13</v>
      </c>
      <c r="E368" s="9">
        <v>39258</v>
      </c>
      <c r="F368" s="10">
        <f t="shared" ca="1" si="5"/>
        <v>15</v>
      </c>
      <c r="G368" s="11" t="s">
        <v>35</v>
      </c>
      <c r="H368" s="11">
        <v>73620</v>
      </c>
    </row>
    <row r="369" spans="1:8">
      <c r="A369" s="7" t="s">
        <v>406</v>
      </c>
      <c r="B369" s="8" t="s">
        <v>11</v>
      </c>
      <c r="C369" s="7" t="s">
        <v>379</v>
      </c>
      <c r="D369" s="7" t="s">
        <v>13</v>
      </c>
      <c r="E369" s="9">
        <v>40333</v>
      </c>
      <c r="F369" s="10">
        <f t="shared" ca="1" si="5"/>
        <v>12</v>
      </c>
      <c r="G369" s="11" t="s">
        <v>24</v>
      </c>
      <c r="H369" s="11">
        <v>77530</v>
      </c>
    </row>
    <row r="370" spans="1:8">
      <c r="A370" s="7" t="s">
        <v>407</v>
      </c>
      <c r="B370" s="8" t="s">
        <v>26</v>
      </c>
      <c r="C370" s="7" t="s">
        <v>379</v>
      </c>
      <c r="D370" s="7" t="s">
        <v>28</v>
      </c>
      <c r="E370" s="9">
        <v>36703</v>
      </c>
      <c r="F370" s="10">
        <f t="shared" ca="1" si="5"/>
        <v>22</v>
      </c>
      <c r="G370" s="11"/>
      <c r="H370" s="11">
        <v>55220</v>
      </c>
    </row>
    <row r="371" spans="1:8">
      <c r="A371" s="7" t="s">
        <v>408</v>
      </c>
      <c r="B371" s="8" t="s">
        <v>31</v>
      </c>
      <c r="C371" s="7" t="s">
        <v>379</v>
      </c>
      <c r="D371" s="7" t="s">
        <v>16</v>
      </c>
      <c r="E371" s="9">
        <v>40351</v>
      </c>
      <c r="F371" s="10">
        <f t="shared" ca="1" si="5"/>
        <v>12</v>
      </c>
      <c r="G371" s="11" t="s">
        <v>45</v>
      </c>
      <c r="H371" s="11">
        <v>22050</v>
      </c>
    </row>
    <row r="372" spans="1:8">
      <c r="A372" s="7" t="s">
        <v>409</v>
      </c>
      <c r="B372" s="8" t="s">
        <v>26</v>
      </c>
      <c r="C372" s="7" t="s">
        <v>379</v>
      </c>
      <c r="D372" s="7" t="s">
        <v>13</v>
      </c>
      <c r="E372" s="9">
        <v>39290</v>
      </c>
      <c r="F372" s="10">
        <f t="shared" ca="1" si="5"/>
        <v>15</v>
      </c>
      <c r="G372" s="11" t="s">
        <v>45</v>
      </c>
      <c r="H372" s="11">
        <v>71780</v>
      </c>
    </row>
    <row r="373" spans="1:8">
      <c r="A373" s="7" t="s">
        <v>410</v>
      </c>
      <c r="B373" s="8" t="s">
        <v>11</v>
      </c>
      <c r="C373" s="7" t="s">
        <v>379</v>
      </c>
      <c r="D373" s="7" t="s">
        <v>13</v>
      </c>
      <c r="E373" s="9">
        <v>40367</v>
      </c>
      <c r="F373" s="10">
        <f t="shared" ca="1" si="5"/>
        <v>12</v>
      </c>
      <c r="G373" s="11" t="s">
        <v>14</v>
      </c>
      <c r="H373" s="11">
        <v>53680</v>
      </c>
    </row>
    <row r="374" spans="1:8">
      <c r="A374" s="7" t="s">
        <v>411</v>
      </c>
      <c r="B374" s="8" t="s">
        <v>41</v>
      </c>
      <c r="C374" s="7" t="s">
        <v>379</v>
      </c>
      <c r="D374" s="7" t="s">
        <v>16</v>
      </c>
      <c r="E374" s="9">
        <v>36371</v>
      </c>
      <c r="F374" s="10">
        <f t="shared" ca="1" si="5"/>
        <v>23</v>
      </c>
      <c r="G374" s="11" t="s">
        <v>45</v>
      </c>
      <c r="H374" s="11">
        <v>29470</v>
      </c>
    </row>
    <row r="375" spans="1:8">
      <c r="A375" s="7" t="s">
        <v>412</v>
      </c>
      <c r="B375" s="8" t="s">
        <v>31</v>
      </c>
      <c r="C375" s="7" t="s">
        <v>379</v>
      </c>
      <c r="D375" s="7" t="s">
        <v>28</v>
      </c>
      <c r="E375" s="9">
        <v>39283</v>
      </c>
      <c r="F375" s="10">
        <f t="shared" ca="1" si="5"/>
        <v>15</v>
      </c>
      <c r="G375" s="11"/>
      <c r="H375" s="11">
        <v>81920</v>
      </c>
    </row>
    <row r="376" spans="1:8">
      <c r="A376" s="7" t="s">
        <v>413</v>
      </c>
      <c r="B376" s="8" t="s">
        <v>31</v>
      </c>
      <c r="C376" s="7" t="s">
        <v>379</v>
      </c>
      <c r="D376" s="7" t="s">
        <v>13</v>
      </c>
      <c r="E376" s="9">
        <v>40361</v>
      </c>
      <c r="F376" s="10">
        <f t="shared" ca="1" si="5"/>
        <v>12</v>
      </c>
      <c r="G376" s="11" t="s">
        <v>24</v>
      </c>
      <c r="H376" s="11">
        <v>83360</v>
      </c>
    </row>
    <row r="377" spans="1:8">
      <c r="A377" s="7" t="s">
        <v>414</v>
      </c>
      <c r="B377" s="8" t="s">
        <v>20</v>
      </c>
      <c r="C377" s="7" t="s">
        <v>379</v>
      </c>
      <c r="D377" s="7" t="s">
        <v>13</v>
      </c>
      <c r="E377" s="9">
        <v>40395</v>
      </c>
      <c r="F377" s="10">
        <f t="shared" ca="1" si="5"/>
        <v>12</v>
      </c>
      <c r="G377" s="11" t="s">
        <v>14</v>
      </c>
      <c r="H377" s="11">
        <v>63320</v>
      </c>
    </row>
    <row r="378" spans="1:8">
      <c r="A378" s="7" t="s">
        <v>415</v>
      </c>
      <c r="B378" s="8" t="s">
        <v>20</v>
      </c>
      <c r="C378" s="7" t="s">
        <v>379</v>
      </c>
      <c r="D378" s="7" t="s">
        <v>13</v>
      </c>
      <c r="E378" s="9">
        <v>36392</v>
      </c>
      <c r="F378" s="10">
        <f t="shared" ca="1" si="5"/>
        <v>23</v>
      </c>
      <c r="G378" s="11" t="s">
        <v>45</v>
      </c>
      <c r="H378" s="11">
        <v>56560</v>
      </c>
    </row>
    <row r="379" spans="1:8">
      <c r="A379" s="7" t="s">
        <v>416</v>
      </c>
      <c r="B379" s="8" t="s">
        <v>41</v>
      </c>
      <c r="C379" s="7" t="s">
        <v>379</v>
      </c>
      <c r="D379" s="7" t="s">
        <v>28</v>
      </c>
      <c r="E379" s="9">
        <v>39330</v>
      </c>
      <c r="F379" s="10">
        <f t="shared" ca="1" si="5"/>
        <v>14</v>
      </c>
      <c r="G379" s="11"/>
      <c r="H379" s="11">
        <v>90130</v>
      </c>
    </row>
    <row r="380" spans="1:8">
      <c r="A380" s="7" t="s">
        <v>417</v>
      </c>
      <c r="B380" s="8" t="s">
        <v>26</v>
      </c>
      <c r="C380" s="7" t="s">
        <v>379</v>
      </c>
      <c r="D380" s="7" t="s">
        <v>28</v>
      </c>
      <c r="E380" s="9">
        <v>38969</v>
      </c>
      <c r="F380" s="10">
        <f t="shared" ca="1" si="5"/>
        <v>15</v>
      </c>
      <c r="G380" s="11"/>
      <c r="H380" s="11">
        <v>70240</v>
      </c>
    </row>
    <row r="381" spans="1:8">
      <c r="A381" s="7" t="s">
        <v>418</v>
      </c>
      <c r="B381" s="8" t="s">
        <v>11</v>
      </c>
      <c r="C381" s="7" t="s">
        <v>379</v>
      </c>
      <c r="D381" s="7" t="s">
        <v>16</v>
      </c>
      <c r="E381" s="9">
        <v>37138</v>
      </c>
      <c r="F381" s="10">
        <f t="shared" ca="1" si="5"/>
        <v>20</v>
      </c>
      <c r="G381" s="11" t="s">
        <v>17</v>
      </c>
      <c r="H381" s="11">
        <v>34230</v>
      </c>
    </row>
    <row r="382" spans="1:8">
      <c r="A382" s="7" t="s">
        <v>419</v>
      </c>
      <c r="B382" s="8" t="s">
        <v>41</v>
      </c>
      <c r="C382" s="7" t="s">
        <v>379</v>
      </c>
      <c r="D382" s="7" t="s">
        <v>16</v>
      </c>
      <c r="E382" s="9">
        <v>37141</v>
      </c>
      <c r="F382" s="10">
        <f t="shared" ca="1" si="5"/>
        <v>20</v>
      </c>
      <c r="G382" s="11" t="s">
        <v>35</v>
      </c>
      <c r="H382" s="11">
        <v>17510</v>
      </c>
    </row>
    <row r="383" spans="1:8">
      <c r="A383" s="7" t="s">
        <v>420</v>
      </c>
      <c r="B383" s="8" t="s">
        <v>23</v>
      </c>
      <c r="C383" s="7" t="s">
        <v>379</v>
      </c>
      <c r="D383" s="7" t="s">
        <v>13</v>
      </c>
      <c r="E383" s="9">
        <v>40083</v>
      </c>
      <c r="F383" s="10">
        <f t="shared" ca="1" si="5"/>
        <v>12</v>
      </c>
      <c r="G383" s="11" t="s">
        <v>45</v>
      </c>
      <c r="H383" s="11">
        <v>48570</v>
      </c>
    </row>
    <row r="384" spans="1:8">
      <c r="A384" s="7" t="s">
        <v>421</v>
      </c>
      <c r="B384" s="8" t="s">
        <v>31</v>
      </c>
      <c r="C384" s="7" t="s">
        <v>379</v>
      </c>
      <c r="D384" s="7" t="s">
        <v>13</v>
      </c>
      <c r="E384" s="9">
        <v>40447</v>
      </c>
      <c r="F384" s="10">
        <f t="shared" ca="1" si="5"/>
        <v>11</v>
      </c>
      <c r="G384" s="11" t="s">
        <v>14</v>
      </c>
      <c r="H384" s="11">
        <v>37370</v>
      </c>
    </row>
    <row r="385" spans="1:8">
      <c r="A385" s="7" t="s">
        <v>422</v>
      </c>
      <c r="B385" s="8" t="s">
        <v>26</v>
      </c>
      <c r="C385" s="7" t="s">
        <v>379</v>
      </c>
      <c r="D385" s="7" t="s">
        <v>16</v>
      </c>
      <c r="E385" s="9">
        <v>36094</v>
      </c>
      <c r="F385" s="10">
        <f t="shared" ca="1" si="5"/>
        <v>23</v>
      </c>
      <c r="G385" s="11" t="s">
        <v>14</v>
      </c>
      <c r="H385" s="11">
        <v>52680</v>
      </c>
    </row>
    <row r="386" spans="1:8">
      <c r="A386" s="7" t="s">
        <v>423</v>
      </c>
      <c r="B386" s="8" t="s">
        <v>31</v>
      </c>
      <c r="C386" s="7" t="s">
        <v>379</v>
      </c>
      <c r="D386" s="7" t="s">
        <v>13</v>
      </c>
      <c r="E386" s="9">
        <v>36456</v>
      </c>
      <c r="F386" s="10">
        <f t="shared" ref="F386:F449" ca="1" si="6">DATEDIF(E386,TODAY(),"Y")</f>
        <v>22</v>
      </c>
      <c r="G386" s="11" t="s">
        <v>45</v>
      </c>
      <c r="H386" s="11">
        <v>47810</v>
      </c>
    </row>
    <row r="387" spans="1:8">
      <c r="A387" s="7" t="s">
        <v>424</v>
      </c>
      <c r="B387" s="8" t="s">
        <v>26</v>
      </c>
      <c r="C387" s="7" t="s">
        <v>379</v>
      </c>
      <c r="D387" s="7" t="s">
        <v>13</v>
      </c>
      <c r="E387" s="9">
        <v>36463</v>
      </c>
      <c r="F387" s="10">
        <f t="shared" ca="1" si="6"/>
        <v>22</v>
      </c>
      <c r="G387" s="11" t="s">
        <v>14</v>
      </c>
      <c r="H387" s="11">
        <v>48650</v>
      </c>
    </row>
    <row r="388" spans="1:8">
      <c r="A388" s="7" t="s">
        <v>425</v>
      </c>
      <c r="B388" s="8" t="s">
        <v>31</v>
      </c>
      <c r="C388" s="7" t="s">
        <v>379</v>
      </c>
      <c r="D388" s="7" t="s">
        <v>16</v>
      </c>
      <c r="E388" s="9">
        <v>37166</v>
      </c>
      <c r="F388" s="10">
        <f t="shared" ca="1" si="6"/>
        <v>20</v>
      </c>
      <c r="G388" s="11" t="s">
        <v>17</v>
      </c>
      <c r="H388" s="11">
        <v>52030</v>
      </c>
    </row>
    <row r="389" spans="1:8">
      <c r="A389" s="7" t="s">
        <v>426</v>
      </c>
      <c r="B389" s="8" t="s">
        <v>26</v>
      </c>
      <c r="C389" s="7" t="s">
        <v>379</v>
      </c>
      <c r="D389" s="7" t="s">
        <v>13</v>
      </c>
      <c r="E389" s="9">
        <v>36116</v>
      </c>
      <c r="F389" s="10">
        <f t="shared" ca="1" si="6"/>
        <v>23</v>
      </c>
      <c r="G389" s="11" t="s">
        <v>35</v>
      </c>
      <c r="H389" s="11">
        <v>54750</v>
      </c>
    </row>
    <row r="390" spans="1:8">
      <c r="A390" s="7" t="s">
        <v>427</v>
      </c>
      <c r="B390" s="8" t="s">
        <v>11</v>
      </c>
      <c r="C390" s="7" t="s">
        <v>379</v>
      </c>
      <c r="D390" s="7" t="s">
        <v>16</v>
      </c>
      <c r="E390" s="9">
        <v>36121</v>
      </c>
      <c r="F390" s="10">
        <f t="shared" ca="1" si="6"/>
        <v>23</v>
      </c>
      <c r="G390" s="11" t="s">
        <v>45</v>
      </c>
      <c r="H390" s="11">
        <v>31770</v>
      </c>
    </row>
    <row r="391" spans="1:8">
      <c r="A391" s="7" t="s">
        <v>428</v>
      </c>
      <c r="B391" s="8" t="s">
        <v>11</v>
      </c>
      <c r="C391" s="7" t="s">
        <v>379</v>
      </c>
      <c r="D391" s="7" t="s">
        <v>13</v>
      </c>
      <c r="E391" s="9">
        <v>36145</v>
      </c>
      <c r="F391" s="10">
        <f t="shared" ca="1" si="6"/>
        <v>23</v>
      </c>
      <c r="G391" s="11" t="s">
        <v>17</v>
      </c>
      <c r="H391" s="11">
        <v>34390</v>
      </c>
    </row>
    <row r="392" spans="1:8">
      <c r="A392" s="7" t="s">
        <v>429</v>
      </c>
      <c r="B392" s="8" t="s">
        <v>31</v>
      </c>
      <c r="C392" s="7" t="s">
        <v>379</v>
      </c>
      <c r="D392" s="7" t="s">
        <v>28</v>
      </c>
      <c r="E392" s="9">
        <v>39063</v>
      </c>
      <c r="F392" s="10">
        <f t="shared" ca="1" si="6"/>
        <v>15</v>
      </c>
      <c r="G392" s="11"/>
      <c r="H392" s="11">
        <v>85730</v>
      </c>
    </row>
    <row r="393" spans="1:8">
      <c r="A393" s="7" t="s">
        <v>430</v>
      </c>
      <c r="B393" s="8" t="s">
        <v>41</v>
      </c>
      <c r="C393" s="7" t="s">
        <v>431</v>
      </c>
      <c r="D393" s="7" t="s">
        <v>13</v>
      </c>
      <c r="E393" s="9">
        <v>40922</v>
      </c>
      <c r="F393" s="10">
        <f t="shared" ca="1" si="6"/>
        <v>10</v>
      </c>
      <c r="G393" s="11" t="s">
        <v>14</v>
      </c>
      <c r="H393" s="11">
        <v>43030</v>
      </c>
    </row>
    <row r="394" spans="1:8">
      <c r="A394" s="7" t="s">
        <v>432</v>
      </c>
      <c r="B394" s="8" t="s">
        <v>26</v>
      </c>
      <c r="C394" s="7" t="s">
        <v>431</v>
      </c>
      <c r="D394" s="7" t="s">
        <v>28</v>
      </c>
      <c r="E394" s="9">
        <v>38734</v>
      </c>
      <c r="F394" s="10">
        <f t="shared" ca="1" si="6"/>
        <v>16</v>
      </c>
      <c r="G394" s="11"/>
      <c r="H394" s="11">
        <v>59610</v>
      </c>
    </row>
    <row r="395" spans="1:8">
      <c r="A395" s="7" t="s">
        <v>433</v>
      </c>
      <c r="B395" s="8" t="s">
        <v>31</v>
      </c>
      <c r="C395" s="7" t="s">
        <v>431</v>
      </c>
      <c r="D395" s="7" t="s">
        <v>13</v>
      </c>
      <c r="E395" s="9">
        <v>36175</v>
      </c>
      <c r="F395" s="10">
        <f t="shared" ca="1" si="6"/>
        <v>23</v>
      </c>
      <c r="G395" s="11" t="s">
        <v>45</v>
      </c>
      <c r="H395" s="11">
        <v>25880</v>
      </c>
    </row>
    <row r="396" spans="1:8">
      <c r="A396" s="7" t="s">
        <v>434</v>
      </c>
      <c r="B396" s="8" t="s">
        <v>31</v>
      </c>
      <c r="C396" s="7" t="s">
        <v>431</v>
      </c>
      <c r="D396" s="7" t="s">
        <v>13</v>
      </c>
      <c r="E396" s="9">
        <v>36898</v>
      </c>
      <c r="F396" s="10">
        <f t="shared" ca="1" si="6"/>
        <v>21</v>
      </c>
      <c r="G396" s="11" t="s">
        <v>14</v>
      </c>
      <c r="H396" s="11">
        <v>79010</v>
      </c>
    </row>
    <row r="397" spans="1:8">
      <c r="A397" s="7" t="s">
        <v>435</v>
      </c>
      <c r="B397" s="8" t="s">
        <v>26</v>
      </c>
      <c r="C397" s="7" t="s">
        <v>431</v>
      </c>
      <c r="D397" s="7" t="s">
        <v>13</v>
      </c>
      <c r="E397" s="9">
        <v>40235</v>
      </c>
      <c r="F397" s="10">
        <f t="shared" ca="1" si="6"/>
        <v>12</v>
      </c>
      <c r="G397" s="11" t="s">
        <v>45</v>
      </c>
      <c r="H397" s="11">
        <v>25150</v>
      </c>
    </row>
    <row r="398" spans="1:8">
      <c r="A398" s="7" t="s">
        <v>436</v>
      </c>
      <c r="B398" s="8" t="s">
        <v>41</v>
      </c>
      <c r="C398" s="7" t="s">
        <v>431</v>
      </c>
      <c r="D398" s="7" t="s">
        <v>13</v>
      </c>
      <c r="E398" s="9">
        <v>36567</v>
      </c>
      <c r="F398" s="10">
        <f t="shared" ca="1" si="6"/>
        <v>22</v>
      </c>
      <c r="G398" s="11" t="s">
        <v>35</v>
      </c>
      <c r="H398" s="11">
        <v>50000</v>
      </c>
    </row>
    <row r="399" spans="1:8">
      <c r="A399" s="7" t="s">
        <v>437</v>
      </c>
      <c r="B399" s="8" t="s">
        <v>41</v>
      </c>
      <c r="C399" s="7" t="s">
        <v>431</v>
      </c>
      <c r="D399" s="7" t="s">
        <v>16</v>
      </c>
      <c r="E399" s="9">
        <v>40263</v>
      </c>
      <c r="F399" s="10">
        <f t="shared" ca="1" si="6"/>
        <v>12</v>
      </c>
      <c r="G399" s="11" t="s">
        <v>14</v>
      </c>
      <c r="H399" s="11">
        <v>54350</v>
      </c>
    </row>
    <row r="400" spans="1:8">
      <c r="A400" s="7" t="s">
        <v>438</v>
      </c>
      <c r="B400" s="8" t="s">
        <v>26</v>
      </c>
      <c r="C400" s="7" t="s">
        <v>431</v>
      </c>
      <c r="D400" s="7" t="s">
        <v>13</v>
      </c>
      <c r="E400" s="9">
        <v>41046</v>
      </c>
      <c r="F400" s="10">
        <f t="shared" ca="1" si="6"/>
        <v>10</v>
      </c>
      <c r="G400" s="11" t="s">
        <v>14</v>
      </c>
      <c r="H400" s="11">
        <v>53410</v>
      </c>
    </row>
    <row r="401" spans="1:8">
      <c r="A401" s="7" t="s">
        <v>439</v>
      </c>
      <c r="B401" s="8" t="s">
        <v>31</v>
      </c>
      <c r="C401" s="7" t="s">
        <v>431</v>
      </c>
      <c r="D401" s="7" t="s">
        <v>16</v>
      </c>
      <c r="E401" s="9">
        <v>35961</v>
      </c>
      <c r="F401" s="10">
        <f t="shared" ca="1" si="6"/>
        <v>24</v>
      </c>
      <c r="G401" s="11" t="s">
        <v>14</v>
      </c>
      <c r="H401" s="11">
        <v>22550</v>
      </c>
    </row>
    <row r="402" spans="1:8">
      <c r="A402" s="7" t="s">
        <v>440</v>
      </c>
      <c r="B402" s="8" t="s">
        <v>20</v>
      </c>
      <c r="C402" s="7" t="s">
        <v>431</v>
      </c>
      <c r="D402" s="7" t="s">
        <v>28</v>
      </c>
      <c r="E402" s="9">
        <v>40333</v>
      </c>
      <c r="F402" s="10">
        <f t="shared" ca="1" si="6"/>
        <v>12</v>
      </c>
      <c r="G402" s="11"/>
      <c r="H402" s="11">
        <v>81430</v>
      </c>
    </row>
    <row r="403" spans="1:8">
      <c r="A403" s="7" t="s">
        <v>441</v>
      </c>
      <c r="B403" s="8" t="s">
        <v>26</v>
      </c>
      <c r="C403" s="7" t="s">
        <v>431</v>
      </c>
      <c r="D403" s="7" t="s">
        <v>28</v>
      </c>
      <c r="E403" s="9">
        <v>37803</v>
      </c>
      <c r="F403" s="10">
        <f t="shared" ca="1" si="6"/>
        <v>19</v>
      </c>
      <c r="G403" s="11"/>
      <c r="H403" s="11">
        <v>85910</v>
      </c>
    </row>
    <row r="404" spans="1:8">
      <c r="A404" s="7" t="s">
        <v>442</v>
      </c>
      <c r="B404" s="8" t="s">
        <v>23</v>
      </c>
      <c r="C404" s="7" t="s">
        <v>431</v>
      </c>
      <c r="D404" s="7" t="s">
        <v>21</v>
      </c>
      <c r="E404" s="9">
        <v>37827</v>
      </c>
      <c r="F404" s="10">
        <f t="shared" ca="1" si="6"/>
        <v>19</v>
      </c>
      <c r="G404" s="11"/>
      <c r="H404" s="11">
        <v>12150</v>
      </c>
    </row>
    <row r="405" spans="1:8">
      <c r="A405" s="7" t="s">
        <v>443</v>
      </c>
      <c r="B405" s="8" t="s">
        <v>31</v>
      </c>
      <c r="C405" s="7" t="s">
        <v>431</v>
      </c>
      <c r="D405" s="7" t="s">
        <v>28</v>
      </c>
      <c r="E405" s="9">
        <v>40372</v>
      </c>
      <c r="F405" s="10">
        <f t="shared" ca="1" si="6"/>
        <v>12</v>
      </c>
      <c r="G405" s="11"/>
      <c r="H405" s="11">
        <v>82610</v>
      </c>
    </row>
    <row r="406" spans="1:8">
      <c r="A406" s="7" t="s">
        <v>444</v>
      </c>
      <c r="B406" s="8" t="s">
        <v>11</v>
      </c>
      <c r="C406" s="7" t="s">
        <v>431</v>
      </c>
      <c r="D406" s="7" t="s">
        <v>28</v>
      </c>
      <c r="E406" s="9">
        <v>36047</v>
      </c>
      <c r="F406" s="10">
        <f t="shared" ca="1" si="6"/>
        <v>23</v>
      </c>
      <c r="G406" s="11"/>
      <c r="H406" s="11">
        <v>79730</v>
      </c>
    </row>
    <row r="407" spans="1:8">
      <c r="A407" s="7" t="s">
        <v>445</v>
      </c>
      <c r="B407" s="8" t="s">
        <v>26</v>
      </c>
      <c r="C407" s="7" t="s">
        <v>431</v>
      </c>
      <c r="D407" s="7" t="s">
        <v>13</v>
      </c>
      <c r="E407" s="9">
        <v>41209</v>
      </c>
      <c r="F407" s="10">
        <f t="shared" ca="1" si="6"/>
        <v>9</v>
      </c>
      <c r="G407" s="11" t="s">
        <v>17</v>
      </c>
      <c r="H407" s="11">
        <v>96780</v>
      </c>
    </row>
    <row r="408" spans="1:8">
      <c r="A408" s="7" t="s">
        <v>446</v>
      </c>
      <c r="B408" s="8" t="s">
        <v>20</v>
      </c>
      <c r="C408" s="7" t="s">
        <v>431</v>
      </c>
      <c r="D408" s="7" t="s">
        <v>28</v>
      </c>
      <c r="E408" s="9">
        <v>39011</v>
      </c>
      <c r="F408" s="10">
        <f t="shared" ca="1" si="6"/>
        <v>15</v>
      </c>
      <c r="G408" s="11"/>
      <c r="H408" s="11">
        <v>95120</v>
      </c>
    </row>
    <row r="409" spans="1:8">
      <c r="A409" s="7" t="s">
        <v>447</v>
      </c>
      <c r="B409" s="8" t="s">
        <v>31</v>
      </c>
      <c r="C409" s="7" t="s">
        <v>431</v>
      </c>
      <c r="D409" s="7" t="s">
        <v>21</v>
      </c>
      <c r="E409" s="9">
        <v>36084</v>
      </c>
      <c r="F409" s="10">
        <f t="shared" ca="1" si="6"/>
        <v>23</v>
      </c>
      <c r="G409" s="11"/>
      <c r="H409" s="11">
        <v>23840</v>
      </c>
    </row>
    <row r="410" spans="1:8">
      <c r="A410" s="7" t="s">
        <v>448</v>
      </c>
      <c r="B410" s="8" t="s">
        <v>31</v>
      </c>
      <c r="C410" s="7" t="s">
        <v>431</v>
      </c>
      <c r="D410" s="7" t="s">
        <v>21</v>
      </c>
      <c r="E410" s="9">
        <v>40494</v>
      </c>
      <c r="F410" s="10">
        <f t="shared" ca="1" si="6"/>
        <v>11</v>
      </c>
      <c r="G410" s="11"/>
      <c r="H410" s="11">
        <v>38850</v>
      </c>
    </row>
    <row r="411" spans="1:8">
      <c r="A411" s="7" t="s">
        <v>449</v>
      </c>
      <c r="B411" s="8" t="s">
        <v>23</v>
      </c>
      <c r="C411" s="7" t="s">
        <v>431</v>
      </c>
      <c r="D411" s="7" t="s">
        <v>13</v>
      </c>
      <c r="E411" s="9">
        <v>36466</v>
      </c>
      <c r="F411" s="10">
        <f t="shared" ca="1" si="6"/>
        <v>22</v>
      </c>
      <c r="G411" s="11" t="s">
        <v>45</v>
      </c>
      <c r="H411" s="11">
        <v>75260</v>
      </c>
    </row>
    <row r="412" spans="1:8">
      <c r="A412" s="7" t="s">
        <v>450</v>
      </c>
      <c r="B412" s="8" t="s">
        <v>11</v>
      </c>
      <c r="C412" s="7" t="s">
        <v>431</v>
      </c>
      <c r="D412" s="7" t="s">
        <v>28</v>
      </c>
      <c r="E412" s="9">
        <v>37236</v>
      </c>
      <c r="F412" s="10">
        <f t="shared" ca="1" si="6"/>
        <v>20</v>
      </c>
      <c r="G412" s="11"/>
      <c r="H412" s="11">
        <v>32500</v>
      </c>
    </row>
    <row r="413" spans="1:8">
      <c r="A413" s="7" t="s">
        <v>451</v>
      </c>
      <c r="B413" s="8" t="s">
        <v>41</v>
      </c>
      <c r="C413" s="7" t="s">
        <v>431</v>
      </c>
      <c r="D413" s="7" t="s">
        <v>13</v>
      </c>
      <c r="E413" s="9">
        <v>40533</v>
      </c>
      <c r="F413" s="10">
        <f t="shared" ca="1" si="6"/>
        <v>11</v>
      </c>
      <c r="G413" s="11" t="s">
        <v>35</v>
      </c>
      <c r="H413" s="11">
        <v>68400</v>
      </c>
    </row>
    <row r="414" spans="1:8">
      <c r="A414" s="7" t="s">
        <v>452</v>
      </c>
      <c r="B414" s="8" t="s">
        <v>11</v>
      </c>
      <c r="C414" s="7" t="s">
        <v>164</v>
      </c>
      <c r="D414" s="7" t="s">
        <v>28</v>
      </c>
      <c r="E414" s="9">
        <v>38738</v>
      </c>
      <c r="F414" s="10">
        <f t="shared" ca="1" si="6"/>
        <v>16</v>
      </c>
      <c r="G414" s="11"/>
      <c r="H414" s="11">
        <v>27640</v>
      </c>
    </row>
    <row r="415" spans="1:8">
      <c r="A415" s="7" t="s">
        <v>453</v>
      </c>
      <c r="B415" s="8" t="s">
        <v>11</v>
      </c>
      <c r="C415" s="7" t="s">
        <v>164</v>
      </c>
      <c r="D415" s="7" t="s">
        <v>28</v>
      </c>
      <c r="E415" s="9">
        <v>39522</v>
      </c>
      <c r="F415" s="10">
        <f t="shared" ca="1" si="6"/>
        <v>14</v>
      </c>
      <c r="G415" s="11"/>
      <c r="H415" s="11">
        <v>78870</v>
      </c>
    </row>
    <row r="416" spans="1:8">
      <c r="A416" s="7" t="s">
        <v>454</v>
      </c>
      <c r="B416" s="8" t="s">
        <v>26</v>
      </c>
      <c r="C416" s="7" t="s">
        <v>164</v>
      </c>
      <c r="D416" s="7" t="s">
        <v>13</v>
      </c>
      <c r="E416" s="9">
        <v>39197</v>
      </c>
      <c r="F416" s="10">
        <f t="shared" ca="1" si="6"/>
        <v>15</v>
      </c>
      <c r="G416" s="11" t="s">
        <v>14</v>
      </c>
      <c r="H416" s="11">
        <v>69510</v>
      </c>
    </row>
    <row r="417" spans="1:8">
      <c r="A417" s="7" t="s">
        <v>455</v>
      </c>
      <c r="B417" s="8" t="s">
        <v>31</v>
      </c>
      <c r="C417" s="7" t="s">
        <v>164</v>
      </c>
      <c r="D417" s="7" t="s">
        <v>28</v>
      </c>
      <c r="E417" s="9">
        <v>38854</v>
      </c>
      <c r="F417" s="10">
        <f t="shared" ca="1" si="6"/>
        <v>16</v>
      </c>
      <c r="G417" s="11"/>
      <c r="H417" s="11">
        <v>49310</v>
      </c>
    </row>
    <row r="418" spans="1:8">
      <c r="A418" s="7" t="s">
        <v>456</v>
      </c>
      <c r="B418" s="8" t="s">
        <v>11</v>
      </c>
      <c r="C418" s="7" t="s">
        <v>457</v>
      </c>
      <c r="D418" s="7" t="s">
        <v>13</v>
      </c>
      <c r="E418" s="9">
        <v>40925</v>
      </c>
      <c r="F418" s="10">
        <f t="shared" ca="1" si="6"/>
        <v>10</v>
      </c>
      <c r="G418" s="11" t="s">
        <v>45</v>
      </c>
      <c r="H418" s="11">
        <v>47510</v>
      </c>
    </row>
    <row r="419" spans="1:8">
      <c r="A419" s="7" t="s">
        <v>458</v>
      </c>
      <c r="B419" s="8" t="s">
        <v>41</v>
      </c>
      <c r="C419" s="7" t="s">
        <v>457</v>
      </c>
      <c r="D419" s="7" t="s">
        <v>13</v>
      </c>
      <c r="E419" s="9">
        <v>39085</v>
      </c>
      <c r="F419" s="10">
        <f t="shared" ca="1" si="6"/>
        <v>15</v>
      </c>
      <c r="G419" s="11" t="s">
        <v>14</v>
      </c>
      <c r="H419" s="11">
        <v>95740</v>
      </c>
    </row>
    <row r="420" spans="1:8">
      <c r="A420" s="7" t="s">
        <v>459</v>
      </c>
      <c r="B420" s="8" t="s">
        <v>11</v>
      </c>
      <c r="C420" s="7" t="s">
        <v>457</v>
      </c>
      <c r="D420" s="7" t="s">
        <v>13</v>
      </c>
      <c r="E420" s="9">
        <v>40941</v>
      </c>
      <c r="F420" s="10">
        <f t="shared" ca="1" si="6"/>
        <v>10</v>
      </c>
      <c r="G420" s="11" t="s">
        <v>14</v>
      </c>
      <c r="H420" s="11">
        <v>29000</v>
      </c>
    </row>
    <row r="421" spans="1:8">
      <c r="A421" s="7" t="s">
        <v>460</v>
      </c>
      <c r="B421" s="8" t="s">
        <v>26</v>
      </c>
      <c r="C421" s="7" t="s">
        <v>457</v>
      </c>
      <c r="D421" s="7" t="s">
        <v>13</v>
      </c>
      <c r="E421" s="9">
        <v>40947</v>
      </c>
      <c r="F421" s="10">
        <f t="shared" ca="1" si="6"/>
        <v>10</v>
      </c>
      <c r="G421" s="11" t="s">
        <v>14</v>
      </c>
      <c r="H421" s="11">
        <v>87750</v>
      </c>
    </row>
    <row r="422" spans="1:8">
      <c r="A422" s="7" t="s">
        <v>461</v>
      </c>
      <c r="B422" s="8" t="s">
        <v>26</v>
      </c>
      <c r="C422" s="7" t="s">
        <v>457</v>
      </c>
      <c r="D422" s="7" t="s">
        <v>13</v>
      </c>
      <c r="E422" s="9">
        <v>39120</v>
      </c>
      <c r="F422" s="10">
        <f t="shared" ca="1" si="6"/>
        <v>15</v>
      </c>
      <c r="G422" s="11" t="s">
        <v>14</v>
      </c>
      <c r="H422" s="11">
        <v>97740</v>
      </c>
    </row>
    <row r="423" spans="1:8">
      <c r="A423" s="7" t="s">
        <v>462</v>
      </c>
      <c r="B423" s="8" t="s">
        <v>23</v>
      </c>
      <c r="C423" s="7" t="s">
        <v>457</v>
      </c>
      <c r="D423" s="7" t="s">
        <v>13</v>
      </c>
      <c r="E423" s="9">
        <v>39123</v>
      </c>
      <c r="F423" s="10">
        <f t="shared" ca="1" si="6"/>
        <v>15</v>
      </c>
      <c r="G423" s="11" t="s">
        <v>24</v>
      </c>
      <c r="H423" s="11">
        <v>85630</v>
      </c>
    </row>
    <row r="424" spans="1:8">
      <c r="A424" s="7" t="s">
        <v>463</v>
      </c>
      <c r="B424" s="8" t="s">
        <v>41</v>
      </c>
      <c r="C424" s="7" t="s">
        <v>457</v>
      </c>
      <c r="D424" s="7" t="s">
        <v>13</v>
      </c>
      <c r="E424" s="9">
        <v>40246</v>
      </c>
      <c r="F424" s="10">
        <f t="shared" ca="1" si="6"/>
        <v>12</v>
      </c>
      <c r="G424" s="11" t="s">
        <v>45</v>
      </c>
      <c r="H424" s="11">
        <v>69390</v>
      </c>
    </row>
    <row r="425" spans="1:8">
      <c r="A425" s="7" t="s">
        <v>464</v>
      </c>
      <c r="B425" s="8" t="s">
        <v>31</v>
      </c>
      <c r="C425" s="7" t="s">
        <v>457</v>
      </c>
      <c r="D425" s="7" t="s">
        <v>21</v>
      </c>
      <c r="E425" s="9">
        <v>37711</v>
      </c>
      <c r="F425" s="10">
        <f t="shared" ca="1" si="6"/>
        <v>19</v>
      </c>
      <c r="G425" s="11"/>
      <c r="H425" s="11">
        <v>23820</v>
      </c>
    </row>
    <row r="426" spans="1:8">
      <c r="A426" s="7" t="s">
        <v>465</v>
      </c>
      <c r="B426" s="8" t="s">
        <v>26</v>
      </c>
      <c r="C426" s="7" t="s">
        <v>457</v>
      </c>
      <c r="D426" s="7" t="s">
        <v>13</v>
      </c>
      <c r="E426" s="9">
        <v>38807</v>
      </c>
      <c r="F426" s="10">
        <f t="shared" ca="1" si="6"/>
        <v>16</v>
      </c>
      <c r="G426" s="11" t="s">
        <v>14</v>
      </c>
      <c r="H426" s="11">
        <v>51770</v>
      </c>
    </row>
    <row r="427" spans="1:8">
      <c r="A427" s="7" t="s">
        <v>466</v>
      </c>
      <c r="B427" s="8" t="s">
        <v>20</v>
      </c>
      <c r="C427" s="7" t="s">
        <v>457</v>
      </c>
      <c r="D427" s="7" t="s">
        <v>28</v>
      </c>
      <c r="E427" s="16">
        <v>40620</v>
      </c>
      <c r="F427" s="10">
        <f t="shared" ca="1" si="6"/>
        <v>11</v>
      </c>
      <c r="G427" s="11"/>
      <c r="H427" s="11">
        <v>92730</v>
      </c>
    </row>
    <row r="428" spans="1:8">
      <c r="A428" s="7" t="s">
        <v>467</v>
      </c>
      <c r="B428" s="8" t="s">
        <v>26</v>
      </c>
      <c r="C428" s="7" t="s">
        <v>457</v>
      </c>
      <c r="D428" s="7" t="s">
        <v>13</v>
      </c>
      <c r="E428" s="9">
        <v>35903</v>
      </c>
      <c r="F428" s="10">
        <f t="shared" ca="1" si="6"/>
        <v>24</v>
      </c>
      <c r="G428" s="11" t="s">
        <v>14</v>
      </c>
      <c r="H428" s="11">
        <v>75380</v>
      </c>
    </row>
    <row r="429" spans="1:8">
      <c r="A429" s="7" t="s">
        <v>468</v>
      </c>
      <c r="B429" s="8" t="s">
        <v>31</v>
      </c>
      <c r="C429" s="7" t="s">
        <v>457</v>
      </c>
      <c r="D429" s="7" t="s">
        <v>28</v>
      </c>
      <c r="E429" s="9">
        <v>36623</v>
      </c>
      <c r="F429" s="10">
        <f t="shared" ca="1" si="6"/>
        <v>22</v>
      </c>
      <c r="G429" s="11"/>
      <c r="H429" s="11">
        <v>33330</v>
      </c>
    </row>
    <row r="430" spans="1:8">
      <c r="A430" s="7" t="s">
        <v>469</v>
      </c>
      <c r="B430" s="8" t="s">
        <v>31</v>
      </c>
      <c r="C430" s="7" t="s">
        <v>457</v>
      </c>
      <c r="D430" s="7" t="s">
        <v>13</v>
      </c>
      <c r="E430" s="9">
        <v>39224</v>
      </c>
      <c r="F430" s="10">
        <f t="shared" ca="1" si="6"/>
        <v>15</v>
      </c>
      <c r="G430" s="11" t="s">
        <v>45</v>
      </c>
      <c r="H430" s="11">
        <v>80340</v>
      </c>
    </row>
    <row r="431" spans="1:8">
      <c r="A431" s="7" t="s">
        <v>470</v>
      </c>
      <c r="B431" s="8" t="s">
        <v>41</v>
      </c>
      <c r="C431" s="7" t="s">
        <v>457</v>
      </c>
      <c r="D431" s="7" t="s">
        <v>28</v>
      </c>
      <c r="E431" s="9">
        <v>35921</v>
      </c>
      <c r="F431" s="10">
        <f t="shared" ca="1" si="6"/>
        <v>24</v>
      </c>
      <c r="G431" s="11"/>
      <c r="H431" s="11">
        <v>69670</v>
      </c>
    </row>
    <row r="432" spans="1:8">
      <c r="A432" s="7" t="s">
        <v>471</v>
      </c>
      <c r="B432" s="8" t="s">
        <v>20</v>
      </c>
      <c r="C432" s="7" t="s">
        <v>457</v>
      </c>
      <c r="D432" s="7" t="s">
        <v>28</v>
      </c>
      <c r="E432" s="9">
        <v>39616</v>
      </c>
      <c r="F432" s="10">
        <f t="shared" ca="1" si="6"/>
        <v>14</v>
      </c>
      <c r="G432" s="11"/>
      <c r="H432" s="11">
        <v>73390</v>
      </c>
    </row>
    <row r="433" spans="1:8">
      <c r="A433" s="7" t="s">
        <v>472</v>
      </c>
      <c r="B433" s="8" t="s">
        <v>31</v>
      </c>
      <c r="C433" s="7" t="s">
        <v>457</v>
      </c>
      <c r="D433" s="7" t="s">
        <v>13</v>
      </c>
      <c r="E433" s="9">
        <v>35969</v>
      </c>
      <c r="F433" s="10">
        <f t="shared" ca="1" si="6"/>
        <v>24</v>
      </c>
      <c r="G433" s="11" t="s">
        <v>14</v>
      </c>
      <c r="H433" s="11">
        <v>81990</v>
      </c>
    </row>
    <row r="434" spans="1:8">
      <c r="A434" s="7" t="s">
        <v>473</v>
      </c>
      <c r="B434" s="8" t="s">
        <v>31</v>
      </c>
      <c r="C434" s="7" t="s">
        <v>457</v>
      </c>
      <c r="D434" s="7" t="s">
        <v>21</v>
      </c>
      <c r="E434" s="9">
        <v>36329</v>
      </c>
      <c r="F434" s="10">
        <f t="shared" ca="1" si="6"/>
        <v>23</v>
      </c>
      <c r="G434" s="11"/>
      <c r="H434" s="11">
        <v>43750</v>
      </c>
    </row>
    <row r="435" spans="1:8">
      <c r="A435" s="7" t="s">
        <v>474</v>
      </c>
      <c r="B435" s="8" t="s">
        <v>26</v>
      </c>
      <c r="C435" s="7" t="s">
        <v>457</v>
      </c>
      <c r="D435" s="7" t="s">
        <v>16</v>
      </c>
      <c r="E435" s="9">
        <v>36695</v>
      </c>
      <c r="F435" s="10">
        <f t="shared" ca="1" si="6"/>
        <v>22</v>
      </c>
      <c r="G435" s="11" t="s">
        <v>45</v>
      </c>
      <c r="H435" s="11">
        <v>31910</v>
      </c>
    </row>
    <row r="436" spans="1:8">
      <c r="A436" s="7" t="s">
        <v>475</v>
      </c>
      <c r="B436" s="8" t="s">
        <v>26</v>
      </c>
      <c r="C436" s="7" t="s">
        <v>457</v>
      </c>
      <c r="D436" s="7" t="s">
        <v>21</v>
      </c>
      <c r="E436" s="9">
        <v>38144</v>
      </c>
      <c r="F436" s="10">
        <f t="shared" ca="1" si="6"/>
        <v>18</v>
      </c>
      <c r="G436" s="11"/>
      <c r="H436" s="11">
        <v>36870</v>
      </c>
    </row>
    <row r="437" spans="1:8">
      <c r="A437" s="7" t="s">
        <v>476</v>
      </c>
      <c r="B437" s="8" t="s">
        <v>26</v>
      </c>
      <c r="C437" s="7" t="s">
        <v>457</v>
      </c>
      <c r="D437" s="7" t="s">
        <v>28</v>
      </c>
      <c r="E437" s="9">
        <v>41116</v>
      </c>
      <c r="F437" s="10">
        <f t="shared" ca="1" si="6"/>
        <v>10</v>
      </c>
      <c r="G437" s="11"/>
      <c r="H437" s="11">
        <v>35920</v>
      </c>
    </row>
    <row r="438" spans="1:8">
      <c r="A438" s="7" t="s">
        <v>477</v>
      </c>
      <c r="B438" s="8" t="s">
        <v>31</v>
      </c>
      <c r="C438" s="7" t="s">
        <v>457</v>
      </c>
      <c r="D438" s="7" t="s">
        <v>13</v>
      </c>
      <c r="E438" s="9">
        <v>39284</v>
      </c>
      <c r="F438" s="10">
        <f t="shared" ca="1" si="6"/>
        <v>15</v>
      </c>
      <c r="G438" s="11" t="s">
        <v>14</v>
      </c>
      <c r="H438" s="11">
        <v>28420</v>
      </c>
    </row>
    <row r="439" spans="1:8">
      <c r="A439" s="7" t="s">
        <v>478</v>
      </c>
      <c r="B439" s="8" t="s">
        <v>26</v>
      </c>
      <c r="C439" s="7" t="s">
        <v>457</v>
      </c>
      <c r="D439" s="7" t="s">
        <v>13</v>
      </c>
      <c r="E439" s="9">
        <v>38916</v>
      </c>
      <c r="F439" s="10">
        <f t="shared" ca="1" si="6"/>
        <v>16</v>
      </c>
      <c r="G439" s="11" t="s">
        <v>17</v>
      </c>
      <c r="H439" s="11">
        <v>30320</v>
      </c>
    </row>
    <row r="440" spans="1:8">
      <c r="A440" s="7" t="s">
        <v>479</v>
      </c>
      <c r="B440" s="8" t="s">
        <v>11</v>
      </c>
      <c r="C440" s="7" t="s">
        <v>457</v>
      </c>
      <c r="D440" s="7" t="s">
        <v>13</v>
      </c>
      <c r="E440" s="9">
        <v>39657</v>
      </c>
      <c r="F440" s="10">
        <f t="shared" ca="1" si="6"/>
        <v>14</v>
      </c>
      <c r="G440" s="11" t="s">
        <v>35</v>
      </c>
      <c r="H440" s="11">
        <v>88970</v>
      </c>
    </row>
    <row r="441" spans="1:8">
      <c r="A441" s="7" t="s">
        <v>480</v>
      </c>
      <c r="B441" s="8" t="s">
        <v>20</v>
      </c>
      <c r="C441" s="7" t="s">
        <v>457</v>
      </c>
      <c r="D441" s="7" t="s">
        <v>13</v>
      </c>
      <c r="E441" s="9">
        <v>40370</v>
      </c>
      <c r="F441" s="10">
        <f t="shared" ca="1" si="6"/>
        <v>12</v>
      </c>
      <c r="G441" s="11" t="s">
        <v>14</v>
      </c>
      <c r="H441" s="11">
        <v>73530</v>
      </c>
    </row>
    <row r="442" spans="1:8">
      <c r="A442" s="7" t="s">
        <v>481</v>
      </c>
      <c r="B442" s="8" t="s">
        <v>26</v>
      </c>
      <c r="C442" s="7" t="s">
        <v>457</v>
      </c>
      <c r="D442" s="7" t="s">
        <v>13</v>
      </c>
      <c r="E442" s="9">
        <v>40762</v>
      </c>
      <c r="F442" s="10">
        <f t="shared" ca="1" si="6"/>
        <v>11</v>
      </c>
      <c r="G442" s="11" t="s">
        <v>24</v>
      </c>
      <c r="H442" s="11">
        <v>67620</v>
      </c>
    </row>
    <row r="443" spans="1:8">
      <c r="A443" s="7" t="s">
        <v>482</v>
      </c>
      <c r="B443" s="8" t="s">
        <v>11</v>
      </c>
      <c r="C443" s="7" t="s">
        <v>457</v>
      </c>
      <c r="D443" s="7" t="s">
        <v>16</v>
      </c>
      <c r="E443" s="9">
        <v>37470</v>
      </c>
      <c r="F443" s="10">
        <f t="shared" ca="1" si="6"/>
        <v>20</v>
      </c>
      <c r="G443" s="11" t="s">
        <v>14</v>
      </c>
      <c r="H443" s="11">
        <v>37200</v>
      </c>
    </row>
    <row r="444" spans="1:8">
      <c r="A444" s="7" t="s">
        <v>483</v>
      </c>
      <c r="B444" s="8" t="s">
        <v>31</v>
      </c>
      <c r="C444" s="7" t="s">
        <v>457</v>
      </c>
      <c r="D444" s="7" t="s">
        <v>13</v>
      </c>
      <c r="E444" s="9">
        <v>38227</v>
      </c>
      <c r="F444" s="10">
        <f t="shared" ca="1" si="6"/>
        <v>18</v>
      </c>
      <c r="G444" s="11" t="s">
        <v>45</v>
      </c>
      <c r="H444" s="11">
        <v>94820</v>
      </c>
    </row>
    <row r="445" spans="1:8">
      <c r="A445" s="7" t="s">
        <v>484</v>
      </c>
      <c r="B445" s="8" t="s">
        <v>20</v>
      </c>
      <c r="C445" s="7" t="s">
        <v>457</v>
      </c>
      <c r="D445" s="7" t="s">
        <v>16</v>
      </c>
      <c r="E445" s="9">
        <v>39299</v>
      </c>
      <c r="F445" s="10">
        <f t="shared" ca="1" si="6"/>
        <v>15</v>
      </c>
      <c r="G445" s="11" t="s">
        <v>35</v>
      </c>
      <c r="H445" s="11">
        <v>52540</v>
      </c>
    </row>
    <row r="446" spans="1:8">
      <c r="A446" s="7" t="s">
        <v>485</v>
      </c>
      <c r="B446" s="8" t="s">
        <v>23</v>
      </c>
      <c r="C446" s="7" t="s">
        <v>457</v>
      </c>
      <c r="D446" s="7" t="s">
        <v>13</v>
      </c>
      <c r="E446" s="9">
        <v>39678</v>
      </c>
      <c r="F446" s="10">
        <f t="shared" ca="1" si="6"/>
        <v>14</v>
      </c>
      <c r="G446" s="11" t="s">
        <v>45</v>
      </c>
      <c r="H446" s="11">
        <v>88100</v>
      </c>
    </row>
    <row r="447" spans="1:8">
      <c r="A447" s="7" t="s">
        <v>486</v>
      </c>
      <c r="B447" s="8" t="s">
        <v>23</v>
      </c>
      <c r="C447" s="7" t="s">
        <v>457</v>
      </c>
      <c r="D447" s="7" t="s">
        <v>16</v>
      </c>
      <c r="E447" s="13">
        <v>40393</v>
      </c>
      <c r="F447" s="10">
        <f t="shared" ca="1" si="6"/>
        <v>12</v>
      </c>
      <c r="G447" s="11" t="s">
        <v>14</v>
      </c>
      <c r="H447" s="11">
        <v>18620</v>
      </c>
    </row>
    <row r="448" spans="1:8">
      <c r="A448" s="7" t="s">
        <v>487</v>
      </c>
      <c r="B448" s="8" t="s">
        <v>11</v>
      </c>
      <c r="C448" s="7" t="s">
        <v>457</v>
      </c>
      <c r="D448" s="7" t="s">
        <v>21</v>
      </c>
      <c r="E448" s="16">
        <v>40403</v>
      </c>
      <c r="F448" s="10">
        <f t="shared" ca="1" si="6"/>
        <v>12</v>
      </c>
      <c r="G448" s="11"/>
      <c r="H448" s="11">
        <v>16570</v>
      </c>
    </row>
    <row r="449" spans="1:8">
      <c r="A449" s="7" t="s">
        <v>488</v>
      </c>
      <c r="B449" s="8" t="s">
        <v>31</v>
      </c>
      <c r="C449" s="7" t="s">
        <v>457</v>
      </c>
      <c r="D449" s="7" t="s">
        <v>16</v>
      </c>
      <c r="E449" s="9">
        <v>40807</v>
      </c>
      <c r="F449" s="10">
        <f t="shared" ca="1" si="6"/>
        <v>10</v>
      </c>
      <c r="G449" s="11" t="s">
        <v>17</v>
      </c>
      <c r="H449" s="11">
        <v>38550</v>
      </c>
    </row>
    <row r="450" spans="1:8">
      <c r="A450" s="7" t="s">
        <v>489</v>
      </c>
      <c r="B450" s="8" t="s">
        <v>26</v>
      </c>
      <c r="C450" s="7" t="s">
        <v>457</v>
      </c>
      <c r="D450" s="7" t="s">
        <v>13</v>
      </c>
      <c r="E450" s="9">
        <v>41183</v>
      </c>
      <c r="F450" s="10">
        <f t="shared" ref="F450:F513" ca="1" si="7">DATEDIF(E450,TODAY(),"Y")</f>
        <v>9</v>
      </c>
      <c r="G450" s="11" t="s">
        <v>35</v>
      </c>
      <c r="H450" s="11">
        <v>82910</v>
      </c>
    </row>
    <row r="451" spans="1:8">
      <c r="A451" s="7" t="s">
        <v>490</v>
      </c>
      <c r="B451" s="8" t="s">
        <v>31</v>
      </c>
      <c r="C451" s="7" t="s">
        <v>457</v>
      </c>
      <c r="D451" s="7" t="s">
        <v>13</v>
      </c>
      <c r="E451" s="9">
        <v>41186</v>
      </c>
      <c r="F451" s="10">
        <f t="shared" ca="1" si="7"/>
        <v>9</v>
      </c>
      <c r="G451" s="11" t="s">
        <v>35</v>
      </c>
      <c r="H451" s="11">
        <v>51610</v>
      </c>
    </row>
    <row r="452" spans="1:8">
      <c r="A452" s="7" t="s">
        <v>491</v>
      </c>
      <c r="B452" s="8" t="s">
        <v>20</v>
      </c>
      <c r="C452" s="7" t="s">
        <v>457</v>
      </c>
      <c r="D452" s="7" t="s">
        <v>16</v>
      </c>
      <c r="E452" s="9">
        <v>39731</v>
      </c>
      <c r="F452" s="10">
        <f t="shared" ca="1" si="7"/>
        <v>13</v>
      </c>
      <c r="G452" s="11" t="s">
        <v>14</v>
      </c>
      <c r="H452" s="11">
        <v>14780</v>
      </c>
    </row>
    <row r="453" spans="1:8">
      <c r="A453" s="7" t="s">
        <v>492</v>
      </c>
      <c r="B453" s="8" t="s">
        <v>11</v>
      </c>
      <c r="C453" s="7" t="s">
        <v>457</v>
      </c>
      <c r="D453" s="7" t="s">
        <v>13</v>
      </c>
      <c r="E453" s="9">
        <v>40452</v>
      </c>
      <c r="F453" s="10">
        <f t="shared" ca="1" si="7"/>
        <v>11</v>
      </c>
      <c r="G453" s="11" t="s">
        <v>45</v>
      </c>
      <c r="H453" s="11">
        <v>47760</v>
      </c>
    </row>
    <row r="454" spans="1:8">
      <c r="A454" s="7" t="s">
        <v>493</v>
      </c>
      <c r="B454" s="8" t="s">
        <v>31</v>
      </c>
      <c r="C454" s="7" t="s">
        <v>457</v>
      </c>
      <c r="D454" s="7" t="s">
        <v>21</v>
      </c>
      <c r="E454" s="13">
        <v>40452</v>
      </c>
      <c r="F454" s="10">
        <f t="shared" ca="1" si="7"/>
        <v>11</v>
      </c>
      <c r="G454" s="11"/>
      <c r="H454" s="11">
        <v>10100</v>
      </c>
    </row>
    <row r="455" spans="1:8">
      <c r="A455" s="7" t="s">
        <v>494</v>
      </c>
      <c r="B455" s="8" t="s">
        <v>20</v>
      </c>
      <c r="C455" s="7" t="s">
        <v>457</v>
      </c>
      <c r="D455" s="7" t="s">
        <v>28</v>
      </c>
      <c r="E455" s="9">
        <v>40468</v>
      </c>
      <c r="F455" s="10">
        <f t="shared" ca="1" si="7"/>
        <v>11</v>
      </c>
      <c r="G455" s="11"/>
      <c r="H455" s="11">
        <v>43390</v>
      </c>
    </row>
    <row r="456" spans="1:8">
      <c r="A456" s="7" t="s">
        <v>495</v>
      </c>
      <c r="B456" s="8" t="s">
        <v>26</v>
      </c>
      <c r="C456" s="7" t="s">
        <v>457</v>
      </c>
      <c r="D456" s="7" t="s">
        <v>13</v>
      </c>
      <c r="E456" s="9">
        <v>41233</v>
      </c>
      <c r="F456" s="10">
        <f t="shared" ca="1" si="7"/>
        <v>9</v>
      </c>
      <c r="G456" s="11" t="s">
        <v>17</v>
      </c>
      <c r="H456" s="11">
        <v>74820</v>
      </c>
    </row>
    <row r="457" spans="1:8">
      <c r="A457" s="7" t="s">
        <v>496</v>
      </c>
      <c r="B457" s="8" t="s">
        <v>26</v>
      </c>
      <c r="C457" s="7" t="s">
        <v>457</v>
      </c>
      <c r="D457" s="7" t="s">
        <v>13</v>
      </c>
      <c r="E457" s="9">
        <v>40492</v>
      </c>
      <c r="F457" s="10">
        <f t="shared" ca="1" si="7"/>
        <v>11</v>
      </c>
      <c r="G457" s="11" t="s">
        <v>35</v>
      </c>
      <c r="H457" s="11">
        <v>73960</v>
      </c>
    </row>
    <row r="458" spans="1:8">
      <c r="A458" s="7" t="s">
        <v>497</v>
      </c>
      <c r="B458" s="8" t="s">
        <v>26</v>
      </c>
      <c r="C458" s="7" t="s">
        <v>457</v>
      </c>
      <c r="D458" s="7" t="s">
        <v>13</v>
      </c>
      <c r="E458" s="9">
        <v>39404</v>
      </c>
      <c r="F458" s="10">
        <f t="shared" ca="1" si="7"/>
        <v>14</v>
      </c>
      <c r="G458" s="11" t="s">
        <v>24</v>
      </c>
      <c r="H458" s="11">
        <v>56090</v>
      </c>
    </row>
    <row r="459" spans="1:8">
      <c r="A459" s="7" t="s">
        <v>498</v>
      </c>
      <c r="B459" s="8" t="s">
        <v>31</v>
      </c>
      <c r="C459" s="7" t="s">
        <v>457</v>
      </c>
      <c r="D459" s="7" t="s">
        <v>13</v>
      </c>
      <c r="E459" s="9">
        <v>40883</v>
      </c>
      <c r="F459" s="10">
        <f t="shared" ca="1" si="7"/>
        <v>10</v>
      </c>
      <c r="G459" s="11" t="s">
        <v>14</v>
      </c>
      <c r="H459" s="11">
        <v>47940</v>
      </c>
    </row>
    <row r="460" spans="1:8">
      <c r="A460" s="7" t="s">
        <v>499</v>
      </c>
      <c r="B460" s="8" t="s">
        <v>31</v>
      </c>
      <c r="C460" s="7" t="s">
        <v>457</v>
      </c>
      <c r="D460" s="7" t="s">
        <v>13</v>
      </c>
      <c r="E460" s="9">
        <v>40525</v>
      </c>
      <c r="F460" s="10">
        <f t="shared" ca="1" si="7"/>
        <v>11</v>
      </c>
      <c r="G460" s="11" t="s">
        <v>17</v>
      </c>
      <c r="H460" s="11">
        <v>85750</v>
      </c>
    </row>
    <row r="461" spans="1:8">
      <c r="A461" s="7" t="s">
        <v>500</v>
      </c>
      <c r="B461" s="8" t="s">
        <v>41</v>
      </c>
      <c r="C461" s="7" t="s">
        <v>457</v>
      </c>
      <c r="D461" s="7" t="s">
        <v>28</v>
      </c>
      <c r="E461" s="9">
        <v>39783</v>
      </c>
      <c r="F461" s="10">
        <f t="shared" ca="1" si="7"/>
        <v>13</v>
      </c>
      <c r="G461" s="11"/>
      <c r="H461" s="11">
        <v>59400</v>
      </c>
    </row>
    <row r="462" spans="1:8">
      <c r="A462" s="7" t="s">
        <v>501</v>
      </c>
      <c r="B462" s="8" t="s">
        <v>26</v>
      </c>
      <c r="C462" s="7" t="s">
        <v>502</v>
      </c>
      <c r="D462" s="7" t="s">
        <v>13</v>
      </c>
      <c r="E462" s="9">
        <v>40551</v>
      </c>
      <c r="F462" s="10">
        <f t="shared" ca="1" si="7"/>
        <v>11</v>
      </c>
      <c r="G462" s="11" t="s">
        <v>14</v>
      </c>
      <c r="H462" s="11">
        <v>78910</v>
      </c>
    </row>
    <row r="463" spans="1:8">
      <c r="A463" s="7" t="s">
        <v>503</v>
      </c>
      <c r="B463" s="8" t="s">
        <v>26</v>
      </c>
      <c r="C463" s="7" t="s">
        <v>502</v>
      </c>
      <c r="D463" s="7" t="s">
        <v>13</v>
      </c>
      <c r="E463" s="9">
        <v>40585</v>
      </c>
      <c r="F463" s="10">
        <f t="shared" ca="1" si="7"/>
        <v>11</v>
      </c>
      <c r="G463" s="11" t="s">
        <v>14</v>
      </c>
      <c r="H463" s="11">
        <v>96750</v>
      </c>
    </row>
    <row r="464" spans="1:8">
      <c r="A464" s="7" t="s">
        <v>504</v>
      </c>
      <c r="B464" s="8" t="s">
        <v>20</v>
      </c>
      <c r="C464" s="7" t="s">
        <v>502</v>
      </c>
      <c r="D464" s="7" t="s">
        <v>28</v>
      </c>
      <c r="E464" s="9">
        <v>40591</v>
      </c>
      <c r="F464" s="10">
        <f t="shared" ca="1" si="7"/>
        <v>11</v>
      </c>
      <c r="G464" s="11"/>
      <c r="H464" s="11">
        <v>53980</v>
      </c>
    </row>
    <row r="465" spans="1:8">
      <c r="A465" s="7" t="s">
        <v>505</v>
      </c>
      <c r="B465" s="8" t="s">
        <v>31</v>
      </c>
      <c r="C465" s="7" t="s">
        <v>502</v>
      </c>
      <c r="D465" s="7" t="s">
        <v>13</v>
      </c>
      <c r="E465" s="9">
        <v>40625</v>
      </c>
      <c r="F465" s="10">
        <f t="shared" ca="1" si="7"/>
        <v>11</v>
      </c>
      <c r="G465" s="11" t="s">
        <v>35</v>
      </c>
      <c r="H465" s="11">
        <v>38860</v>
      </c>
    </row>
    <row r="466" spans="1:8">
      <c r="A466" s="7" t="s">
        <v>506</v>
      </c>
      <c r="B466" s="8" t="s">
        <v>26</v>
      </c>
      <c r="C466" s="7" t="s">
        <v>502</v>
      </c>
      <c r="D466" s="7" t="s">
        <v>16</v>
      </c>
      <c r="E466" s="9">
        <v>40654</v>
      </c>
      <c r="F466" s="10">
        <f t="shared" ca="1" si="7"/>
        <v>11</v>
      </c>
      <c r="G466" s="11" t="s">
        <v>35</v>
      </c>
      <c r="H466" s="11">
        <v>17620</v>
      </c>
    </row>
    <row r="467" spans="1:8">
      <c r="A467" s="7" t="s">
        <v>507</v>
      </c>
      <c r="B467" s="8" t="s">
        <v>31</v>
      </c>
      <c r="C467" s="7" t="s">
        <v>502</v>
      </c>
      <c r="D467" s="7" t="s">
        <v>13</v>
      </c>
      <c r="E467" s="9">
        <v>40745</v>
      </c>
      <c r="F467" s="10">
        <f t="shared" ca="1" si="7"/>
        <v>11</v>
      </c>
      <c r="G467" s="11" t="s">
        <v>14</v>
      </c>
      <c r="H467" s="11">
        <v>76340</v>
      </c>
    </row>
    <row r="468" spans="1:8">
      <c r="A468" s="7" t="s">
        <v>508</v>
      </c>
      <c r="B468" s="8" t="s">
        <v>26</v>
      </c>
      <c r="C468" s="7" t="s">
        <v>502</v>
      </c>
      <c r="D468" s="7" t="s">
        <v>16</v>
      </c>
      <c r="E468" s="9">
        <v>39687</v>
      </c>
      <c r="F468" s="10">
        <f t="shared" ca="1" si="7"/>
        <v>14</v>
      </c>
      <c r="G468" s="11" t="s">
        <v>24</v>
      </c>
      <c r="H468" s="11">
        <v>27300</v>
      </c>
    </row>
    <row r="469" spans="1:8">
      <c r="A469" s="7" t="s">
        <v>509</v>
      </c>
      <c r="B469" s="8" t="s">
        <v>31</v>
      </c>
      <c r="C469" s="7" t="s">
        <v>502</v>
      </c>
      <c r="D469" s="7" t="s">
        <v>13</v>
      </c>
      <c r="E469" s="9">
        <v>39688</v>
      </c>
      <c r="F469" s="10">
        <f t="shared" ca="1" si="7"/>
        <v>14</v>
      </c>
      <c r="G469" s="11" t="s">
        <v>14</v>
      </c>
      <c r="H469" s="11">
        <v>35860</v>
      </c>
    </row>
    <row r="470" spans="1:8">
      <c r="A470" s="7" t="s">
        <v>510</v>
      </c>
      <c r="B470" s="8" t="s">
        <v>31</v>
      </c>
      <c r="C470" s="7" t="s">
        <v>502</v>
      </c>
      <c r="D470" s="7" t="s">
        <v>13</v>
      </c>
      <c r="E470" s="9">
        <v>40765</v>
      </c>
      <c r="F470" s="10">
        <f t="shared" ca="1" si="7"/>
        <v>11</v>
      </c>
      <c r="G470" s="11" t="s">
        <v>45</v>
      </c>
      <c r="H470" s="11">
        <v>85500</v>
      </c>
    </row>
    <row r="471" spans="1:8">
      <c r="A471" s="7" t="s">
        <v>511</v>
      </c>
      <c r="B471" s="8" t="s">
        <v>26</v>
      </c>
      <c r="C471" s="7" t="s">
        <v>502</v>
      </c>
      <c r="D471" s="7" t="s">
        <v>21</v>
      </c>
      <c r="E471" s="9">
        <v>39733</v>
      </c>
      <c r="F471" s="10">
        <f t="shared" ca="1" si="7"/>
        <v>13</v>
      </c>
      <c r="G471" s="11"/>
      <c r="H471" s="11">
        <v>36560</v>
      </c>
    </row>
    <row r="472" spans="1:8">
      <c r="A472" s="7" t="s">
        <v>512</v>
      </c>
      <c r="B472" s="8" t="s">
        <v>11</v>
      </c>
      <c r="C472" s="7" t="s">
        <v>502</v>
      </c>
      <c r="D472" s="7" t="s">
        <v>16</v>
      </c>
      <c r="E472" s="9">
        <v>39735</v>
      </c>
      <c r="F472" s="10">
        <f t="shared" ca="1" si="7"/>
        <v>13</v>
      </c>
      <c r="G472" s="11" t="s">
        <v>17</v>
      </c>
      <c r="H472" s="11">
        <v>43590</v>
      </c>
    </row>
    <row r="473" spans="1:8">
      <c r="A473" s="7" t="s">
        <v>513</v>
      </c>
      <c r="B473" s="8" t="s">
        <v>23</v>
      </c>
      <c r="C473" s="7" t="s">
        <v>502</v>
      </c>
      <c r="D473" s="7" t="s">
        <v>13</v>
      </c>
      <c r="E473" s="9">
        <v>40818</v>
      </c>
      <c r="F473" s="10">
        <f t="shared" ca="1" si="7"/>
        <v>10</v>
      </c>
      <c r="G473" s="11" t="s">
        <v>24</v>
      </c>
      <c r="H473" s="11">
        <v>49020</v>
      </c>
    </row>
    <row r="474" spans="1:8">
      <c r="A474" s="7" t="s">
        <v>514</v>
      </c>
      <c r="B474" s="8" t="s">
        <v>31</v>
      </c>
      <c r="C474" s="7" t="s">
        <v>502</v>
      </c>
      <c r="D474" s="7" t="s">
        <v>13</v>
      </c>
      <c r="E474" s="9">
        <v>40841</v>
      </c>
      <c r="F474" s="10">
        <f t="shared" ca="1" si="7"/>
        <v>10</v>
      </c>
      <c r="G474" s="11" t="s">
        <v>14</v>
      </c>
      <c r="H474" s="11">
        <v>89690</v>
      </c>
    </row>
    <row r="475" spans="1:8">
      <c r="A475" s="7" t="s">
        <v>515</v>
      </c>
      <c r="B475" s="8" t="s">
        <v>23</v>
      </c>
      <c r="C475" s="7" t="s">
        <v>502</v>
      </c>
      <c r="D475" s="7" t="s">
        <v>13</v>
      </c>
      <c r="E475" s="9">
        <v>39754</v>
      </c>
      <c r="F475" s="10">
        <f t="shared" ca="1" si="7"/>
        <v>13</v>
      </c>
      <c r="G475" s="11" t="s">
        <v>45</v>
      </c>
      <c r="H475" s="11">
        <v>47430</v>
      </c>
    </row>
    <row r="476" spans="1:8">
      <c r="A476" s="7" t="s">
        <v>516</v>
      </c>
      <c r="B476" s="8" t="s">
        <v>26</v>
      </c>
      <c r="C476" s="7" t="s">
        <v>502</v>
      </c>
      <c r="D476" s="7" t="s">
        <v>13</v>
      </c>
      <c r="E476" s="9">
        <v>39761</v>
      </c>
      <c r="F476" s="10">
        <f t="shared" ca="1" si="7"/>
        <v>13</v>
      </c>
      <c r="G476" s="11" t="s">
        <v>14</v>
      </c>
      <c r="H476" s="11">
        <v>45040</v>
      </c>
    </row>
    <row r="477" spans="1:8">
      <c r="A477" s="7" t="s">
        <v>517</v>
      </c>
      <c r="B477" s="8" t="s">
        <v>11</v>
      </c>
      <c r="C477" s="7" t="s">
        <v>502</v>
      </c>
      <c r="D477" s="7" t="s">
        <v>13</v>
      </c>
      <c r="E477" s="9">
        <v>40893</v>
      </c>
      <c r="F477" s="10">
        <f t="shared" ca="1" si="7"/>
        <v>10</v>
      </c>
      <c r="G477" s="11" t="s">
        <v>45</v>
      </c>
      <c r="H477" s="11">
        <v>49090</v>
      </c>
    </row>
    <row r="478" spans="1:8">
      <c r="A478" s="7" t="s">
        <v>518</v>
      </c>
      <c r="B478" s="8" t="s">
        <v>31</v>
      </c>
      <c r="C478" s="7" t="s">
        <v>519</v>
      </c>
      <c r="D478" s="7" t="s">
        <v>28</v>
      </c>
      <c r="E478" s="9">
        <v>39109</v>
      </c>
      <c r="F478" s="10">
        <f t="shared" ca="1" si="7"/>
        <v>15</v>
      </c>
      <c r="G478" s="11"/>
      <c r="H478" s="11">
        <v>36440</v>
      </c>
    </row>
    <row r="479" spans="1:8">
      <c r="A479" s="7" t="s">
        <v>520</v>
      </c>
      <c r="B479" s="8" t="s">
        <v>11</v>
      </c>
      <c r="C479" s="7" t="s">
        <v>519</v>
      </c>
      <c r="D479" s="7" t="s">
        <v>13</v>
      </c>
      <c r="E479" s="9">
        <v>40208</v>
      </c>
      <c r="F479" s="10">
        <f t="shared" ca="1" si="7"/>
        <v>12</v>
      </c>
      <c r="G479" s="11" t="s">
        <v>17</v>
      </c>
      <c r="H479" s="11">
        <v>67270</v>
      </c>
    </row>
    <row r="480" spans="1:8">
      <c r="A480" s="7" t="s">
        <v>521</v>
      </c>
      <c r="B480" s="8" t="s">
        <v>11</v>
      </c>
      <c r="C480" s="7" t="s">
        <v>519</v>
      </c>
      <c r="D480" s="7" t="s">
        <v>13</v>
      </c>
      <c r="E480" s="9">
        <v>35821</v>
      </c>
      <c r="F480" s="10">
        <f t="shared" ca="1" si="7"/>
        <v>24</v>
      </c>
      <c r="G480" s="11" t="s">
        <v>24</v>
      </c>
      <c r="H480" s="11">
        <v>25160</v>
      </c>
    </row>
    <row r="481" spans="1:8">
      <c r="A481" s="7" t="s">
        <v>522</v>
      </c>
      <c r="B481" s="8" t="s">
        <v>41</v>
      </c>
      <c r="C481" s="7" t="s">
        <v>519</v>
      </c>
      <c r="D481" s="7" t="s">
        <v>16</v>
      </c>
      <c r="E481" s="9">
        <v>35826</v>
      </c>
      <c r="F481" s="10">
        <f t="shared" ca="1" si="7"/>
        <v>24</v>
      </c>
      <c r="G481" s="11" t="s">
        <v>14</v>
      </c>
      <c r="H481" s="11">
        <v>34330</v>
      </c>
    </row>
    <row r="482" spans="1:8">
      <c r="A482" s="7" t="s">
        <v>523</v>
      </c>
      <c r="B482" s="8" t="s">
        <v>31</v>
      </c>
      <c r="C482" s="7" t="s">
        <v>519</v>
      </c>
      <c r="D482" s="7" t="s">
        <v>13</v>
      </c>
      <c r="E482" s="9">
        <v>36536</v>
      </c>
      <c r="F482" s="10">
        <f t="shared" ca="1" si="7"/>
        <v>22</v>
      </c>
      <c r="G482" s="11" t="s">
        <v>14</v>
      </c>
      <c r="H482" s="11">
        <v>68640</v>
      </c>
    </row>
    <row r="483" spans="1:8">
      <c r="A483" s="7" t="s">
        <v>524</v>
      </c>
      <c r="B483" s="8" t="s">
        <v>23</v>
      </c>
      <c r="C483" s="7" t="s">
        <v>519</v>
      </c>
      <c r="D483" s="7" t="s">
        <v>16</v>
      </c>
      <c r="E483" s="9">
        <v>38723</v>
      </c>
      <c r="F483" s="10">
        <f t="shared" ca="1" si="7"/>
        <v>16</v>
      </c>
      <c r="G483" s="11" t="s">
        <v>45</v>
      </c>
      <c r="H483" s="11">
        <v>11700</v>
      </c>
    </row>
    <row r="484" spans="1:8">
      <c r="A484" s="7" t="s">
        <v>525</v>
      </c>
      <c r="B484" s="8" t="s">
        <v>11</v>
      </c>
      <c r="C484" s="7" t="s">
        <v>519</v>
      </c>
      <c r="D484" s="7" t="s">
        <v>28</v>
      </c>
      <c r="E484" s="9">
        <v>40943</v>
      </c>
      <c r="F484" s="10">
        <f t="shared" ca="1" si="7"/>
        <v>10</v>
      </c>
      <c r="G484" s="11"/>
      <c r="H484" s="11">
        <v>52350</v>
      </c>
    </row>
    <row r="485" spans="1:8">
      <c r="A485" s="7" t="s">
        <v>526</v>
      </c>
      <c r="B485" s="8" t="s">
        <v>11</v>
      </c>
      <c r="C485" s="7" t="s">
        <v>519</v>
      </c>
      <c r="D485" s="7" t="s">
        <v>28</v>
      </c>
      <c r="E485" s="9">
        <v>40963</v>
      </c>
      <c r="F485" s="10">
        <f t="shared" ca="1" si="7"/>
        <v>10</v>
      </c>
      <c r="G485" s="11"/>
      <c r="H485" s="11">
        <v>66610</v>
      </c>
    </row>
    <row r="486" spans="1:8">
      <c r="A486" s="7" t="s">
        <v>527</v>
      </c>
      <c r="B486" s="8" t="s">
        <v>31</v>
      </c>
      <c r="C486" s="7" t="s">
        <v>519</v>
      </c>
      <c r="D486" s="7" t="s">
        <v>13</v>
      </c>
      <c r="E486" s="9">
        <v>36195</v>
      </c>
      <c r="F486" s="10">
        <f t="shared" ca="1" si="7"/>
        <v>23</v>
      </c>
      <c r="G486" s="11" t="s">
        <v>24</v>
      </c>
      <c r="H486" s="11">
        <v>51000</v>
      </c>
    </row>
    <row r="487" spans="1:8">
      <c r="A487" s="7" t="s">
        <v>528</v>
      </c>
      <c r="B487" s="8" t="s">
        <v>41</v>
      </c>
      <c r="C487" s="7" t="s">
        <v>519</v>
      </c>
      <c r="D487" s="7" t="s">
        <v>16</v>
      </c>
      <c r="E487" s="9">
        <v>36217</v>
      </c>
      <c r="F487" s="10">
        <f t="shared" ca="1" si="7"/>
        <v>23</v>
      </c>
      <c r="G487" s="11" t="s">
        <v>45</v>
      </c>
      <c r="H487" s="11">
        <v>24730</v>
      </c>
    </row>
    <row r="488" spans="1:8">
      <c r="A488" s="7" t="s">
        <v>529</v>
      </c>
      <c r="B488" s="8" t="s">
        <v>26</v>
      </c>
      <c r="C488" s="7" t="s">
        <v>519</v>
      </c>
      <c r="D488" s="7" t="s">
        <v>13</v>
      </c>
      <c r="E488" s="9">
        <v>39864</v>
      </c>
      <c r="F488" s="10">
        <f t="shared" ca="1" si="7"/>
        <v>13</v>
      </c>
      <c r="G488" s="11" t="s">
        <v>14</v>
      </c>
      <c r="H488" s="11">
        <v>70760</v>
      </c>
    </row>
    <row r="489" spans="1:8">
      <c r="A489" s="7" t="s">
        <v>530</v>
      </c>
      <c r="B489" s="8" t="s">
        <v>11</v>
      </c>
      <c r="C489" s="7" t="s">
        <v>519</v>
      </c>
      <c r="D489" s="7" t="s">
        <v>16</v>
      </c>
      <c r="E489" s="9">
        <v>40976</v>
      </c>
      <c r="F489" s="10">
        <f t="shared" ca="1" si="7"/>
        <v>10</v>
      </c>
      <c r="G489" s="11" t="s">
        <v>14</v>
      </c>
      <c r="H489" s="11">
        <v>51020</v>
      </c>
    </row>
    <row r="490" spans="1:8">
      <c r="A490" s="7" t="s">
        <v>531</v>
      </c>
      <c r="B490" s="8" t="s">
        <v>26</v>
      </c>
      <c r="C490" s="7" t="s">
        <v>519</v>
      </c>
      <c r="D490" s="7" t="s">
        <v>28</v>
      </c>
      <c r="E490" s="9">
        <v>40259</v>
      </c>
      <c r="F490" s="10">
        <f t="shared" ca="1" si="7"/>
        <v>12</v>
      </c>
      <c r="G490" s="11"/>
      <c r="H490" s="11">
        <v>80510</v>
      </c>
    </row>
    <row r="491" spans="1:8">
      <c r="A491" s="7" t="s">
        <v>532</v>
      </c>
      <c r="B491" s="8" t="s">
        <v>11</v>
      </c>
      <c r="C491" s="7" t="s">
        <v>519</v>
      </c>
      <c r="D491" s="7" t="s">
        <v>13</v>
      </c>
      <c r="E491" s="9">
        <v>40264</v>
      </c>
      <c r="F491" s="10">
        <f t="shared" ca="1" si="7"/>
        <v>12</v>
      </c>
      <c r="G491" s="11" t="s">
        <v>35</v>
      </c>
      <c r="H491" s="11">
        <v>32740</v>
      </c>
    </row>
    <row r="492" spans="1:8">
      <c r="A492" s="7" t="s">
        <v>533</v>
      </c>
      <c r="B492" s="8" t="s">
        <v>26</v>
      </c>
      <c r="C492" s="7" t="s">
        <v>519</v>
      </c>
      <c r="D492" s="7" t="s">
        <v>13</v>
      </c>
      <c r="E492" s="9">
        <v>37701</v>
      </c>
      <c r="F492" s="10">
        <f t="shared" ca="1" si="7"/>
        <v>19</v>
      </c>
      <c r="G492" s="11" t="s">
        <v>17</v>
      </c>
      <c r="H492" s="11">
        <v>25920</v>
      </c>
    </row>
    <row r="493" spans="1:8">
      <c r="A493" s="7" t="s">
        <v>534</v>
      </c>
      <c r="B493" s="8" t="s">
        <v>23</v>
      </c>
      <c r="C493" s="7" t="s">
        <v>519</v>
      </c>
      <c r="D493" s="7" t="s">
        <v>13</v>
      </c>
      <c r="E493" s="9">
        <v>39519</v>
      </c>
      <c r="F493" s="10">
        <f t="shared" ca="1" si="7"/>
        <v>14</v>
      </c>
      <c r="G493" s="11" t="s">
        <v>35</v>
      </c>
      <c r="H493" s="11">
        <v>67470</v>
      </c>
    </row>
    <row r="494" spans="1:8">
      <c r="A494" s="7" t="s">
        <v>535</v>
      </c>
      <c r="B494" s="8" t="s">
        <v>23</v>
      </c>
      <c r="C494" s="7" t="s">
        <v>519</v>
      </c>
      <c r="D494" s="7" t="s">
        <v>13</v>
      </c>
      <c r="E494" s="9">
        <v>38790</v>
      </c>
      <c r="F494" s="10">
        <f t="shared" ca="1" si="7"/>
        <v>16</v>
      </c>
      <c r="G494" s="11" t="s">
        <v>17</v>
      </c>
      <c r="H494" s="11">
        <v>68960</v>
      </c>
    </row>
    <row r="495" spans="1:8">
      <c r="A495" s="7" t="s">
        <v>536</v>
      </c>
      <c r="B495" s="8" t="s">
        <v>11</v>
      </c>
      <c r="C495" s="7" t="s">
        <v>519</v>
      </c>
      <c r="D495" s="7" t="s">
        <v>13</v>
      </c>
      <c r="E495" s="9">
        <v>39899</v>
      </c>
      <c r="F495" s="10">
        <f t="shared" ca="1" si="7"/>
        <v>13</v>
      </c>
      <c r="G495" s="11" t="s">
        <v>14</v>
      </c>
      <c r="H495" s="11">
        <v>27270</v>
      </c>
    </row>
    <row r="496" spans="1:8">
      <c r="A496" s="7" t="s">
        <v>537</v>
      </c>
      <c r="B496" s="8" t="s">
        <v>20</v>
      </c>
      <c r="C496" s="7" t="s">
        <v>519</v>
      </c>
      <c r="D496" s="7" t="s">
        <v>16</v>
      </c>
      <c r="E496" s="13">
        <v>40254</v>
      </c>
      <c r="F496" s="10">
        <f t="shared" ca="1" si="7"/>
        <v>12</v>
      </c>
      <c r="G496" s="11" t="s">
        <v>45</v>
      </c>
      <c r="H496" s="11">
        <v>53570</v>
      </c>
    </row>
    <row r="497" spans="1:8">
      <c r="A497" s="7" t="s">
        <v>538</v>
      </c>
      <c r="B497" s="8" t="s">
        <v>31</v>
      </c>
      <c r="C497" s="7" t="s">
        <v>519</v>
      </c>
      <c r="D497" s="7" t="s">
        <v>13</v>
      </c>
      <c r="E497" s="9">
        <v>40624</v>
      </c>
      <c r="F497" s="10">
        <f t="shared" ca="1" si="7"/>
        <v>11</v>
      </c>
      <c r="G497" s="11" t="s">
        <v>35</v>
      </c>
      <c r="H497" s="11">
        <v>95150</v>
      </c>
    </row>
    <row r="498" spans="1:8">
      <c r="A498" s="7" t="s">
        <v>539</v>
      </c>
      <c r="B498" s="8" t="s">
        <v>31</v>
      </c>
      <c r="C498" s="7" t="s">
        <v>519</v>
      </c>
      <c r="D498" s="7" t="s">
        <v>13</v>
      </c>
      <c r="E498" s="9">
        <v>39174</v>
      </c>
      <c r="F498" s="10">
        <f t="shared" ca="1" si="7"/>
        <v>15</v>
      </c>
      <c r="G498" s="11" t="s">
        <v>14</v>
      </c>
      <c r="H498" s="11">
        <v>25660</v>
      </c>
    </row>
    <row r="499" spans="1:8">
      <c r="A499" s="7" t="s">
        <v>540</v>
      </c>
      <c r="B499" s="8" t="s">
        <v>11</v>
      </c>
      <c r="C499" s="7" t="s">
        <v>519</v>
      </c>
      <c r="D499" s="7" t="s">
        <v>16</v>
      </c>
      <c r="E499" s="9">
        <v>39176</v>
      </c>
      <c r="F499" s="10">
        <f t="shared" ca="1" si="7"/>
        <v>15</v>
      </c>
      <c r="G499" s="11" t="s">
        <v>45</v>
      </c>
      <c r="H499" s="11">
        <v>11770</v>
      </c>
    </row>
    <row r="500" spans="1:8">
      <c r="A500" s="7" t="s">
        <v>541</v>
      </c>
      <c r="B500" s="8" t="s">
        <v>26</v>
      </c>
      <c r="C500" s="7" t="s">
        <v>519</v>
      </c>
      <c r="D500" s="7" t="s">
        <v>13</v>
      </c>
      <c r="E500" s="9">
        <v>40282</v>
      </c>
      <c r="F500" s="10">
        <f t="shared" ca="1" si="7"/>
        <v>12</v>
      </c>
      <c r="G500" s="11" t="s">
        <v>35</v>
      </c>
      <c r="H500" s="11">
        <v>79910</v>
      </c>
    </row>
    <row r="501" spans="1:8">
      <c r="A501" s="7" t="s">
        <v>542</v>
      </c>
      <c r="B501" s="8" t="s">
        <v>26</v>
      </c>
      <c r="C501" s="7" t="s">
        <v>519</v>
      </c>
      <c r="D501" s="7" t="s">
        <v>13</v>
      </c>
      <c r="E501" s="9">
        <v>38815</v>
      </c>
      <c r="F501" s="10">
        <f t="shared" ca="1" si="7"/>
        <v>16</v>
      </c>
      <c r="G501" s="11" t="s">
        <v>14</v>
      </c>
      <c r="H501" s="11">
        <v>69600</v>
      </c>
    </row>
    <row r="502" spans="1:8">
      <c r="A502" s="7" t="s">
        <v>543</v>
      </c>
      <c r="B502" s="8" t="s">
        <v>11</v>
      </c>
      <c r="C502" s="7" t="s">
        <v>519</v>
      </c>
      <c r="D502" s="7" t="s">
        <v>28</v>
      </c>
      <c r="E502" s="9">
        <v>38828</v>
      </c>
      <c r="F502" s="10">
        <f t="shared" ca="1" si="7"/>
        <v>16</v>
      </c>
      <c r="G502" s="11"/>
      <c r="H502" s="11">
        <v>54490</v>
      </c>
    </row>
    <row r="503" spans="1:8">
      <c r="A503" s="7" t="s">
        <v>544</v>
      </c>
      <c r="B503" s="8" t="s">
        <v>23</v>
      </c>
      <c r="C503" s="7" t="s">
        <v>519</v>
      </c>
      <c r="D503" s="7" t="s">
        <v>16</v>
      </c>
      <c r="E503" s="9">
        <v>40293</v>
      </c>
      <c r="F503" s="10">
        <f t="shared" ca="1" si="7"/>
        <v>12</v>
      </c>
      <c r="G503" s="11" t="s">
        <v>14</v>
      </c>
      <c r="H503" s="11">
        <v>13000</v>
      </c>
    </row>
    <row r="504" spans="1:8">
      <c r="A504" s="7" t="s">
        <v>545</v>
      </c>
      <c r="B504" s="8" t="s">
        <v>31</v>
      </c>
      <c r="C504" s="7" t="s">
        <v>519</v>
      </c>
      <c r="D504" s="7" t="s">
        <v>13</v>
      </c>
      <c r="E504" s="9">
        <v>40666</v>
      </c>
      <c r="F504" s="10">
        <f t="shared" ca="1" si="7"/>
        <v>11</v>
      </c>
      <c r="G504" s="11" t="s">
        <v>14</v>
      </c>
      <c r="H504" s="11">
        <v>26500</v>
      </c>
    </row>
    <row r="505" spans="1:8">
      <c r="A505" s="7" t="s">
        <v>546</v>
      </c>
      <c r="B505" s="8" t="s">
        <v>31</v>
      </c>
      <c r="C505" s="7" t="s">
        <v>519</v>
      </c>
      <c r="D505" s="7" t="s">
        <v>28</v>
      </c>
      <c r="E505" s="9">
        <v>39592</v>
      </c>
      <c r="F505" s="10">
        <f t="shared" ca="1" si="7"/>
        <v>14</v>
      </c>
      <c r="G505" s="11"/>
      <c r="H505" s="11">
        <v>62320</v>
      </c>
    </row>
    <row r="506" spans="1:8">
      <c r="A506" s="7" t="s">
        <v>547</v>
      </c>
      <c r="B506" s="8" t="s">
        <v>20</v>
      </c>
      <c r="C506" s="7" t="s">
        <v>519</v>
      </c>
      <c r="D506" s="7" t="s">
        <v>13</v>
      </c>
      <c r="E506" s="9">
        <v>35918</v>
      </c>
      <c r="F506" s="10">
        <f t="shared" ca="1" si="7"/>
        <v>24</v>
      </c>
      <c r="G506" s="11" t="s">
        <v>17</v>
      </c>
      <c r="H506" s="11">
        <v>81120</v>
      </c>
    </row>
    <row r="507" spans="1:8">
      <c r="A507" s="7" t="s">
        <v>548</v>
      </c>
      <c r="B507" s="8" t="s">
        <v>11</v>
      </c>
      <c r="C507" s="7" t="s">
        <v>519</v>
      </c>
      <c r="D507" s="7" t="s">
        <v>21</v>
      </c>
      <c r="E507" s="9">
        <v>35946</v>
      </c>
      <c r="F507" s="10">
        <f t="shared" ca="1" si="7"/>
        <v>24</v>
      </c>
      <c r="G507" s="11"/>
      <c r="H507" s="11">
        <v>15770</v>
      </c>
    </row>
    <row r="508" spans="1:8">
      <c r="A508" s="7" t="s">
        <v>549</v>
      </c>
      <c r="B508" s="8" t="s">
        <v>31</v>
      </c>
      <c r="C508" s="7" t="s">
        <v>519</v>
      </c>
      <c r="D508" s="7" t="s">
        <v>28</v>
      </c>
      <c r="E508" s="9">
        <v>36297</v>
      </c>
      <c r="F508" s="10">
        <f t="shared" ca="1" si="7"/>
        <v>23</v>
      </c>
      <c r="G508" s="11"/>
      <c r="H508" s="11">
        <v>63790</v>
      </c>
    </row>
    <row r="509" spans="1:8">
      <c r="A509" s="7" t="s">
        <v>550</v>
      </c>
      <c r="B509" s="8" t="s">
        <v>31</v>
      </c>
      <c r="C509" s="7" t="s">
        <v>519</v>
      </c>
      <c r="D509" s="7" t="s">
        <v>13</v>
      </c>
      <c r="E509" s="9">
        <v>36673</v>
      </c>
      <c r="F509" s="10">
        <f t="shared" ca="1" si="7"/>
        <v>22</v>
      </c>
      <c r="G509" s="11" t="s">
        <v>35</v>
      </c>
      <c r="H509" s="11">
        <v>53170</v>
      </c>
    </row>
    <row r="510" spans="1:8">
      <c r="A510" s="7" t="s">
        <v>551</v>
      </c>
      <c r="B510" s="8" t="s">
        <v>31</v>
      </c>
      <c r="C510" s="7" t="s">
        <v>519</v>
      </c>
      <c r="D510" s="7" t="s">
        <v>28</v>
      </c>
      <c r="E510" s="9">
        <v>37404</v>
      </c>
      <c r="F510" s="10">
        <f t="shared" ca="1" si="7"/>
        <v>20</v>
      </c>
      <c r="G510" s="11"/>
      <c r="H510" s="11">
        <v>66080</v>
      </c>
    </row>
    <row r="511" spans="1:8">
      <c r="A511" s="7" t="s">
        <v>552</v>
      </c>
      <c r="B511" s="8" t="s">
        <v>23</v>
      </c>
      <c r="C511" s="7" t="s">
        <v>519</v>
      </c>
      <c r="D511" s="7" t="s">
        <v>13</v>
      </c>
      <c r="E511" s="9">
        <v>39217</v>
      </c>
      <c r="F511" s="10">
        <f t="shared" ca="1" si="7"/>
        <v>15</v>
      </c>
      <c r="G511" s="11" t="s">
        <v>14</v>
      </c>
      <c r="H511" s="11">
        <v>81220</v>
      </c>
    </row>
    <row r="512" spans="1:8">
      <c r="A512" s="7" t="s">
        <v>553</v>
      </c>
      <c r="B512" s="8" t="s">
        <v>31</v>
      </c>
      <c r="C512" s="7" t="s">
        <v>519</v>
      </c>
      <c r="D512" s="7" t="s">
        <v>28</v>
      </c>
      <c r="E512" s="9">
        <v>40707</v>
      </c>
      <c r="F512" s="10">
        <f t="shared" ca="1" si="7"/>
        <v>11</v>
      </c>
      <c r="G512" s="11"/>
      <c r="H512" s="11">
        <v>87320</v>
      </c>
    </row>
    <row r="513" spans="1:8">
      <c r="A513" s="7" t="s">
        <v>554</v>
      </c>
      <c r="B513" s="8" t="s">
        <v>26</v>
      </c>
      <c r="C513" s="7" t="s">
        <v>519</v>
      </c>
      <c r="D513" s="7" t="s">
        <v>13</v>
      </c>
      <c r="E513" s="9">
        <v>39262</v>
      </c>
      <c r="F513" s="10">
        <f t="shared" ca="1" si="7"/>
        <v>15</v>
      </c>
      <c r="G513" s="11" t="s">
        <v>35</v>
      </c>
      <c r="H513" s="11">
        <v>69790</v>
      </c>
    </row>
    <row r="514" spans="1:8">
      <c r="A514" s="7" t="s">
        <v>555</v>
      </c>
      <c r="B514" s="8" t="s">
        <v>31</v>
      </c>
      <c r="C514" s="7" t="s">
        <v>519</v>
      </c>
      <c r="D514" s="7" t="s">
        <v>13</v>
      </c>
      <c r="E514" s="9">
        <v>40332</v>
      </c>
      <c r="F514" s="10">
        <f t="shared" ref="F514:F577" ca="1" si="8">DATEDIF(E514,TODAY(),"Y")</f>
        <v>12</v>
      </c>
      <c r="G514" s="11" t="s">
        <v>14</v>
      </c>
      <c r="H514" s="11">
        <v>52080</v>
      </c>
    </row>
    <row r="515" spans="1:8">
      <c r="A515" s="7" t="s">
        <v>556</v>
      </c>
      <c r="B515" s="8" t="s">
        <v>26</v>
      </c>
      <c r="C515" s="7" t="s">
        <v>519</v>
      </c>
      <c r="D515" s="7" t="s">
        <v>13</v>
      </c>
      <c r="E515" s="9">
        <v>35958</v>
      </c>
      <c r="F515" s="10">
        <f t="shared" ca="1" si="8"/>
        <v>24</v>
      </c>
      <c r="G515" s="11" t="s">
        <v>45</v>
      </c>
      <c r="H515" s="11">
        <v>67570</v>
      </c>
    </row>
    <row r="516" spans="1:8">
      <c r="A516" s="7" t="s">
        <v>557</v>
      </c>
      <c r="B516" s="8" t="s">
        <v>26</v>
      </c>
      <c r="C516" s="7" t="s">
        <v>519</v>
      </c>
      <c r="D516" s="7" t="s">
        <v>21</v>
      </c>
      <c r="E516" s="9">
        <v>36340</v>
      </c>
      <c r="F516" s="10">
        <f t="shared" ca="1" si="8"/>
        <v>23</v>
      </c>
      <c r="G516" s="11"/>
      <c r="H516" s="11">
        <v>40720</v>
      </c>
    </row>
    <row r="517" spans="1:8">
      <c r="A517" s="7" t="s">
        <v>558</v>
      </c>
      <c r="B517" s="8" t="s">
        <v>31</v>
      </c>
      <c r="C517" s="7" t="s">
        <v>519</v>
      </c>
      <c r="D517" s="7" t="s">
        <v>13</v>
      </c>
      <c r="E517" s="9">
        <v>39282</v>
      </c>
      <c r="F517" s="10">
        <f t="shared" ca="1" si="8"/>
        <v>15</v>
      </c>
      <c r="G517" s="11" t="s">
        <v>24</v>
      </c>
      <c r="H517" s="11">
        <v>76370</v>
      </c>
    </row>
    <row r="518" spans="1:8">
      <c r="A518" s="7" t="s">
        <v>559</v>
      </c>
      <c r="B518" s="8" t="s">
        <v>26</v>
      </c>
      <c r="C518" s="7" t="s">
        <v>519</v>
      </c>
      <c r="D518" s="7" t="s">
        <v>13</v>
      </c>
      <c r="E518" s="9">
        <v>38903</v>
      </c>
      <c r="F518" s="10">
        <f t="shared" ca="1" si="8"/>
        <v>16</v>
      </c>
      <c r="G518" s="11" t="s">
        <v>45</v>
      </c>
      <c r="H518" s="11">
        <v>37470</v>
      </c>
    </row>
    <row r="519" spans="1:8">
      <c r="A519" s="7" t="s">
        <v>560</v>
      </c>
      <c r="B519" s="8" t="s">
        <v>31</v>
      </c>
      <c r="C519" s="7" t="s">
        <v>519</v>
      </c>
      <c r="D519" s="7" t="s">
        <v>13</v>
      </c>
      <c r="E519" s="9">
        <v>35990</v>
      </c>
      <c r="F519" s="10">
        <f t="shared" ca="1" si="8"/>
        <v>24</v>
      </c>
      <c r="G519" s="11" t="s">
        <v>35</v>
      </c>
      <c r="H519" s="11">
        <v>40580</v>
      </c>
    </row>
    <row r="520" spans="1:8">
      <c r="A520" s="7" t="s">
        <v>561</v>
      </c>
      <c r="B520" s="8" t="s">
        <v>26</v>
      </c>
      <c r="C520" s="7" t="s">
        <v>519</v>
      </c>
      <c r="D520" s="7" t="s">
        <v>16</v>
      </c>
      <c r="E520" s="9">
        <v>38173</v>
      </c>
      <c r="F520" s="10">
        <f t="shared" ca="1" si="8"/>
        <v>18</v>
      </c>
      <c r="G520" s="11" t="s">
        <v>45</v>
      </c>
      <c r="H520" s="11">
        <v>36190</v>
      </c>
    </row>
    <row r="521" spans="1:8">
      <c r="A521" s="7" t="s">
        <v>562</v>
      </c>
      <c r="B521" s="8" t="s">
        <v>31</v>
      </c>
      <c r="C521" s="7" t="s">
        <v>519</v>
      </c>
      <c r="D521" s="7" t="s">
        <v>13</v>
      </c>
      <c r="E521" s="9">
        <v>39673</v>
      </c>
      <c r="F521" s="10">
        <f t="shared" ca="1" si="8"/>
        <v>14</v>
      </c>
      <c r="G521" s="11" t="s">
        <v>14</v>
      </c>
      <c r="H521" s="11">
        <v>52890</v>
      </c>
    </row>
    <row r="522" spans="1:8">
      <c r="A522" s="7" t="s">
        <v>563</v>
      </c>
      <c r="B522" s="8" t="s">
        <v>31</v>
      </c>
      <c r="C522" s="7" t="s">
        <v>519</v>
      </c>
      <c r="D522" s="7" t="s">
        <v>13</v>
      </c>
      <c r="E522" s="9">
        <v>40765</v>
      </c>
      <c r="F522" s="10">
        <f t="shared" ca="1" si="8"/>
        <v>11</v>
      </c>
      <c r="G522" s="11" t="s">
        <v>24</v>
      </c>
      <c r="H522" s="11">
        <v>85520</v>
      </c>
    </row>
    <row r="523" spans="1:8">
      <c r="A523" s="7" t="s">
        <v>564</v>
      </c>
      <c r="B523" s="8" t="s">
        <v>41</v>
      </c>
      <c r="C523" s="7" t="s">
        <v>519</v>
      </c>
      <c r="D523" s="7" t="s">
        <v>28</v>
      </c>
      <c r="E523" s="9">
        <v>39298</v>
      </c>
      <c r="F523" s="10">
        <f t="shared" ca="1" si="8"/>
        <v>15</v>
      </c>
      <c r="G523" s="11"/>
      <c r="H523" s="11">
        <v>84560</v>
      </c>
    </row>
    <row r="524" spans="1:8">
      <c r="A524" s="7" t="s">
        <v>565</v>
      </c>
      <c r="B524" s="8" t="s">
        <v>11</v>
      </c>
      <c r="C524" s="7" t="s">
        <v>519</v>
      </c>
      <c r="D524" s="7" t="s">
        <v>13</v>
      </c>
      <c r="E524" s="9">
        <v>40399</v>
      </c>
      <c r="F524" s="10">
        <f t="shared" ca="1" si="8"/>
        <v>12</v>
      </c>
      <c r="G524" s="11" t="s">
        <v>17</v>
      </c>
      <c r="H524" s="11">
        <v>79970</v>
      </c>
    </row>
    <row r="525" spans="1:8">
      <c r="A525" s="7" t="s">
        <v>566</v>
      </c>
      <c r="B525" s="8" t="s">
        <v>26</v>
      </c>
      <c r="C525" s="7" t="s">
        <v>519</v>
      </c>
      <c r="D525" s="7" t="s">
        <v>28</v>
      </c>
      <c r="E525" s="9">
        <v>40414</v>
      </c>
      <c r="F525" s="10">
        <f t="shared" ca="1" si="8"/>
        <v>12</v>
      </c>
      <c r="G525" s="11"/>
      <c r="H525" s="11">
        <v>66080</v>
      </c>
    </row>
    <row r="526" spans="1:8">
      <c r="A526" s="7" t="s">
        <v>567</v>
      </c>
      <c r="B526" s="8" t="s">
        <v>26</v>
      </c>
      <c r="C526" s="7" t="s">
        <v>519</v>
      </c>
      <c r="D526" s="7" t="s">
        <v>21</v>
      </c>
      <c r="E526" s="9">
        <v>36028</v>
      </c>
      <c r="F526" s="10">
        <f t="shared" ca="1" si="8"/>
        <v>24</v>
      </c>
      <c r="G526" s="11"/>
      <c r="H526" s="11">
        <v>18360</v>
      </c>
    </row>
    <row r="527" spans="1:8">
      <c r="A527" s="7" t="s">
        <v>568</v>
      </c>
      <c r="B527" s="8" t="s">
        <v>23</v>
      </c>
      <c r="C527" s="7" t="s">
        <v>519</v>
      </c>
      <c r="D527" s="7" t="s">
        <v>28</v>
      </c>
      <c r="E527" s="9">
        <v>36375</v>
      </c>
      <c r="F527" s="10">
        <f t="shared" ca="1" si="8"/>
        <v>23</v>
      </c>
      <c r="G527" s="11"/>
      <c r="H527" s="11">
        <v>78430</v>
      </c>
    </row>
    <row r="528" spans="1:8">
      <c r="A528" s="7" t="s">
        <v>569</v>
      </c>
      <c r="B528" s="8" t="s">
        <v>31</v>
      </c>
      <c r="C528" s="7" t="s">
        <v>519</v>
      </c>
      <c r="D528" s="7" t="s">
        <v>21</v>
      </c>
      <c r="E528" s="9">
        <v>36380</v>
      </c>
      <c r="F528" s="10">
        <f t="shared" ca="1" si="8"/>
        <v>23</v>
      </c>
      <c r="G528" s="11"/>
      <c r="H528" s="11">
        <v>39660</v>
      </c>
    </row>
    <row r="529" spans="1:8">
      <c r="A529" s="7" t="s">
        <v>570</v>
      </c>
      <c r="B529" s="8" t="s">
        <v>31</v>
      </c>
      <c r="C529" s="7" t="s">
        <v>519</v>
      </c>
      <c r="D529" s="7" t="s">
        <v>13</v>
      </c>
      <c r="E529" s="9">
        <v>36393</v>
      </c>
      <c r="F529" s="10">
        <f t="shared" ca="1" si="8"/>
        <v>23</v>
      </c>
      <c r="G529" s="11" t="s">
        <v>45</v>
      </c>
      <c r="H529" s="11">
        <v>72510</v>
      </c>
    </row>
    <row r="530" spans="1:8">
      <c r="A530" s="7" t="s">
        <v>571</v>
      </c>
      <c r="B530" s="8" t="s">
        <v>41</v>
      </c>
      <c r="C530" s="7" t="s">
        <v>519</v>
      </c>
      <c r="D530" s="7" t="s">
        <v>13</v>
      </c>
      <c r="E530" s="9">
        <v>37848</v>
      </c>
      <c r="F530" s="10">
        <f t="shared" ca="1" si="8"/>
        <v>19</v>
      </c>
      <c r="G530" s="11" t="s">
        <v>17</v>
      </c>
      <c r="H530" s="11">
        <v>84610</v>
      </c>
    </row>
    <row r="531" spans="1:8">
      <c r="A531" s="7" t="s">
        <v>572</v>
      </c>
      <c r="B531" s="8" t="s">
        <v>31</v>
      </c>
      <c r="C531" s="7" t="s">
        <v>519</v>
      </c>
      <c r="D531" s="7" t="s">
        <v>28</v>
      </c>
      <c r="E531" s="13">
        <v>40404</v>
      </c>
      <c r="F531" s="10">
        <f t="shared" ca="1" si="8"/>
        <v>12</v>
      </c>
      <c r="G531" s="11"/>
      <c r="H531" s="11">
        <v>43510</v>
      </c>
    </row>
    <row r="532" spans="1:8">
      <c r="A532" s="7" t="s">
        <v>573</v>
      </c>
      <c r="B532" s="8" t="s">
        <v>11</v>
      </c>
      <c r="C532" s="7" t="s">
        <v>519</v>
      </c>
      <c r="D532" s="7" t="s">
        <v>28</v>
      </c>
      <c r="E532" s="13">
        <v>40410</v>
      </c>
      <c r="F532" s="10">
        <f t="shared" ca="1" si="8"/>
        <v>12</v>
      </c>
      <c r="G532" s="11"/>
      <c r="H532" s="11">
        <v>63450</v>
      </c>
    </row>
    <row r="533" spans="1:8">
      <c r="A533" s="7" t="s">
        <v>574</v>
      </c>
      <c r="B533" s="8" t="s">
        <v>11</v>
      </c>
      <c r="C533" s="7" t="s">
        <v>519</v>
      </c>
      <c r="D533" s="7" t="s">
        <v>16</v>
      </c>
      <c r="E533" s="13">
        <v>40421</v>
      </c>
      <c r="F533" s="10">
        <f t="shared" ca="1" si="8"/>
        <v>12</v>
      </c>
      <c r="G533" s="11" t="s">
        <v>17</v>
      </c>
      <c r="H533" s="11">
        <v>54300</v>
      </c>
    </row>
    <row r="534" spans="1:8">
      <c r="A534" s="7" t="s">
        <v>575</v>
      </c>
      <c r="B534" s="8" t="s">
        <v>26</v>
      </c>
      <c r="C534" s="7" t="s">
        <v>519</v>
      </c>
      <c r="D534" s="7" t="s">
        <v>13</v>
      </c>
      <c r="E534" s="9">
        <v>39703</v>
      </c>
      <c r="F534" s="10">
        <f t="shared" ca="1" si="8"/>
        <v>13</v>
      </c>
      <c r="G534" s="11" t="s">
        <v>24</v>
      </c>
      <c r="H534" s="11">
        <v>50730</v>
      </c>
    </row>
    <row r="535" spans="1:8">
      <c r="A535" s="7" t="s">
        <v>576</v>
      </c>
      <c r="B535" s="8" t="s">
        <v>31</v>
      </c>
      <c r="C535" s="7" t="s">
        <v>519</v>
      </c>
      <c r="D535" s="7" t="s">
        <v>13</v>
      </c>
      <c r="E535" s="9">
        <v>40815</v>
      </c>
      <c r="F535" s="10">
        <f t="shared" ca="1" si="8"/>
        <v>10</v>
      </c>
      <c r="G535" s="11" t="s">
        <v>17</v>
      </c>
      <c r="H535" s="11">
        <v>59950</v>
      </c>
    </row>
    <row r="536" spans="1:8">
      <c r="A536" s="7" t="s">
        <v>577</v>
      </c>
      <c r="B536" s="8" t="s">
        <v>31</v>
      </c>
      <c r="C536" s="7" t="s">
        <v>519</v>
      </c>
      <c r="D536" s="7" t="s">
        <v>13</v>
      </c>
      <c r="E536" s="9">
        <v>39335</v>
      </c>
      <c r="F536" s="10">
        <f t="shared" ca="1" si="8"/>
        <v>14</v>
      </c>
      <c r="G536" s="11" t="s">
        <v>14</v>
      </c>
      <c r="H536" s="11">
        <v>68960</v>
      </c>
    </row>
    <row r="537" spans="1:8">
      <c r="A537" s="7" t="s">
        <v>578</v>
      </c>
      <c r="B537" s="8" t="s">
        <v>26</v>
      </c>
      <c r="C537" s="7" t="s">
        <v>519</v>
      </c>
      <c r="D537" s="7" t="s">
        <v>13</v>
      </c>
      <c r="E537" s="9">
        <v>38980</v>
      </c>
      <c r="F537" s="10">
        <f t="shared" ca="1" si="8"/>
        <v>15</v>
      </c>
      <c r="G537" s="11" t="s">
        <v>17</v>
      </c>
      <c r="H537" s="11">
        <v>26780</v>
      </c>
    </row>
    <row r="538" spans="1:8">
      <c r="A538" s="7" t="s">
        <v>579</v>
      </c>
      <c r="B538" s="8" t="s">
        <v>20</v>
      </c>
      <c r="C538" s="7" t="s">
        <v>519</v>
      </c>
      <c r="D538" s="7" t="s">
        <v>28</v>
      </c>
      <c r="E538" s="9">
        <v>38986</v>
      </c>
      <c r="F538" s="10">
        <f t="shared" ca="1" si="8"/>
        <v>15</v>
      </c>
      <c r="G538" s="11"/>
      <c r="H538" s="11">
        <v>39860</v>
      </c>
    </row>
    <row r="539" spans="1:8">
      <c r="A539" s="7" t="s">
        <v>580</v>
      </c>
      <c r="B539" s="8" t="s">
        <v>26</v>
      </c>
      <c r="C539" s="7" t="s">
        <v>519</v>
      </c>
      <c r="D539" s="7" t="s">
        <v>28</v>
      </c>
      <c r="E539" s="9">
        <v>36787</v>
      </c>
      <c r="F539" s="10">
        <f t="shared" ca="1" si="8"/>
        <v>21</v>
      </c>
      <c r="G539" s="11"/>
      <c r="H539" s="11">
        <v>98610</v>
      </c>
    </row>
    <row r="540" spans="1:8">
      <c r="A540" s="7" t="s">
        <v>581</v>
      </c>
      <c r="B540" s="8" t="s">
        <v>31</v>
      </c>
      <c r="C540" s="7" t="s">
        <v>519</v>
      </c>
      <c r="D540" s="7" t="s">
        <v>13</v>
      </c>
      <c r="E540" s="9">
        <v>37138</v>
      </c>
      <c r="F540" s="10">
        <f t="shared" ca="1" si="8"/>
        <v>20</v>
      </c>
      <c r="G540" s="11" t="s">
        <v>14</v>
      </c>
      <c r="H540" s="11">
        <v>32050</v>
      </c>
    </row>
    <row r="541" spans="1:8">
      <c r="A541" s="7" t="s">
        <v>582</v>
      </c>
      <c r="B541" s="8" t="s">
        <v>26</v>
      </c>
      <c r="C541" s="7" t="s">
        <v>519</v>
      </c>
      <c r="D541" s="7" t="s">
        <v>28</v>
      </c>
      <c r="E541" s="9">
        <v>37526</v>
      </c>
      <c r="F541" s="10">
        <f t="shared" ca="1" si="8"/>
        <v>19</v>
      </c>
      <c r="G541" s="11"/>
      <c r="H541" s="11">
        <v>67740</v>
      </c>
    </row>
    <row r="542" spans="1:8">
      <c r="A542" s="7" t="s">
        <v>583</v>
      </c>
      <c r="B542" s="8" t="s">
        <v>26</v>
      </c>
      <c r="C542" s="7" t="s">
        <v>519</v>
      </c>
      <c r="D542" s="7" t="s">
        <v>13</v>
      </c>
      <c r="E542" s="9">
        <v>40438</v>
      </c>
      <c r="F542" s="10">
        <f t="shared" ca="1" si="8"/>
        <v>11</v>
      </c>
      <c r="G542" s="11" t="s">
        <v>24</v>
      </c>
      <c r="H542" s="11">
        <v>65070</v>
      </c>
    </row>
    <row r="543" spans="1:8">
      <c r="A543" s="7" t="s">
        <v>584</v>
      </c>
      <c r="B543" s="8" t="s">
        <v>11</v>
      </c>
      <c r="C543" s="7" t="s">
        <v>519</v>
      </c>
      <c r="D543" s="7" t="s">
        <v>28</v>
      </c>
      <c r="E543" s="9">
        <v>39742</v>
      </c>
      <c r="F543" s="10">
        <f t="shared" ca="1" si="8"/>
        <v>13</v>
      </c>
      <c r="G543" s="11"/>
      <c r="H543" s="11">
        <v>25330</v>
      </c>
    </row>
    <row r="544" spans="1:8">
      <c r="A544" s="7" t="s">
        <v>585</v>
      </c>
      <c r="B544" s="8" t="s">
        <v>31</v>
      </c>
      <c r="C544" s="7" t="s">
        <v>519</v>
      </c>
      <c r="D544" s="7" t="s">
        <v>28</v>
      </c>
      <c r="E544" s="9">
        <v>40820</v>
      </c>
      <c r="F544" s="10">
        <f t="shared" ca="1" si="8"/>
        <v>10</v>
      </c>
      <c r="G544" s="11"/>
      <c r="H544" s="11">
        <v>58030</v>
      </c>
    </row>
    <row r="545" spans="1:8">
      <c r="A545" s="7" t="s">
        <v>586</v>
      </c>
      <c r="B545" s="8" t="s">
        <v>31</v>
      </c>
      <c r="C545" s="7" t="s">
        <v>519</v>
      </c>
      <c r="D545" s="7" t="s">
        <v>13</v>
      </c>
      <c r="E545" s="9">
        <v>40831</v>
      </c>
      <c r="F545" s="10">
        <f t="shared" ca="1" si="8"/>
        <v>10</v>
      </c>
      <c r="G545" s="11" t="s">
        <v>24</v>
      </c>
      <c r="H545" s="11">
        <v>87340</v>
      </c>
    </row>
    <row r="546" spans="1:8">
      <c r="A546" s="7" t="s">
        <v>587</v>
      </c>
      <c r="B546" s="8" t="s">
        <v>11</v>
      </c>
      <c r="C546" s="7" t="s">
        <v>519</v>
      </c>
      <c r="D546" s="7" t="s">
        <v>13</v>
      </c>
      <c r="E546" s="9">
        <v>39372</v>
      </c>
      <c r="F546" s="10">
        <f t="shared" ca="1" si="8"/>
        <v>14</v>
      </c>
      <c r="G546" s="11" t="s">
        <v>14</v>
      </c>
      <c r="H546" s="11">
        <v>55630</v>
      </c>
    </row>
    <row r="547" spans="1:8">
      <c r="A547" s="7" t="s">
        <v>588</v>
      </c>
      <c r="B547" s="8" t="s">
        <v>26</v>
      </c>
      <c r="C547" s="7" t="s">
        <v>519</v>
      </c>
      <c r="D547" s="7" t="s">
        <v>16</v>
      </c>
      <c r="E547" s="9">
        <v>36084</v>
      </c>
      <c r="F547" s="10">
        <f t="shared" ca="1" si="8"/>
        <v>23</v>
      </c>
      <c r="G547" s="11" t="s">
        <v>17</v>
      </c>
      <c r="H547" s="11">
        <v>50330</v>
      </c>
    </row>
    <row r="548" spans="1:8">
      <c r="A548" s="7" t="s">
        <v>589</v>
      </c>
      <c r="B548" s="8" t="s">
        <v>11</v>
      </c>
      <c r="C548" s="7" t="s">
        <v>519</v>
      </c>
      <c r="D548" s="7" t="s">
        <v>28</v>
      </c>
      <c r="E548" s="9">
        <v>36086</v>
      </c>
      <c r="F548" s="10">
        <f t="shared" ca="1" si="8"/>
        <v>23</v>
      </c>
      <c r="G548" s="11"/>
      <c r="H548" s="11">
        <v>52280</v>
      </c>
    </row>
    <row r="549" spans="1:8">
      <c r="A549" s="7" t="s">
        <v>590</v>
      </c>
      <c r="B549" s="8" t="s">
        <v>31</v>
      </c>
      <c r="C549" s="7" t="s">
        <v>519</v>
      </c>
      <c r="D549" s="7" t="s">
        <v>13</v>
      </c>
      <c r="E549" s="9">
        <v>36088</v>
      </c>
      <c r="F549" s="10">
        <f t="shared" ca="1" si="8"/>
        <v>23</v>
      </c>
      <c r="G549" s="11" t="s">
        <v>24</v>
      </c>
      <c r="H549" s="11">
        <v>60040</v>
      </c>
    </row>
    <row r="550" spans="1:8">
      <c r="A550" s="7" t="s">
        <v>591</v>
      </c>
      <c r="B550" s="8" t="s">
        <v>26</v>
      </c>
      <c r="C550" s="7" t="s">
        <v>519</v>
      </c>
      <c r="D550" s="7" t="s">
        <v>13</v>
      </c>
      <c r="E550" s="9">
        <v>39362</v>
      </c>
      <c r="F550" s="10">
        <f t="shared" ca="1" si="8"/>
        <v>14</v>
      </c>
      <c r="G550" s="11" t="s">
        <v>17</v>
      </c>
      <c r="H550" s="11">
        <v>46230</v>
      </c>
    </row>
    <row r="551" spans="1:8">
      <c r="A551" s="7" t="s">
        <v>592</v>
      </c>
      <c r="B551" s="8" t="s">
        <v>41</v>
      </c>
      <c r="C551" s="7" t="s">
        <v>519</v>
      </c>
      <c r="D551" s="7" t="s">
        <v>16</v>
      </c>
      <c r="E551" s="9">
        <v>39728</v>
      </c>
      <c r="F551" s="10">
        <f t="shared" ca="1" si="8"/>
        <v>13</v>
      </c>
      <c r="G551" s="11" t="s">
        <v>14</v>
      </c>
      <c r="H551" s="11">
        <v>50130</v>
      </c>
    </row>
    <row r="552" spans="1:8">
      <c r="A552" s="7" t="s">
        <v>593</v>
      </c>
      <c r="B552" s="8" t="s">
        <v>26</v>
      </c>
      <c r="C552" s="7" t="s">
        <v>519</v>
      </c>
      <c r="D552" s="7" t="s">
        <v>13</v>
      </c>
      <c r="E552" s="9">
        <v>40477</v>
      </c>
      <c r="F552" s="10">
        <f t="shared" ca="1" si="8"/>
        <v>11</v>
      </c>
      <c r="G552" s="11" t="s">
        <v>24</v>
      </c>
      <c r="H552" s="11">
        <v>69530</v>
      </c>
    </row>
    <row r="553" spans="1:8">
      <c r="A553" s="7" t="s">
        <v>594</v>
      </c>
      <c r="B553" s="8" t="s">
        <v>26</v>
      </c>
      <c r="C553" s="7" t="s">
        <v>519</v>
      </c>
      <c r="D553" s="7" t="s">
        <v>28</v>
      </c>
      <c r="E553" s="9">
        <v>39772</v>
      </c>
      <c r="F553" s="10">
        <f t="shared" ca="1" si="8"/>
        <v>13</v>
      </c>
      <c r="G553" s="11"/>
      <c r="H553" s="11">
        <v>94580</v>
      </c>
    </row>
    <row r="554" spans="1:8">
      <c r="A554" s="7" t="s">
        <v>595</v>
      </c>
      <c r="B554" s="8" t="s">
        <v>26</v>
      </c>
      <c r="C554" s="7" t="s">
        <v>519</v>
      </c>
      <c r="D554" s="7" t="s">
        <v>13</v>
      </c>
      <c r="E554" s="9">
        <v>37568</v>
      </c>
      <c r="F554" s="10">
        <f t="shared" ca="1" si="8"/>
        <v>19</v>
      </c>
      <c r="G554" s="11" t="s">
        <v>17</v>
      </c>
      <c r="H554" s="11">
        <v>49610</v>
      </c>
    </row>
    <row r="555" spans="1:8">
      <c r="A555" s="7" t="s">
        <v>596</v>
      </c>
      <c r="B555" s="8" t="s">
        <v>31</v>
      </c>
      <c r="C555" s="7" t="s">
        <v>519</v>
      </c>
      <c r="D555" s="7" t="s">
        <v>13</v>
      </c>
      <c r="E555" s="9">
        <v>39047</v>
      </c>
      <c r="F555" s="10">
        <f t="shared" ca="1" si="8"/>
        <v>15</v>
      </c>
      <c r="G555" s="11" t="s">
        <v>45</v>
      </c>
      <c r="H555" s="11">
        <v>72470</v>
      </c>
    </row>
    <row r="556" spans="1:8">
      <c r="A556" s="7" t="s">
        <v>597</v>
      </c>
      <c r="B556" s="8" t="s">
        <v>31</v>
      </c>
      <c r="C556" s="7" t="s">
        <v>519</v>
      </c>
      <c r="D556" s="7" t="s">
        <v>13</v>
      </c>
      <c r="E556" s="9">
        <v>40137</v>
      </c>
      <c r="F556" s="10">
        <f t="shared" ca="1" si="8"/>
        <v>12</v>
      </c>
      <c r="G556" s="11" t="s">
        <v>14</v>
      </c>
      <c r="H556" s="11">
        <v>59610</v>
      </c>
    </row>
    <row r="557" spans="1:8">
      <c r="A557" s="7" t="s">
        <v>598</v>
      </c>
      <c r="B557" s="8" t="s">
        <v>31</v>
      </c>
      <c r="C557" s="7" t="s">
        <v>519</v>
      </c>
      <c r="D557" s="7" t="s">
        <v>28</v>
      </c>
      <c r="E557" s="9">
        <v>39809</v>
      </c>
      <c r="F557" s="10">
        <f t="shared" ca="1" si="8"/>
        <v>13</v>
      </c>
      <c r="G557" s="11"/>
      <c r="H557" s="11">
        <v>64520</v>
      </c>
    </row>
    <row r="558" spans="1:8">
      <c r="A558" s="7" t="s">
        <v>599</v>
      </c>
      <c r="B558" s="8" t="s">
        <v>26</v>
      </c>
      <c r="C558" s="7" t="s">
        <v>519</v>
      </c>
      <c r="D558" s="7" t="s">
        <v>13</v>
      </c>
      <c r="E558" s="9">
        <v>40878</v>
      </c>
      <c r="F558" s="10">
        <f t="shared" ca="1" si="8"/>
        <v>10</v>
      </c>
      <c r="G558" s="11" t="s">
        <v>35</v>
      </c>
      <c r="H558" s="11">
        <v>78850</v>
      </c>
    </row>
    <row r="559" spans="1:8">
      <c r="A559" s="7" t="s">
        <v>600</v>
      </c>
      <c r="B559" s="8" t="s">
        <v>11</v>
      </c>
      <c r="C559" s="7" t="s">
        <v>519</v>
      </c>
      <c r="D559" s="7" t="s">
        <v>28</v>
      </c>
      <c r="E559" s="9">
        <v>40883</v>
      </c>
      <c r="F559" s="10">
        <f t="shared" ca="1" si="8"/>
        <v>10</v>
      </c>
      <c r="G559" s="11"/>
      <c r="H559" s="11">
        <v>55930</v>
      </c>
    </row>
    <row r="560" spans="1:8">
      <c r="A560" s="7" t="s">
        <v>601</v>
      </c>
      <c r="B560" s="8" t="s">
        <v>31</v>
      </c>
      <c r="C560" s="7" t="s">
        <v>519</v>
      </c>
      <c r="D560" s="7" t="s">
        <v>28</v>
      </c>
      <c r="E560" s="9">
        <v>41254</v>
      </c>
      <c r="F560" s="10">
        <f t="shared" ca="1" si="8"/>
        <v>9</v>
      </c>
      <c r="G560" s="11"/>
      <c r="H560" s="11">
        <v>49200</v>
      </c>
    </row>
    <row r="561" spans="1:8">
      <c r="A561" s="7" t="s">
        <v>602</v>
      </c>
      <c r="B561" s="8" t="s">
        <v>41</v>
      </c>
      <c r="C561" s="7" t="s">
        <v>519</v>
      </c>
      <c r="D561" s="7" t="s">
        <v>13</v>
      </c>
      <c r="E561" s="9">
        <v>39807</v>
      </c>
      <c r="F561" s="10">
        <f t="shared" ca="1" si="8"/>
        <v>13</v>
      </c>
      <c r="G561" s="11" t="s">
        <v>17</v>
      </c>
      <c r="H561" s="11">
        <v>97710</v>
      </c>
    </row>
    <row r="562" spans="1:8">
      <c r="A562" s="7" t="s">
        <v>603</v>
      </c>
      <c r="B562" s="8" t="s">
        <v>20</v>
      </c>
      <c r="C562" s="7" t="s">
        <v>519</v>
      </c>
      <c r="D562" s="7" t="s">
        <v>13</v>
      </c>
      <c r="E562" s="9">
        <v>36136</v>
      </c>
      <c r="F562" s="10">
        <f t="shared" ca="1" si="8"/>
        <v>23</v>
      </c>
      <c r="G562" s="11" t="s">
        <v>45</v>
      </c>
      <c r="H562" s="11">
        <v>49500</v>
      </c>
    </row>
    <row r="563" spans="1:8">
      <c r="A563" s="7" t="s">
        <v>604</v>
      </c>
      <c r="B563" s="8" t="s">
        <v>31</v>
      </c>
      <c r="C563" s="7" t="s">
        <v>519</v>
      </c>
      <c r="D563" s="7" t="s">
        <v>16</v>
      </c>
      <c r="E563" s="9">
        <v>37249</v>
      </c>
      <c r="F563" s="10">
        <f t="shared" ca="1" si="8"/>
        <v>20</v>
      </c>
      <c r="G563" s="11" t="s">
        <v>35</v>
      </c>
      <c r="H563" s="11">
        <v>13800</v>
      </c>
    </row>
    <row r="564" spans="1:8">
      <c r="A564" s="7" t="s">
        <v>605</v>
      </c>
      <c r="B564" s="8" t="s">
        <v>26</v>
      </c>
      <c r="C564" s="7" t="s">
        <v>519</v>
      </c>
      <c r="D564" s="7" t="s">
        <v>13</v>
      </c>
      <c r="E564" s="9">
        <v>39446</v>
      </c>
      <c r="F564" s="10">
        <f t="shared" ca="1" si="8"/>
        <v>14</v>
      </c>
      <c r="G564" s="11" t="s">
        <v>14</v>
      </c>
      <c r="H564" s="11">
        <v>49120</v>
      </c>
    </row>
    <row r="565" spans="1:8">
      <c r="A565" s="7" t="s">
        <v>606</v>
      </c>
      <c r="B565" s="8" t="s">
        <v>31</v>
      </c>
      <c r="C565" s="7" t="s">
        <v>519</v>
      </c>
      <c r="D565" s="7" t="s">
        <v>16</v>
      </c>
      <c r="E565" s="9">
        <v>40166</v>
      </c>
      <c r="F565" s="10">
        <f t="shared" ca="1" si="8"/>
        <v>12</v>
      </c>
      <c r="G565" s="11" t="s">
        <v>35</v>
      </c>
      <c r="H565" s="11">
        <v>27770</v>
      </c>
    </row>
    <row r="566" spans="1:8">
      <c r="A566" s="7" t="s">
        <v>607</v>
      </c>
      <c r="B566" s="8" t="s">
        <v>11</v>
      </c>
      <c r="C566" s="7" t="s">
        <v>608</v>
      </c>
      <c r="D566" s="7" t="s">
        <v>21</v>
      </c>
      <c r="E566" s="9">
        <v>40561</v>
      </c>
      <c r="F566" s="10">
        <f t="shared" ca="1" si="8"/>
        <v>11</v>
      </c>
      <c r="G566" s="11"/>
      <c r="H566" s="11">
        <v>33520</v>
      </c>
    </row>
    <row r="567" spans="1:8">
      <c r="A567" s="7" t="s">
        <v>609</v>
      </c>
      <c r="B567" s="8" t="s">
        <v>26</v>
      </c>
      <c r="C567" s="7" t="s">
        <v>608</v>
      </c>
      <c r="D567" s="7" t="s">
        <v>13</v>
      </c>
      <c r="E567" s="9">
        <v>40574</v>
      </c>
      <c r="F567" s="10">
        <f t="shared" ca="1" si="8"/>
        <v>11</v>
      </c>
      <c r="G567" s="11" t="s">
        <v>45</v>
      </c>
      <c r="H567" s="11">
        <v>27330</v>
      </c>
    </row>
    <row r="568" spans="1:8">
      <c r="A568" s="7" t="s">
        <v>610</v>
      </c>
      <c r="B568" s="8" t="s">
        <v>26</v>
      </c>
      <c r="C568" s="7" t="s">
        <v>608</v>
      </c>
      <c r="D568" s="7" t="s">
        <v>13</v>
      </c>
      <c r="E568" s="9">
        <v>40909</v>
      </c>
      <c r="F568" s="10">
        <f t="shared" ca="1" si="8"/>
        <v>10</v>
      </c>
      <c r="G568" s="11" t="s">
        <v>14</v>
      </c>
      <c r="H568" s="11">
        <v>60320</v>
      </c>
    </row>
    <row r="569" spans="1:8">
      <c r="A569" s="7" t="s">
        <v>611</v>
      </c>
      <c r="B569" s="8" t="s">
        <v>31</v>
      </c>
      <c r="C569" s="7" t="s">
        <v>608</v>
      </c>
      <c r="D569" s="7" t="s">
        <v>21</v>
      </c>
      <c r="E569" s="9">
        <v>39458</v>
      </c>
      <c r="F569" s="10">
        <f t="shared" ca="1" si="8"/>
        <v>14</v>
      </c>
      <c r="G569" s="11"/>
      <c r="H569" s="11">
        <v>40470</v>
      </c>
    </row>
    <row r="570" spans="1:8">
      <c r="A570" s="7" t="s">
        <v>612</v>
      </c>
      <c r="B570" s="8" t="s">
        <v>11</v>
      </c>
      <c r="C570" s="7" t="s">
        <v>608</v>
      </c>
      <c r="D570" s="7" t="s">
        <v>13</v>
      </c>
      <c r="E570" s="9">
        <v>38738</v>
      </c>
      <c r="F570" s="10">
        <f t="shared" ca="1" si="8"/>
        <v>16</v>
      </c>
      <c r="G570" s="11" t="s">
        <v>35</v>
      </c>
      <c r="H570" s="11">
        <v>69270</v>
      </c>
    </row>
    <row r="571" spans="1:8">
      <c r="A571" s="7" t="s">
        <v>613</v>
      </c>
      <c r="B571" s="8" t="s">
        <v>31</v>
      </c>
      <c r="C571" s="7" t="s">
        <v>608</v>
      </c>
      <c r="D571" s="7" t="s">
        <v>28</v>
      </c>
      <c r="E571" s="9">
        <v>35806</v>
      </c>
      <c r="F571" s="10">
        <f t="shared" ca="1" si="8"/>
        <v>24</v>
      </c>
      <c r="G571" s="11"/>
      <c r="H571" s="11">
        <v>94710</v>
      </c>
    </row>
    <row r="572" spans="1:8">
      <c r="A572" s="7" t="s">
        <v>614</v>
      </c>
      <c r="B572" s="8" t="s">
        <v>26</v>
      </c>
      <c r="C572" s="7" t="s">
        <v>608</v>
      </c>
      <c r="D572" s="7" t="s">
        <v>13</v>
      </c>
      <c r="E572" s="9">
        <v>36526</v>
      </c>
      <c r="F572" s="10">
        <f t="shared" ca="1" si="8"/>
        <v>22</v>
      </c>
      <c r="G572" s="11" t="s">
        <v>14</v>
      </c>
      <c r="H572" s="11">
        <v>32190</v>
      </c>
    </row>
    <row r="573" spans="1:8">
      <c r="A573" s="7" t="s">
        <v>615</v>
      </c>
      <c r="B573" s="8" t="s">
        <v>31</v>
      </c>
      <c r="C573" s="7" t="s">
        <v>608</v>
      </c>
      <c r="D573" s="7" t="s">
        <v>16</v>
      </c>
      <c r="E573" s="9">
        <v>36531</v>
      </c>
      <c r="F573" s="10">
        <f t="shared" ca="1" si="8"/>
        <v>22</v>
      </c>
      <c r="G573" s="11" t="s">
        <v>24</v>
      </c>
      <c r="H573" s="11">
        <v>23090</v>
      </c>
    </row>
    <row r="574" spans="1:8">
      <c r="A574" s="7" t="s">
        <v>616</v>
      </c>
      <c r="B574" s="8" t="s">
        <v>23</v>
      </c>
      <c r="C574" s="7" t="s">
        <v>608</v>
      </c>
      <c r="D574" s="7" t="s">
        <v>13</v>
      </c>
      <c r="E574" s="9">
        <v>37625</v>
      </c>
      <c r="F574" s="10">
        <f t="shared" ca="1" si="8"/>
        <v>19</v>
      </c>
      <c r="G574" s="11" t="s">
        <v>45</v>
      </c>
      <c r="H574" s="11">
        <v>90740</v>
      </c>
    </row>
    <row r="575" spans="1:8">
      <c r="A575" s="7" t="s">
        <v>617</v>
      </c>
      <c r="B575" s="8" t="s">
        <v>41</v>
      </c>
      <c r="C575" s="7" t="s">
        <v>608</v>
      </c>
      <c r="D575" s="7" t="s">
        <v>13</v>
      </c>
      <c r="E575" s="9">
        <v>39448</v>
      </c>
      <c r="F575" s="10">
        <f t="shared" ca="1" si="8"/>
        <v>14</v>
      </c>
      <c r="G575" s="11" t="s">
        <v>45</v>
      </c>
      <c r="H575" s="11">
        <v>92090</v>
      </c>
    </row>
    <row r="576" spans="1:8">
      <c r="A576" s="7" t="s">
        <v>618</v>
      </c>
      <c r="B576" s="8" t="s">
        <v>11</v>
      </c>
      <c r="C576" s="7" t="s">
        <v>608</v>
      </c>
      <c r="D576" s="7" t="s">
        <v>13</v>
      </c>
      <c r="E576" s="9">
        <v>39815</v>
      </c>
      <c r="F576" s="10">
        <f t="shared" ca="1" si="8"/>
        <v>13</v>
      </c>
      <c r="G576" s="11" t="s">
        <v>45</v>
      </c>
      <c r="H576" s="11">
        <v>79270</v>
      </c>
    </row>
    <row r="577" spans="1:8">
      <c r="A577" s="7" t="s">
        <v>619</v>
      </c>
      <c r="B577" s="8" t="s">
        <v>20</v>
      </c>
      <c r="C577" s="7" t="s">
        <v>608</v>
      </c>
      <c r="D577" s="7" t="s">
        <v>28</v>
      </c>
      <c r="E577" s="9">
        <v>40587</v>
      </c>
      <c r="F577" s="10">
        <f t="shared" ca="1" si="8"/>
        <v>11</v>
      </c>
      <c r="G577" s="11"/>
      <c r="H577" s="11">
        <v>98400</v>
      </c>
    </row>
    <row r="578" spans="1:8">
      <c r="A578" s="7" t="s">
        <v>620</v>
      </c>
      <c r="B578" s="8" t="s">
        <v>11</v>
      </c>
      <c r="C578" s="7" t="s">
        <v>608</v>
      </c>
      <c r="D578" s="7" t="s">
        <v>13</v>
      </c>
      <c r="E578" s="9">
        <v>39123</v>
      </c>
      <c r="F578" s="10">
        <f t="shared" ref="F578:F641" ca="1" si="9">DATEDIF(E578,TODAY(),"Y")</f>
        <v>15</v>
      </c>
      <c r="G578" s="11" t="s">
        <v>14</v>
      </c>
      <c r="H578" s="11">
        <v>59700</v>
      </c>
    </row>
    <row r="579" spans="1:8">
      <c r="A579" s="7" t="s">
        <v>621</v>
      </c>
      <c r="B579" s="8" t="s">
        <v>20</v>
      </c>
      <c r="C579" s="7" t="s">
        <v>608</v>
      </c>
      <c r="D579" s="7" t="s">
        <v>13</v>
      </c>
      <c r="E579" s="9">
        <v>39134</v>
      </c>
      <c r="F579" s="10">
        <f t="shared" ca="1" si="9"/>
        <v>15</v>
      </c>
      <c r="G579" s="11" t="s">
        <v>45</v>
      </c>
      <c r="H579" s="11">
        <v>49630</v>
      </c>
    </row>
    <row r="580" spans="1:8">
      <c r="A580" s="7" t="s">
        <v>622</v>
      </c>
      <c r="B580" s="8" t="s">
        <v>31</v>
      </c>
      <c r="C580" s="7" t="s">
        <v>608</v>
      </c>
      <c r="D580" s="7" t="s">
        <v>13</v>
      </c>
      <c r="E580" s="9">
        <v>39141</v>
      </c>
      <c r="F580" s="10">
        <f t="shared" ca="1" si="9"/>
        <v>15</v>
      </c>
      <c r="G580" s="11" t="s">
        <v>45</v>
      </c>
      <c r="H580" s="11">
        <v>73510</v>
      </c>
    </row>
    <row r="581" spans="1:8">
      <c r="A581" s="7" t="s">
        <v>623</v>
      </c>
      <c r="B581" s="8" t="s">
        <v>31</v>
      </c>
      <c r="C581" s="7" t="s">
        <v>608</v>
      </c>
      <c r="D581" s="7" t="s">
        <v>13</v>
      </c>
      <c r="E581" s="9">
        <v>39137</v>
      </c>
      <c r="F581" s="10">
        <f t="shared" ca="1" si="9"/>
        <v>15</v>
      </c>
      <c r="G581" s="11" t="s">
        <v>14</v>
      </c>
      <c r="H581" s="11">
        <v>42900</v>
      </c>
    </row>
    <row r="582" spans="1:8">
      <c r="A582" s="7" t="s">
        <v>624</v>
      </c>
      <c r="B582" s="8" t="s">
        <v>41</v>
      </c>
      <c r="C582" s="7" t="s">
        <v>608</v>
      </c>
      <c r="D582" s="7" t="s">
        <v>16</v>
      </c>
      <c r="E582" s="9">
        <v>35842</v>
      </c>
      <c r="F582" s="10">
        <f t="shared" ca="1" si="9"/>
        <v>24</v>
      </c>
      <c r="G582" s="11" t="s">
        <v>24</v>
      </c>
      <c r="H582" s="11">
        <v>43490</v>
      </c>
    </row>
    <row r="583" spans="1:8">
      <c r="A583" s="7" t="s">
        <v>625</v>
      </c>
      <c r="B583" s="8" t="s">
        <v>31</v>
      </c>
      <c r="C583" s="7" t="s">
        <v>608</v>
      </c>
      <c r="D583" s="7" t="s">
        <v>16</v>
      </c>
      <c r="E583" s="9">
        <v>36196</v>
      </c>
      <c r="F583" s="10">
        <f t="shared" ca="1" si="9"/>
        <v>23</v>
      </c>
      <c r="G583" s="11" t="s">
        <v>14</v>
      </c>
      <c r="H583" s="11">
        <v>38480</v>
      </c>
    </row>
    <row r="584" spans="1:8">
      <c r="A584" s="7" t="s">
        <v>626</v>
      </c>
      <c r="B584" s="8" t="s">
        <v>26</v>
      </c>
      <c r="C584" s="7" t="s">
        <v>608</v>
      </c>
      <c r="D584" s="7" t="s">
        <v>28</v>
      </c>
      <c r="E584" s="9">
        <v>36214</v>
      </c>
      <c r="F584" s="10">
        <f t="shared" ca="1" si="9"/>
        <v>23</v>
      </c>
      <c r="G584" s="11"/>
      <c r="H584" s="11">
        <v>58650</v>
      </c>
    </row>
    <row r="585" spans="1:8">
      <c r="A585" s="7" t="s">
        <v>627</v>
      </c>
      <c r="B585" s="8" t="s">
        <v>23</v>
      </c>
      <c r="C585" s="7" t="s">
        <v>608</v>
      </c>
      <c r="D585" s="7" t="s">
        <v>21</v>
      </c>
      <c r="E585" s="9">
        <v>36557</v>
      </c>
      <c r="F585" s="10">
        <f t="shared" ca="1" si="9"/>
        <v>22</v>
      </c>
      <c r="G585" s="11"/>
      <c r="H585" s="11">
        <v>17110</v>
      </c>
    </row>
    <row r="586" spans="1:8">
      <c r="A586" s="7" t="s">
        <v>628</v>
      </c>
      <c r="B586" s="8" t="s">
        <v>20</v>
      </c>
      <c r="C586" s="7" t="s">
        <v>608</v>
      </c>
      <c r="D586" s="7" t="s">
        <v>28</v>
      </c>
      <c r="E586" s="9">
        <v>38027</v>
      </c>
      <c r="F586" s="10">
        <f t="shared" ca="1" si="9"/>
        <v>18</v>
      </c>
      <c r="G586" s="11"/>
      <c r="H586" s="11">
        <v>71050</v>
      </c>
    </row>
    <row r="587" spans="1:8">
      <c r="A587" s="7" t="s">
        <v>629</v>
      </c>
      <c r="B587" s="8" t="s">
        <v>26</v>
      </c>
      <c r="C587" s="7" t="s">
        <v>608</v>
      </c>
      <c r="D587" s="7" t="s">
        <v>13</v>
      </c>
      <c r="E587" s="9">
        <v>40581</v>
      </c>
      <c r="F587" s="10">
        <f t="shared" ca="1" si="9"/>
        <v>11</v>
      </c>
      <c r="G587" s="11" t="s">
        <v>24</v>
      </c>
      <c r="H587" s="11">
        <v>88290</v>
      </c>
    </row>
    <row r="588" spans="1:8">
      <c r="A588" s="7" t="s">
        <v>630</v>
      </c>
      <c r="B588" s="8" t="s">
        <v>26</v>
      </c>
      <c r="C588" s="7" t="s">
        <v>608</v>
      </c>
      <c r="D588" s="7" t="s">
        <v>13</v>
      </c>
      <c r="E588" s="9">
        <v>40990</v>
      </c>
      <c r="F588" s="10">
        <f t="shared" ca="1" si="9"/>
        <v>10</v>
      </c>
      <c r="G588" s="11" t="s">
        <v>14</v>
      </c>
      <c r="H588" s="11">
        <v>72130</v>
      </c>
    </row>
    <row r="589" spans="1:8">
      <c r="A589" s="7" t="s">
        <v>631</v>
      </c>
      <c r="B589" s="8" t="s">
        <v>26</v>
      </c>
      <c r="C589" s="7" t="s">
        <v>608</v>
      </c>
      <c r="D589" s="7" t="s">
        <v>13</v>
      </c>
      <c r="E589" s="9">
        <v>38784</v>
      </c>
      <c r="F589" s="10">
        <f t="shared" ca="1" si="9"/>
        <v>16</v>
      </c>
      <c r="G589" s="11" t="s">
        <v>14</v>
      </c>
      <c r="H589" s="11">
        <v>86590</v>
      </c>
    </row>
    <row r="590" spans="1:8">
      <c r="A590" s="7" t="s">
        <v>632</v>
      </c>
      <c r="B590" s="8" t="s">
        <v>31</v>
      </c>
      <c r="C590" s="7" t="s">
        <v>608</v>
      </c>
      <c r="D590" s="7" t="s">
        <v>21</v>
      </c>
      <c r="E590" s="9">
        <v>35861</v>
      </c>
      <c r="F590" s="10">
        <f t="shared" ca="1" si="9"/>
        <v>24</v>
      </c>
      <c r="G590" s="11"/>
      <c r="H590" s="11">
        <v>14120</v>
      </c>
    </row>
    <row r="591" spans="1:8">
      <c r="A591" s="7" t="s">
        <v>633</v>
      </c>
      <c r="B591" s="8" t="s">
        <v>11</v>
      </c>
      <c r="C591" s="7" t="s">
        <v>608</v>
      </c>
      <c r="D591" s="7" t="s">
        <v>21</v>
      </c>
      <c r="E591" s="9">
        <v>35869</v>
      </c>
      <c r="F591" s="10">
        <f t="shared" ca="1" si="9"/>
        <v>24</v>
      </c>
      <c r="G591" s="11"/>
      <c r="H591" s="11">
        <v>19710</v>
      </c>
    </row>
    <row r="592" spans="1:8">
      <c r="A592" s="7" t="s">
        <v>634</v>
      </c>
      <c r="B592" s="8" t="s">
        <v>26</v>
      </c>
      <c r="C592" s="7" t="s">
        <v>608</v>
      </c>
      <c r="D592" s="7" t="s">
        <v>13</v>
      </c>
      <c r="E592" s="9">
        <v>36245</v>
      </c>
      <c r="F592" s="10">
        <f t="shared" ca="1" si="9"/>
        <v>23</v>
      </c>
      <c r="G592" s="11" t="s">
        <v>14</v>
      </c>
      <c r="H592" s="11">
        <v>64260</v>
      </c>
    </row>
    <row r="593" spans="1:8">
      <c r="A593" s="7" t="s">
        <v>635</v>
      </c>
      <c r="B593" s="8" t="s">
        <v>26</v>
      </c>
      <c r="C593" s="7" t="s">
        <v>608</v>
      </c>
      <c r="D593" s="7" t="s">
        <v>28</v>
      </c>
      <c r="E593" s="9">
        <v>38793</v>
      </c>
      <c r="F593" s="10">
        <f t="shared" ca="1" si="9"/>
        <v>16</v>
      </c>
      <c r="G593" s="11"/>
      <c r="H593" s="11">
        <v>94530</v>
      </c>
    </row>
    <row r="594" spans="1:8">
      <c r="A594" s="7" t="s">
        <v>636</v>
      </c>
      <c r="B594" s="8" t="s">
        <v>11</v>
      </c>
      <c r="C594" s="7" t="s">
        <v>608</v>
      </c>
      <c r="D594" s="7" t="s">
        <v>13</v>
      </c>
      <c r="E594" s="9">
        <v>39153</v>
      </c>
      <c r="F594" s="10">
        <f t="shared" ca="1" si="9"/>
        <v>15</v>
      </c>
      <c r="G594" s="11" t="s">
        <v>45</v>
      </c>
      <c r="H594" s="11">
        <v>47960</v>
      </c>
    </row>
    <row r="595" spans="1:8">
      <c r="A595" s="7" t="s">
        <v>637</v>
      </c>
      <c r="B595" s="8" t="s">
        <v>26</v>
      </c>
      <c r="C595" s="7" t="s">
        <v>608</v>
      </c>
      <c r="D595" s="7" t="s">
        <v>13</v>
      </c>
      <c r="E595" s="9">
        <v>41016</v>
      </c>
      <c r="F595" s="10">
        <f t="shared" ca="1" si="9"/>
        <v>10</v>
      </c>
      <c r="G595" s="11" t="s">
        <v>14</v>
      </c>
      <c r="H595" s="11">
        <v>75320</v>
      </c>
    </row>
    <row r="596" spans="1:8">
      <c r="A596" s="7" t="s">
        <v>638</v>
      </c>
      <c r="B596" s="8" t="s">
        <v>26</v>
      </c>
      <c r="C596" s="7" t="s">
        <v>608</v>
      </c>
      <c r="D596" s="7" t="s">
        <v>13</v>
      </c>
      <c r="E596" s="9">
        <v>39183</v>
      </c>
      <c r="F596" s="10">
        <f t="shared" ca="1" si="9"/>
        <v>15</v>
      </c>
      <c r="G596" s="11" t="s">
        <v>17</v>
      </c>
      <c r="H596" s="11">
        <v>90970</v>
      </c>
    </row>
    <row r="597" spans="1:8">
      <c r="A597" s="7" t="s">
        <v>639</v>
      </c>
      <c r="B597" s="8" t="s">
        <v>26</v>
      </c>
      <c r="C597" s="7" t="s">
        <v>608</v>
      </c>
      <c r="D597" s="7" t="s">
        <v>13</v>
      </c>
      <c r="E597" s="9">
        <v>35896</v>
      </c>
      <c r="F597" s="10">
        <f t="shared" ca="1" si="9"/>
        <v>24</v>
      </c>
      <c r="G597" s="11" t="s">
        <v>45</v>
      </c>
      <c r="H597" s="11">
        <v>77310</v>
      </c>
    </row>
    <row r="598" spans="1:8">
      <c r="A598" s="7" t="s">
        <v>640</v>
      </c>
      <c r="B598" s="8" t="s">
        <v>31</v>
      </c>
      <c r="C598" s="7" t="s">
        <v>608</v>
      </c>
      <c r="D598" s="7" t="s">
        <v>28</v>
      </c>
      <c r="E598" s="9">
        <v>36642</v>
      </c>
      <c r="F598" s="10">
        <f t="shared" ca="1" si="9"/>
        <v>22</v>
      </c>
      <c r="G598" s="11"/>
      <c r="H598" s="11">
        <v>85540</v>
      </c>
    </row>
    <row r="599" spans="1:8">
      <c r="A599" s="7" t="s">
        <v>641</v>
      </c>
      <c r="B599" s="8" t="s">
        <v>26</v>
      </c>
      <c r="C599" s="7" t="s">
        <v>608</v>
      </c>
      <c r="D599" s="7" t="s">
        <v>13</v>
      </c>
      <c r="E599" s="9">
        <v>38856</v>
      </c>
      <c r="F599" s="10">
        <f t="shared" ca="1" si="9"/>
        <v>16</v>
      </c>
      <c r="G599" s="11" t="s">
        <v>45</v>
      </c>
      <c r="H599" s="11">
        <v>41550</v>
      </c>
    </row>
    <row r="600" spans="1:8">
      <c r="A600" s="7" t="s">
        <v>642</v>
      </c>
      <c r="B600" s="8" t="s">
        <v>11</v>
      </c>
      <c r="C600" s="7" t="s">
        <v>608</v>
      </c>
      <c r="D600" s="7" t="s">
        <v>13</v>
      </c>
      <c r="E600" s="9">
        <v>36290</v>
      </c>
      <c r="F600" s="10">
        <f t="shared" ca="1" si="9"/>
        <v>23</v>
      </c>
      <c r="G600" s="11" t="s">
        <v>45</v>
      </c>
      <c r="H600" s="11">
        <v>42900</v>
      </c>
    </row>
    <row r="601" spans="1:8">
      <c r="A601" s="7" t="s">
        <v>643</v>
      </c>
      <c r="B601" s="8" t="s">
        <v>26</v>
      </c>
      <c r="C601" s="7" t="s">
        <v>608</v>
      </c>
      <c r="D601" s="7" t="s">
        <v>13</v>
      </c>
      <c r="E601" s="9">
        <v>36312</v>
      </c>
      <c r="F601" s="10">
        <f t="shared" ca="1" si="9"/>
        <v>23</v>
      </c>
      <c r="G601" s="11" t="s">
        <v>14</v>
      </c>
      <c r="H601" s="11">
        <v>76120</v>
      </c>
    </row>
    <row r="602" spans="1:8">
      <c r="A602" s="7" t="s">
        <v>644</v>
      </c>
      <c r="B602" s="8" t="s">
        <v>11</v>
      </c>
      <c r="C602" s="7" t="s">
        <v>608</v>
      </c>
      <c r="D602" s="7" t="s">
        <v>16</v>
      </c>
      <c r="E602" s="9">
        <v>37775</v>
      </c>
      <c r="F602" s="10">
        <f t="shared" ca="1" si="9"/>
        <v>19</v>
      </c>
      <c r="G602" s="11" t="s">
        <v>17</v>
      </c>
      <c r="H602" s="11">
        <v>31380</v>
      </c>
    </row>
    <row r="603" spans="1:8">
      <c r="A603" s="7" t="s">
        <v>645</v>
      </c>
      <c r="B603" s="8" t="s">
        <v>41</v>
      </c>
      <c r="C603" s="7" t="s">
        <v>608</v>
      </c>
      <c r="D603" s="7" t="s">
        <v>13</v>
      </c>
      <c r="E603" s="9">
        <v>37793</v>
      </c>
      <c r="F603" s="10">
        <f t="shared" ca="1" si="9"/>
        <v>19</v>
      </c>
      <c r="G603" s="11" t="s">
        <v>14</v>
      </c>
      <c r="H603" s="11">
        <v>32140</v>
      </c>
    </row>
    <row r="604" spans="1:8">
      <c r="A604" s="7" t="s">
        <v>646</v>
      </c>
      <c r="B604" s="8" t="s">
        <v>31</v>
      </c>
      <c r="C604" s="7" t="s">
        <v>608</v>
      </c>
      <c r="D604" s="7" t="s">
        <v>28</v>
      </c>
      <c r="E604" s="9">
        <v>40350</v>
      </c>
      <c r="F604" s="10">
        <f t="shared" ca="1" si="9"/>
        <v>12</v>
      </c>
      <c r="G604" s="11"/>
      <c r="H604" s="11">
        <v>23740</v>
      </c>
    </row>
    <row r="605" spans="1:8">
      <c r="A605" s="7" t="s">
        <v>647</v>
      </c>
      <c r="B605" s="8" t="s">
        <v>31</v>
      </c>
      <c r="C605" s="7" t="s">
        <v>608</v>
      </c>
      <c r="D605" s="7" t="s">
        <v>28</v>
      </c>
      <c r="E605" s="9">
        <v>40726</v>
      </c>
      <c r="F605" s="10">
        <f t="shared" ca="1" si="9"/>
        <v>11</v>
      </c>
      <c r="G605" s="11"/>
      <c r="H605" s="11">
        <v>51320</v>
      </c>
    </row>
    <row r="606" spans="1:8">
      <c r="A606" s="7" t="s">
        <v>648</v>
      </c>
      <c r="B606" s="8" t="s">
        <v>26</v>
      </c>
      <c r="C606" s="7" t="s">
        <v>608</v>
      </c>
      <c r="D606" s="7" t="s">
        <v>13</v>
      </c>
      <c r="E606" s="9">
        <v>39273</v>
      </c>
      <c r="F606" s="10">
        <f t="shared" ca="1" si="9"/>
        <v>15</v>
      </c>
      <c r="G606" s="11" t="s">
        <v>14</v>
      </c>
      <c r="H606" s="11">
        <v>59620</v>
      </c>
    </row>
    <row r="607" spans="1:8">
      <c r="A607" s="7" t="s">
        <v>649</v>
      </c>
      <c r="B607" s="8" t="s">
        <v>31</v>
      </c>
      <c r="C607" s="7" t="s">
        <v>608</v>
      </c>
      <c r="D607" s="7" t="s">
        <v>21</v>
      </c>
      <c r="E607" s="9">
        <v>39293</v>
      </c>
      <c r="F607" s="10">
        <f t="shared" ca="1" si="9"/>
        <v>15</v>
      </c>
      <c r="G607" s="11"/>
      <c r="H607" s="11">
        <v>29140</v>
      </c>
    </row>
    <row r="608" spans="1:8">
      <c r="A608" s="7" t="s">
        <v>650</v>
      </c>
      <c r="B608" s="8" t="s">
        <v>11</v>
      </c>
      <c r="C608" s="7" t="s">
        <v>608</v>
      </c>
      <c r="D608" s="7" t="s">
        <v>13</v>
      </c>
      <c r="E608" s="9">
        <v>36360</v>
      </c>
      <c r="F608" s="10">
        <f t="shared" ca="1" si="9"/>
        <v>23</v>
      </c>
      <c r="G608" s="11" t="s">
        <v>45</v>
      </c>
      <c r="H608" s="11">
        <v>73730</v>
      </c>
    </row>
    <row r="609" spans="1:8">
      <c r="A609" s="7" t="s">
        <v>651</v>
      </c>
      <c r="B609" s="8" t="s">
        <v>20</v>
      </c>
      <c r="C609" s="7" t="s">
        <v>608</v>
      </c>
      <c r="D609" s="7" t="s">
        <v>28</v>
      </c>
      <c r="E609" s="9">
        <v>37082</v>
      </c>
      <c r="F609" s="10">
        <f t="shared" ca="1" si="9"/>
        <v>21</v>
      </c>
      <c r="G609" s="11"/>
      <c r="H609" s="11">
        <v>51460</v>
      </c>
    </row>
    <row r="610" spans="1:8">
      <c r="A610" s="7" t="s">
        <v>652</v>
      </c>
      <c r="B610" s="8" t="s">
        <v>41</v>
      </c>
      <c r="C610" s="7" t="s">
        <v>608</v>
      </c>
      <c r="D610" s="7" t="s">
        <v>16</v>
      </c>
      <c r="E610" s="9">
        <v>37815</v>
      </c>
      <c r="F610" s="10">
        <f t="shared" ca="1" si="9"/>
        <v>19</v>
      </c>
      <c r="G610" s="11" t="s">
        <v>14</v>
      </c>
      <c r="H610" s="11">
        <v>53620</v>
      </c>
    </row>
    <row r="611" spans="1:8">
      <c r="A611" s="7" t="s">
        <v>653</v>
      </c>
      <c r="B611" s="8" t="s">
        <v>26</v>
      </c>
      <c r="C611" s="7" t="s">
        <v>608</v>
      </c>
      <c r="D611" s="7" t="s">
        <v>13</v>
      </c>
      <c r="E611" s="9">
        <v>38902</v>
      </c>
      <c r="F611" s="10">
        <f t="shared" ca="1" si="9"/>
        <v>16</v>
      </c>
      <c r="G611" s="11" t="s">
        <v>14</v>
      </c>
      <c r="H611" s="11">
        <v>80920</v>
      </c>
    </row>
    <row r="612" spans="1:8">
      <c r="A612" s="7" t="s">
        <v>654</v>
      </c>
      <c r="B612" s="8" t="s">
        <v>20</v>
      </c>
      <c r="C612" s="7" t="s">
        <v>608</v>
      </c>
      <c r="D612" s="7" t="s">
        <v>13</v>
      </c>
      <c r="E612" s="9">
        <v>40759</v>
      </c>
      <c r="F612" s="10">
        <f t="shared" ca="1" si="9"/>
        <v>11</v>
      </c>
      <c r="G612" s="11" t="s">
        <v>14</v>
      </c>
      <c r="H612" s="11">
        <v>74720</v>
      </c>
    </row>
    <row r="613" spans="1:8">
      <c r="A613" s="7" t="s">
        <v>655</v>
      </c>
      <c r="B613" s="8" t="s">
        <v>31</v>
      </c>
      <c r="C613" s="7" t="s">
        <v>608</v>
      </c>
      <c r="D613" s="7" t="s">
        <v>13</v>
      </c>
      <c r="E613" s="9">
        <v>36012</v>
      </c>
      <c r="F613" s="10">
        <f t="shared" ca="1" si="9"/>
        <v>24</v>
      </c>
      <c r="G613" s="11" t="s">
        <v>17</v>
      </c>
      <c r="H613" s="11">
        <v>86850</v>
      </c>
    </row>
    <row r="614" spans="1:8">
      <c r="A614" s="7" t="s">
        <v>656</v>
      </c>
      <c r="B614" s="8" t="s">
        <v>31</v>
      </c>
      <c r="C614" s="7" t="s">
        <v>608</v>
      </c>
      <c r="D614" s="7" t="s">
        <v>13</v>
      </c>
      <c r="E614" s="9">
        <v>41157</v>
      </c>
      <c r="F614" s="10">
        <f t="shared" ca="1" si="9"/>
        <v>9</v>
      </c>
      <c r="G614" s="11" t="s">
        <v>35</v>
      </c>
      <c r="H614" s="11">
        <v>94870</v>
      </c>
    </row>
    <row r="615" spans="1:8">
      <c r="A615" s="7" t="s">
        <v>657</v>
      </c>
      <c r="B615" s="8" t="s">
        <v>31</v>
      </c>
      <c r="C615" s="7" t="s">
        <v>608</v>
      </c>
      <c r="D615" s="7" t="s">
        <v>16</v>
      </c>
      <c r="E615" s="9">
        <v>38975</v>
      </c>
      <c r="F615" s="10">
        <f t="shared" ca="1" si="9"/>
        <v>15</v>
      </c>
      <c r="G615" s="11" t="s">
        <v>45</v>
      </c>
      <c r="H615" s="11">
        <v>47020</v>
      </c>
    </row>
    <row r="616" spans="1:8">
      <c r="A616" s="7" t="s">
        <v>658</v>
      </c>
      <c r="B616" s="8" t="s">
        <v>31</v>
      </c>
      <c r="C616" s="7" t="s">
        <v>608</v>
      </c>
      <c r="D616" s="7" t="s">
        <v>28</v>
      </c>
      <c r="E616" s="9">
        <v>36406</v>
      </c>
      <c r="F616" s="10">
        <f t="shared" ca="1" si="9"/>
        <v>22</v>
      </c>
      <c r="G616" s="11"/>
      <c r="H616" s="11">
        <v>66880</v>
      </c>
    </row>
    <row r="617" spans="1:8">
      <c r="A617" s="7" t="s">
        <v>659</v>
      </c>
      <c r="B617" s="8" t="s">
        <v>26</v>
      </c>
      <c r="C617" s="7" t="s">
        <v>608</v>
      </c>
      <c r="D617" s="7" t="s">
        <v>13</v>
      </c>
      <c r="E617" s="9">
        <v>36407</v>
      </c>
      <c r="F617" s="10">
        <f t="shared" ca="1" si="9"/>
        <v>22</v>
      </c>
      <c r="G617" s="11" t="s">
        <v>17</v>
      </c>
      <c r="H617" s="11">
        <v>50470</v>
      </c>
    </row>
    <row r="618" spans="1:8">
      <c r="A618" s="7" t="s">
        <v>660</v>
      </c>
      <c r="B618" s="8" t="s">
        <v>26</v>
      </c>
      <c r="C618" s="7" t="s">
        <v>608</v>
      </c>
      <c r="D618" s="7" t="s">
        <v>16</v>
      </c>
      <c r="E618" s="9">
        <v>36423</v>
      </c>
      <c r="F618" s="10">
        <f t="shared" ca="1" si="9"/>
        <v>22</v>
      </c>
      <c r="G618" s="11" t="s">
        <v>35</v>
      </c>
      <c r="H618" s="11">
        <v>52090</v>
      </c>
    </row>
    <row r="619" spans="1:8">
      <c r="A619" s="7" t="s">
        <v>661</v>
      </c>
      <c r="B619" s="8" t="s">
        <v>11</v>
      </c>
      <c r="C619" s="7" t="s">
        <v>608</v>
      </c>
      <c r="D619" s="7" t="s">
        <v>13</v>
      </c>
      <c r="E619" s="9">
        <v>38237</v>
      </c>
      <c r="F619" s="10">
        <f t="shared" ca="1" si="9"/>
        <v>17</v>
      </c>
      <c r="G619" s="11" t="s">
        <v>45</v>
      </c>
      <c r="H619" s="11">
        <v>35110</v>
      </c>
    </row>
    <row r="620" spans="1:8">
      <c r="A620" s="7" t="s">
        <v>662</v>
      </c>
      <c r="B620" s="8" t="s">
        <v>26</v>
      </c>
      <c r="C620" s="7" t="s">
        <v>608</v>
      </c>
      <c r="D620" s="7" t="s">
        <v>28</v>
      </c>
      <c r="E620" s="9">
        <v>39720</v>
      </c>
      <c r="F620" s="10">
        <f t="shared" ca="1" si="9"/>
        <v>13</v>
      </c>
      <c r="G620" s="11"/>
      <c r="H620" s="11">
        <v>47660</v>
      </c>
    </row>
    <row r="621" spans="1:8">
      <c r="A621" s="7" t="s">
        <v>663</v>
      </c>
      <c r="B621" s="8" t="s">
        <v>41</v>
      </c>
      <c r="C621" s="7" t="s">
        <v>608</v>
      </c>
      <c r="D621" s="7" t="s">
        <v>13</v>
      </c>
      <c r="E621" s="9">
        <v>40078</v>
      </c>
      <c r="F621" s="10">
        <f t="shared" ca="1" si="9"/>
        <v>12</v>
      </c>
      <c r="G621" s="11" t="s">
        <v>45</v>
      </c>
      <c r="H621" s="11">
        <v>25510</v>
      </c>
    </row>
    <row r="622" spans="1:8">
      <c r="A622" s="7" t="s">
        <v>664</v>
      </c>
      <c r="B622" s="8" t="s">
        <v>23</v>
      </c>
      <c r="C622" s="7" t="s">
        <v>608</v>
      </c>
      <c r="D622" s="7" t="s">
        <v>16</v>
      </c>
      <c r="E622" s="9">
        <v>41195</v>
      </c>
      <c r="F622" s="10">
        <f t="shared" ca="1" si="9"/>
        <v>9</v>
      </c>
      <c r="G622" s="11" t="s">
        <v>45</v>
      </c>
      <c r="H622" s="11">
        <v>28480</v>
      </c>
    </row>
    <row r="623" spans="1:8">
      <c r="A623" s="7" t="s">
        <v>665</v>
      </c>
      <c r="B623" s="8" t="s">
        <v>31</v>
      </c>
      <c r="C623" s="7" t="s">
        <v>608</v>
      </c>
      <c r="D623" s="7" t="s">
        <v>13</v>
      </c>
      <c r="E623" s="9">
        <v>40469</v>
      </c>
      <c r="F623" s="10">
        <f t="shared" ca="1" si="9"/>
        <v>11</v>
      </c>
      <c r="G623" s="11" t="s">
        <v>17</v>
      </c>
      <c r="H623" s="11">
        <v>69340</v>
      </c>
    </row>
    <row r="624" spans="1:8">
      <c r="A624" s="7" t="s">
        <v>666</v>
      </c>
      <c r="B624" s="8" t="s">
        <v>41</v>
      </c>
      <c r="C624" s="7" t="s">
        <v>608</v>
      </c>
      <c r="D624" s="7" t="s">
        <v>13</v>
      </c>
      <c r="E624" s="9">
        <v>39002</v>
      </c>
      <c r="F624" s="10">
        <f t="shared" ca="1" si="9"/>
        <v>15</v>
      </c>
      <c r="G624" s="11" t="s">
        <v>45</v>
      </c>
      <c r="H624" s="11">
        <v>35340</v>
      </c>
    </row>
    <row r="625" spans="1:8">
      <c r="A625" s="7" t="s">
        <v>667</v>
      </c>
      <c r="B625" s="8" t="s">
        <v>11</v>
      </c>
      <c r="C625" s="7" t="s">
        <v>608</v>
      </c>
      <c r="D625" s="7" t="s">
        <v>28</v>
      </c>
      <c r="E625" s="9">
        <v>36070</v>
      </c>
      <c r="F625" s="10">
        <f t="shared" ca="1" si="9"/>
        <v>23</v>
      </c>
      <c r="G625" s="11"/>
      <c r="H625" s="11">
        <v>64960</v>
      </c>
    </row>
    <row r="626" spans="1:8">
      <c r="A626" s="7" t="s">
        <v>668</v>
      </c>
      <c r="B626" s="8" t="s">
        <v>31</v>
      </c>
      <c r="C626" s="7" t="s">
        <v>608</v>
      </c>
      <c r="D626" s="7" t="s">
        <v>13</v>
      </c>
      <c r="E626" s="9">
        <v>36078</v>
      </c>
      <c r="F626" s="10">
        <f t="shared" ca="1" si="9"/>
        <v>23</v>
      </c>
      <c r="G626" s="11" t="s">
        <v>35</v>
      </c>
      <c r="H626" s="11">
        <v>87580</v>
      </c>
    </row>
    <row r="627" spans="1:8">
      <c r="A627" s="7" t="s">
        <v>669</v>
      </c>
      <c r="B627" s="8" t="s">
        <v>11</v>
      </c>
      <c r="C627" s="7" t="s">
        <v>608</v>
      </c>
      <c r="D627" s="7" t="s">
        <v>13</v>
      </c>
      <c r="E627" s="9">
        <v>36081</v>
      </c>
      <c r="F627" s="10">
        <f t="shared" ca="1" si="9"/>
        <v>23</v>
      </c>
      <c r="G627" s="11" t="s">
        <v>45</v>
      </c>
      <c r="H627" s="11">
        <v>74150</v>
      </c>
    </row>
    <row r="628" spans="1:8">
      <c r="A628" s="7" t="s">
        <v>670</v>
      </c>
      <c r="B628" s="8" t="s">
        <v>26</v>
      </c>
      <c r="C628" s="7" t="s">
        <v>608</v>
      </c>
      <c r="D628" s="7" t="s">
        <v>13</v>
      </c>
      <c r="E628" s="9">
        <v>39745</v>
      </c>
      <c r="F628" s="10">
        <f t="shared" ca="1" si="9"/>
        <v>13</v>
      </c>
      <c r="G628" s="11" t="s">
        <v>45</v>
      </c>
      <c r="H628" s="11">
        <v>32270</v>
      </c>
    </row>
    <row r="629" spans="1:8">
      <c r="A629" s="7" t="s">
        <v>671</v>
      </c>
      <c r="B629" s="8" t="s">
        <v>23</v>
      </c>
      <c r="C629" s="7" t="s">
        <v>608</v>
      </c>
      <c r="D629" s="7" t="s">
        <v>13</v>
      </c>
      <c r="E629" s="9">
        <v>40853</v>
      </c>
      <c r="F629" s="10">
        <f t="shared" ca="1" si="9"/>
        <v>10</v>
      </c>
      <c r="G629" s="11" t="s">
        <v>45</v>
      </c>
      <c r="H629" s="11">
        <v>69360</v>
      </c>
    </row>
    <row r="630" spans="1:8">
      <c r="A630" s="7" t="s">
        <v>672</v>
      </c>
      <c r="B630" s="8" t="s">
        <v>26</v>
      </c>
      <c r="C630" s="7" t="s">
        <v>608</v>
      </c>
      <c r="D630" s="7" t="s">
        <v>28</v>
      </c>
      <c r="E630" s="9">
        <v>41219</v>
      </c>
      <c r="F630" s="10">
        <f t="shared" ca="1" si="9"/>
        <v>9</v>
      </c>
      <c r="G630" s="11"/>
      <c r="H630" s="11">
        <v>61260</v>
      </c>
    </row>
    <row r="631" spans="1:8">
      <c r="A631" s="7" t="s">
        <v>673</v>
      </c>
      <c r="B631" s="8" t="s">
        <v>31</v>
      </c>
      <c r="C631" s="7" t="s">
        <v>608</v>
      </c>
      <c r="D631" s="7" t="s">
        <v>13</v>
      </c>
      <c r="E631" s="9">
        <v>39398</v>
      </c>
      <c r="F631" s="10">
        <f t="shared" ca="1" si="9"/>
        <v>14</v>
      </c>
      <c r="G631" s="11" t="s">
        <v>24</v>
      </c>
      <c r="H631" s="11">
        <v>53340</v>
      </c>
    </row>
    <row r="632" spans="1:8">
      <c r="A632" s="7" t="s">
        <v>674</v>
      </c>
      <c r="B632" s="8" t="s">
        <v>31</v>
      </c>
      <c r="C632" s="7" t="s">
        <v>608</v>
      </c>
      <c r="D632" s="7" t="s">
        <v>13</v>
      </c>
      <c r="E632" s="9">
        <v>40486</v>
      </c>
      <c r="F632" s="10">
        <f t="shared" ca="1" si="9"/>
        <v>11</v>
      </c>
      <c r="G632" s="11" t="s">
        <v>45</v>
      </c>
      <c r="H632" s="11">
        <v>73090</v>
      </c>
    </row>
    <row r="633" spans="1:8">
      <c r="A633" s="7" t="s">
        <v>675</v>
      </c>
      <c r="B633" s="8" t="s">
        <v>26</v>
      </c>
      <c r="C633" s="7" t="s">
        <v>608</v>
      </c>
      <c r="D633" s="7" t="s">
        <v>28</v>
      </c>
      <c r="E633" s="9">
        <v>36479</v>
      </c>
      <c r="F633" s="10">
        <f t="shared" ca="1" si="9"/>
        <v>22</v>
      </c>
      <c r="G633" s="11"/>
      <c r="H633" s="11">
        <v>60330</v>
      </c>
    </row>
    <row r="634" spans="1:8">
      <c r="A634" s="7" t="s">
        <v>676</v>
      </c>
      <c r="B634" s="8" t="s">
        <v>26</v>
      </c>
      <c r="C634" s="7" t="s">
        <v>608</v>
      </c>
      <c r="D634" s="7" t="s">
        <v>13</v>
      </c>
      <c r="E634" s="9">
        <v>39797</v>
      </c>
      <c r="F634" s="10">
        <f t="shared" ca="1" si="9"/>
        <v>13</v>
      </c>
      <c r="G634" s="11" t="s">
        <v>14</v>
      </c>
      <c r="H634" s="11">
        <v>59290</v>
      </c>
    </row>
    <row r="635" spans="1:8">
      <c r="A635" s="7" t="s">
        <v>677</v>
      </c>
      <c r="B635" s="8" t="s">
        <v>23</v>
      </c>
      <c r="C635" s="7" t="s">
        <v>608</v>
      </c>
      <c r="D635" s="7" t="s">
        <v>21</v>
      </c>
      <c r="E635" s="9">
        <v>39417</v>
      </c>
      <c r="F635" s="10">
        <f t="shared" ca="1" si="9"/>
        <v>14</v>
      </c>
      <c r="G635" s="11"/>
      <c r="H635" s="11">
        <v>26070</v>
      </c>
    </row>
    <row r="636" spans="1:8">
      <c r="A636" s="7" t="s">
        <v>678</v>
      </c>
      <c r="B636" s="8" t="s">
        <v>31</v>
      </c>
      <c r="C636" s="7" t="s">
        <v>608</v>
      </c>
      <c r="D636" s="7" t="s">
        <v>21</v>
      </c>
      <c r="E636" s="9">
        <v>40515</v>
      </c>
      <c r="F636" s="10">
        <f t="shared" ca="1" si="9"/>
        <v>11</v>
      </c>
      <c r="G636" s="11"/>
      <c r="H636" s="11">
        <v>36860</v>
      </c>
    </row>
    <row r="637" spans="1:8">
      <c r="A637" s="7" t="s">
        <v>679</v>
      </c>
      <c r="B637" s="8" t="s">
        <v>26</v>
      </c>
      <c r="C637" s="7" t="s">
        <v>608</v>
      </c>
      <c r="D637" s="7" t="s">
        <v>13</v>
      </c>
      <c r="E637" s="9">
        <v>40521</v>
      </c>
      <c r="F637" s="10">
        <f t="shared" ca="1" si="9"/>
        <v>11</v>
      </c>
      <c r="G637" s="11" t="s">
        <v>45</v>
      </c>
      <c r="H637" s="11">
        <v>37770</v>
      </c>
    </row>
    <row r="638" spans="1:8">
      <c r="A638" s="7" t="s">
        <v>680</v>
      </c>
      <c r="B638" s="8" t="s">
        <v>23</v>
      </c>
      <c r="C638" s="7" t="s">
        <v>608</v>
      </c>
      <c r="D638" s="7" t="s">
        <v>13</v>
      </c>
      <c r="E638" s="9">
        <v>36514</v>
      </c>
      <c r="F638" s="10">
        <f t="shared" ca="1" si="9"/>
        <v>22</v>
      </c>
      <c r="G638" s="11" t="s">
        <v>45</v>
      </c>
      <c r="H638" s="11">
        <v>53080</v>
      </c>
    </row>
    <row r="639" spans="1:8">
      <c r="A639" s="7" t="s">
        <v>681</v>
      </c>
      <c r="B639" s="8" t="s">
        <v>26</v>
      </c>
      <c r="C639" s="7" t="s">
        <v>682</v>
      </c>
      <c r="D639" s="7" t="s">
        <v>28</v>
      </c>
      <c r="E639" s="9">
        <v>39087</v>
      </c>
      <c r="F639" s="10">
        <f t="shared" ca="1" si="9"/>
        <v>15</v>
      </c>
      <c r="G639" s="11"/>
      <c r="H639" s="11">
        <v>77170</v>
      </c>
    </row>
    <row r="640" spans="1:8">
      <c r="A640" s="7" t="s">
        <v>683</v>
      </c>
      <c r="B640" s="8" t="s">
        <v>31</v>
      </c>
      <c r="C640" s="7" t="s">
        <v>682</v>
      </c>
      <c r="D640" s="7" t="s">
        <v>28</v>
      </c>
      <c r="E640" s="9">
        <v>39090</v>
      </c>
      <c r="F640" s="10">
        <f t="shared" ca="1" si="9"/>
        <v>15</v>
      </c>
      <c r="G640" s="11"/>
      <c r="H640" s="11">
        <v>69620</v>
      </c>
    </row>
    <row r="641" spans="1:8">
      <c r="A641" s="7" t="s">
        <v>684</v>
      </c>
      <c r="B641" s="8" t="s">
        <v>41</v>
      </c>
      <c r="C641" s="7" t="s">
        <v>682</v>
      </c>
      <c r="D641" s="7" t="s">
        <v>13</v>
      </c>
      <c r="E641" s="9">
        <v>39091</v>
      </c>
      <c r="F641" s="10">
        <f t="shared" ca="1" si="9"/>
        <v>15</v>
      </c>
      <c r="G641" s="11" t="s">
        <v>45</v>
      </c>
      <c r="H641" s="11">
        <v>51060</v>
      </c>
    </row>
    <row r="642" spans="1:8">
      <c r="A642" s="7" t="s">
        <v>685</v>
      </c>
      <c r="B642" s="8" t="s">
        <v>31</v>
      </c>
      <c r="C642" s="7" t="s">
        <v>682</v>
      </c>
      <c r="D642" s="7" t="s">
        <v>28</v>
      </c>
      <c r="E642" s="9">
        <v>39106</v>
      </c>
      <c r="F642" s="10">
        <f t="shared" ref="F642:F705" ca="1" si="10">DATEDIF(E642,TODAY(),"Y")</f>
        <v>15</v>
      </c>
      <c r="G642" s="11"/>
      <c r="H642" s="11">
        <v>70690</v>
      </c>
    </row>
    <row r="643" spans="1:8">
      <c r="A643" s="7" t="s">
        <v>686</v>
      </c>
      <c r="B643" s="8" t="s">
        <v>26</v>
      </c>
      <c r="C643" s="7" t="s">
        <v>682</v>
      </c>
      <c r="D643" s="7" t="s">
        <v>28</v>
      </c>
      <c r="E643" s="9">
        <v>35826</v>
      </c>
      <c r="F643" s="10">
        <f t="shared" ca="1" si="10"/>
        <v>24</v>
      </c>
      <c r="G643" s="11"/>
      <c r="H643" s="11">
        <v>49540</v>
      </c>
    </row>
    <row r="644" spans="1:8">
      <c r="A644" s="7" t="s">
        <v>687</v>
      </c>
      <c r="B644" s="8" t="s">
        <v>26</v>
      </c>
      <c r="C644" s="7" t="s">
        <v>682</v>
      </c>
      <c r="D644" s="7" t="s">
        <v>13</v>
      </c>
      <c r="E644" s="9">
        <v>36549</v>
      </c>
      <c r="F644" s="10">
        <f t="shared" ca="1" si="10"/>
        <v>22</v>
      </c>
      <c r="G644" s="11" t="s">
        <v>45</v>
      </c>
      <c r="H644" s="11">
        <v>39010</v>
      </c>
    </row>
    <row r="645" spans="1:8">
      <c r="A645" s="7" t="s">
        <v>688</v>
      </c>
      <c r="B645" s="8" t="s">
        <v>26</v>
      </c>
      <c r="C645" s="7" t="s">
        <v>682</v>
      </c>
      <c r="D645" s="7" t="s">
        <v>16</v>
      </c>
      <c r="E645" s="9">
        <v>36918</v>
      </c>
      <c r="F645" s="10">
        <f t="shared" ca="1" si="10"/>
        <v>21</v>
      </c>
      <c r="G645" s="11" t="s">
        <v>14</v>
      </c>
      <c r="H645" s="11">
        <v>18930</v>
      </c>
    </row>
    <row r="646" spans="1:8">
      <c r="A646" s="7" t="s">
        <v>689</v>
      </c>
      <c r="B646" s="8" t="s">
        <v>26</v>
      </c>
      <c r="C646" s="7" t="s">
        <v>682</v>
      </c>
      <c r="D646" s="7" t="s">
        <v>28</v>
      </c>
      <c r="E646" s="13">
        <v>40563</v>
      </c>
      <c r="F646" s="10">
        <f t="shared" ca="1" si="10"/>
        <v>11</v>
      </c>
      <c r="G646" s="11"/>
      <c r="H646" s="11">
        <v>61070</v>
      </c>
    </row>
    <row r="647" spans="1:8">
      <c r="A647" s="7" t="s">
        <v>690</v>
      </c>
      <c r="B647" s="8" t="s">
        <v>26</v>
      </c>
      <c r="C647" s="7" t="s">
        <v>682</v>
      </c>
      <c r="D647" s="7" t="s">
        <v>13</v>
      </c>
      <c r="E647" s="9">
        <v>40568</v>
      </c>
      <c r="F647" s="10">
        <f t="shared" ca="1" si="10"/>
        <v>11</v>
      </c>
      <c r="G647" s="11" t="s">
        <v>14</v>
      </c>
      <c r="H647" s="11">
        <v>51030</v>
      </c>
    </row>
    <row r="648" spans="1:8">
      <c r="A648" s="7" t="s">
        <v>691</v>
      </c>
      <c r="B648" s="8" t="s">
        <v>31</v>
      </c>
      <c r="C648" s="7" t="s">
        <v>682</v>
      </c>
      <c r="D648" s="7" t="s">
        <v>13</v>
      </c>
      <c r="E648" s="9">
        <v>40584</v>
      </c>
      <c r="F648" s="10">
        <f t="shared" ca="1" si="10"/>
        <v>11</v>
      </c>
      <c r="G648" s="11" t="s">
        <v>14</v>
      </c>
      <c r="H648" s="11">
        <v>26620</v>
      </c>
    </row>
    <row r="649" spans="1:8">
      <c r="A649" s="7" t="s">
        <v>692</v>
      </c>
      <c r="B649" s="8" t="s">
        <v>26</v>
      </c>
      <c r="C649" s="7" t="s">
        <v>682</v>
      </c>
      <c r="D649" s="7" t="s">
        <v>16</v>
      </c>
      <c r="E649" s="9">
        <v>39118</v>
      </c>
      <c r="F649" s="10">
        <f t="shared" ca="1" si="10"/>
        <v>15</v>
      </c>
      <c r="G649" s="11" t="s">
        <v>14</v>
      </c>
      <c r="H649" s="11">
        <v>22090</v>
      </c>
    </row>
    <row r="650" spans="1:8">
      <c r="A650" s="7" t="s">
        <v>693</v>
      </c>
      <c r="B650" s="8" t="s">
        <v>26</v>
      </c>
      <c r="C650" s="7" t="s">
        <v>682</v>
      </c>
      <c r="D650" s="7" t="s">
        <v>16</v>
      </c>
      <c r="E650" s="9">
        <v>38753</v>
      </c>
      <c r="F650" s="10">
        <f t="shared" ca="1" si="10"/>
        <v>16</v>
      </c>
      <c r="G650" s="11" t="s">
        <v>17</v>
      </c>
      <c r="H650" s="11">
        <v>41430</v>
      </c>
    </row>
    <row r="651" spans="1:8">
      <c r="A651" s="7" t="s">
        <v>694</v>
      </c>
      <c r="B651" s="8" t="s">
        <v>11</v>
      </c>
      <c r="C651" s="7" t="s">
        <v>682</v>
      </c>
      <c r="D651" s="7" t="s">
        <v>28</v>
      </c>
      <c r="E651" s="9">
        <v>36193</v>
      </c>
      <c r="F651" s="10">
        <f t="shared" ca="1" si="10"/>
        <v>23</v>
      </c>
      <c r="G651" s="11"/>
      <c r="H651" s="11">
        <v>64080</v>
      </c>
    </row>
    <row r="652" spans="1:8">
      <c r="A652" s="7" t="s">
        <v>695</v>
      </c>
      <c r="B652" s="8" t="s">
        <v>26</v>
      </c>
      <c r="C652" s="7" t="s">
        <v>682</v>
      </c>
      <c r="D652" s="7" t="s">
        <v>28</v>
      </c>
      <c r="E652" s="9">
        <v>40235</v>
      </c>
      <c r="F652" s="10">
        <f t="shared" ca="1" si="10"/>
        <v>12</v>
      </c>
      <c r="G652" s="11"/>
      <c r="H652" s="11">
        <v>88810</v>
      </c>
    </row>
    <row r="653" spans="1:8">
      <c r="A653" s="7" t="s">
        <v>696</v>
      </c>
      <c r="B653" s="8" t="s">
        <v>26</v>
      </c>
      <c r="C653" s="7" t="s">
        <v>682</v>
      </c>
      <c r="D653" s="7" t="s">
        <v>13</v>
      </c>
      <c r="E653" s="9">
        <v>40986</v>
      </c>
      <c r="F653" s="10">
        <f t="shared" ca="1" si="10"/>
        <v>10</v>
      </c>
      <c r="G653" s="11" t="s">
        <v>17</v>
      </c>
      <c r="H653" s="11">
        <v>51210</v>
      </c>
    </row>
    <row r="654" spans="1:8">
      <c r="A654" s="7" t="s">
        <v>697</v>
      </c>
      <c r="B654" s="8" t="s">
        <v>31</v>
      </c>
      <c r="C654" s="7" t="s">
        <v>682</v>
      </c>
      <c r="D654" s="7" t="s">
        <v>16</v>
      </c>
      <c r="E654" s="9">
        <v>39155</v>
      </c>
      <c r="F654" s="10">
        <f t="shared" ca="1" si="10"/>
        <v>15</v>
      </c>
      <c r="G654" s="11" t="s">
        <v>24</v>
      </c>
      <c r="H654" s="11">
        <v>30490</v>
      </c>
    </row>
    <row r="655" spans="1:8">
      <c r="A655" s="7" t="s">
        <v>698</v>
      </c>
      <c r="B655" s="8" t="s">
        <v>26</v>
      </c>
      <c r="C655" s="7" t="s">
        <v>682</v>
      </c>
      <c r="D655" s="7" t="s">
        <v>13</v>
      </c>
      <c r="E655" s="9">
        <v>40250</v>
      </c>
      <c r="F655" s="10">
        <f t="shared" ca="1" si="10"/>
        <v>12</v>
      </c>
      <c r="G655" s="11" t="s">
        <v>45</v>
      </c>
      <c r="H655" s="11">
        <v>36950</v>
      </c>
    </row>
    <row r="656" spans="1:8">
      <c r="A656" s="7" t="s">
        <v>699</v>
      </c>
      <c r="B656" s="8" t="s">
        <v>11</v>
      </c>
      <c r="C656" s="7" t="s">
        <v>682</v>
      </c>
      <c r="D656" s="7" t="s">
        <v>16</v>
      </c>
      <c r="E656" s="9">
        <v>38805</v>
      </c>
      <c r="F656" s="10">
        <f t="shared" ca="1" si="10"/>
        <v>16</v>
      </c>
      <c r="G656" s="11" t="s">
        <v>17</v>
      </c>
      <c r="H656" s="11">
        <v>15060</v>
      </c>
    </row>
    <row r="657" spans="1:8">
      <c r="A657" s="7" t="s">
        <v>700</v>
      </c>
      <c r="B657" s="8" t="s">
        <v>41</v>
      </c>
      <c r="C657" s="7" t="s">
        <v>682</v>
      </c>
      <c r="D657" s="7" t="s">
        <v>13</v>
      </c>
      <c r="E657" s="9">
        <v>36243</v>
      </c>
      <c r="F657" s="10">
        <f t="shared" ca="1" si="10"/>
        <v>23</v>
      </c>
      <c r="G657" s="11" t="s">
        <v>35</v>
      </c>
      <c r="H657" s="11">
        <v>85450</v>
      </c>
    </row>
    <row r="658" spans="1:8">
      <c r="A658" s="7" t="s">
        <v>701</v>
      </c>
      <c r="B658" s="8" t="s">
        <v>26</v>
      </c>
      <c r="C658" s="7" t="s">
        <v>682</v>
      </c>
      <c r="D658" s="7" t="s">
        <v>13</v>
      </c>
      <c r="E658" s="9">
        <v>36956</v>
      </c>
      <c r="F658" s="10">
        <f t="shared" ca="1" si="10"/>
        <v>21</v>
      </c>
      <c r="G658" s="11" t="s">
        <v>35</v>
      </c>
      <c r="H658" s="11">
        <v>54930</v>
      </c>
    </row>
    <row r="659" spans="1:8">
      <c r="A659" s="7" t="s">
        <v>702</v>
      </c>
      <c r="B659" s="8" t="s">
        <v>26</v>
      </c>
      <c r="C659" s="7" t="s">
        <v>682</v>
      </c>
      <c r="D659" s="7" t="s">
        <v>13</v>
      </c>
      <c r="E659" s="9">
        <v>36967</v>
      </c>
      <c r="F659" s="10">
        <f t="shared" ca="1" si="10"/>
        <v>21</v>
      </c>
      <c r="G659" s="11" t="s">
        <v>14</v>
      </c>
      <c r="H659" s="11">
        <v>69370</v>
      </c>
    </row>
    <row r="660" spans="1:8">
      <c r="A660" s="7" t="s">
        <v>703</v>
      </c>
      <c r="B660" s="8" t="s">
        <v>41</v>
      </c>
      <c r="C660" s="7" t="s">
        <v>682</v>
      </c>
      <c r="D660" s="7" t="s">
        <v>28</v>
      </c>
      <c r="E660" s="9">
        <v>39534</v>
      </c>
      <c r="F660" s="10">
        <f t="shared" ca="1" si="10"/>
        <v>14</v>
      </c>
      <c r="G660" s="11"/>
      <c r="H660" s="11">
        <v>36170</v>
      </c>
    </row>
    <row r="661" spans="1:8">
      <c r="A661" s="7" t="s">
        <v>704</v>
      </c>
      <c r="B661" s="8" t="s">
        <v>41</v>
      </c>
      <c r="C661" s="7" t="s">
        <v>682</v>
      </c>
      <c r="D661" s="7" t="s">
        <v>13</v>
      </c>
      <c r="E661" s="9">
        <v>39171</v>
      </c>
      <c r="F661" s="10">
        <f t="shared" ca="1" si="10"/>
        <v>15</v>
      </c>
      <c r="G661" s="11" t="s">
        <v>24</v>
      </c>
      <c r="H661" s="11">
        <v>28260</v>
      </c>
    </row>
    <row r="662" spans="1:8">
      <c r="A662" s="7" t="s">
        <v>705</v>
      </c>
      <c r="B662" s="8" t="s">
        <v>41</v>
      </c>
      <c r="C662" s="7" t="s">
        <v>682</v>
      </c>
      <c r="D662" s="7" t="s">
        <v>16</v>
      </c>
      <c r="E662" s="9">
        <v>39535</v>
      </c>
      <c r="F662" s="10">
        <f t="shared" ca="1" si="10"/>
        <v>14</v>
      </c>
      <c r="G662" s="11" t="s">
        <v>35</v>
      </c>
      <c r="H662" s="11">
        <v>53990</v>
      </c>
    </row>
    <row r="663" spans="1:8">
      <c r="A663" s="7" t="s">
        <v>706</v>
      </c>
      <c r="B663" s="8" t="s">
        <v>31</v>
      </c>
      <c r="C663" s="7" t="s">
        <v>682</v>
      </c>
      <c r="D663" s="7" t="s">
        <v>13</v>
      </c>
      <c r="E663" s="9">
        <v>39539</v>
      </c>
      <c r="F663" s="10">
        <f t="shared" ca="1" si="10"/>
        <v>14</v>
      </c>
      <c r="G663" s="11" t="s">
        <v>45</v>
      </c>
      <c r="H663" s="11">
        <v>81240</v>
      </c>
    </row>
    <row r="664" spans="1:8">
      <c r="A664" s="7" t="s">
        <v>707</v>
      </c>
      <c r="B664" s="8" t="s">
        <v>26</v>
      </c>
      <c r="C664" s="7" t="s">
        <v>682</v>
      </c>
      <c r="D664" s="7" t="s">
        <v>13</v>
      </c>
      <c r="E664" s="9">
        <v>36619</v>
      </c>
      <c r="F664" s="10">
        <f t="shared" ca="1" si="10"/>
        <v>22</v>
      </c>
      <c r="G664" s="11" t="s">
        <v>17</v>
      </c>
      <c r="H664" s="11">
        <v>79170</v>
      </c>
    </row>
    <row r="665" spans="1:8">
      <c r="A665" s="7" t="s">
        <v>708</v>
      </c>
      <c r="B665" s="8" t="s">
        <v>20</v>
      </c>
      <c r="C665" s="7" t="s">
        <v>682</v>
      </c>
      <c r="D665" s="7" t="s">
        <v>13</v>
      </c>
      <c r="E665" s="9">
        <v>37009</v>
      </c>
      <c r="F665" s="10">
        <f t="shared" ca="1" si="10"/>
        <v>21</v>
      </c>
      <c r="G665" s="11" t="s">
        <v>45</v>
      </c>
      <c r="H665" s="11">
        <v>86590</v>
      </c>
    </row>
    <row r="666" spans="1:8">
      <c r="A666" s="7" t="s">
        <v>709</v>
      </c>
      <c r="B666" s="8" t="s">
        <v>31</v>
      </c>
      <c r="C666" s="7" t="s">
        <v>682</v>
      </c>
      <c r="D666" s="7" t="s">
        <v>13</v>
      </c>
      <c r="E666" s="9">
        <v>40637</v>
      </c>
      <c r="F666" s="10">
        <f t="shared" ca="1" si="10"/>
        <v>11</v>
      </c>
      <c r="G666" s="11" t="s">
        <v>14</v>
      </c>
      <c r="H666" s="11">
        <v>95310</v>
      </c>
    </row>
    <row r="667" spans="1:8">
      <c r="A667" s="7" t="s">
        <v>710</v>
      </c>
      <c r="B667" s="8" t="s">
        <v>20</v>
      </c>
      <c r="C667" s="7" t="s">
        <v>682</v>
      </c>
      <c r="D667" s="7" t="s">
        <v>28</v>
      </c>
      <c r="E667" s="13">
        <v>40638</v>
      </c>
      <c r="F667" s="10">
        <f t="shared" ca="1" si="10"/>
        <v>11</v>
      </c>
      <c r="G667" s="11"/>
      <c r="H667" s="11">
        <v>47290</v>
      </c>
    </row>
    <row r="668" spans="1:8">
      <c r="A668" s="7" t="s">
        <v>711</v>
      </c>
      <c r="B668" s="8" t="s">
        <v>26</v>
      </c>
      <c r="C668" s="7" t="s">
        <v>682</v>
      </c>
      <c r="D668" s="7" t="s">
        <v>21</v>
      </c>
      <c r="E668" s="9">
        <v>39208</v>
      </c>
      <c r="F668" s="10">
        <f t="shared" ca="1" si="10"/>
        <v>15</v>
      </c>
      <c r="G668" s="11"/>
      <c r="H668" s="11">
        <v>29640</v>
      </c>
    </row>
    <row r="669" spans="1:8">
      <c r="A669" s="7" t="s">
        <v>712</v>
      </c>
      <c r="B669" s="8" t="s">
        <v>26</v>
      </c>
      <c r="C669" s="7" t="s">
        <v>682</v>
      </c>
      <c r="D669" s="7" t="s">
        <v>21</v>
      </c>
      <c r="E669" s="9">
        <v>38863</v>
      </c>
      <c r="F669" s="10">
        <f t="shared" ca="1" si="10"/>
        <v>16</v>
      </c>
      <c r="G669" s="11"/>
      <c r="H669" s="11">
        <v>31650</v>
      </c>
    </row>
    <row r="670" spans="1:8">
      <c r="A670" s="7" t="s">
        <v>713</v>
      </c>
      <c r="B670" s="8" t="s">
        <v>26</v>
      </c>
      <c r="C670" s="7" t="s">
        <v>682</v>
      </c>
      <c r="D670" s="7" t="s">
        <v>13</v>
      </c>
      <c r="E670" s="9">
        <v>36672</v>
      </c>
      <c r="F670" s="10">
        <f t="shared" ca="1" si="10"/>
        <v>22</v>
      </c>
      <c r="G670" s="11" t="s">
        <v>17</v>
      </c>
      <c r="H670" s="11">
        <v>71860</v>
      </c>
    </row>
    <row r="671" spans="1:8">
      <c r="A671" s="7" t="s">
        <v>714</v>
      </c>
      <c r="B671" s="8" t="s">
        <v>31</v>
      </c>
      <c r="C671" s="7" t="s">
        <v>682</v>
      </c>
      <c r="D671" s="7" t="s">
        <v>13</v>
      </c>
      <c r="E671" s="13">
        <v>40680</v>
      </c>
      <c r="F671" s="10">
        <f t="shared" ca="1" si="10"/>
        <v>11</v>
      </c>
      <c r="G671" s="11" t="s">
        <v>14</v>
      </c>
      <c r="H671" s="11">
        <v>25340</v>
      </c>
    </row>
    <row r="672" spans="1:8">
      <c r="A672" s="7" t="s">
        <v>715</v>
      </c>
      <c r="B672" s="8" t="s">
        <v>31</v>
      </c>
      <c r="C672" s="7" t="s">
        <v>682</v>
      </c>
      <c r="D672" s="7" t="s">
        <v>13</v>
      </c>
      <c r="E672" s="13">
        <v>40680</v>
      </c>
      <c r="F672" s="10">
        <f t="shared" ca="1" si="10"/>
        <v>11</v>
      </c>
      <c r="G672" s="11" t="s">
        <v>35</v>
      </c>
      <c r="H672" s="11">
        <v>44290</v>
      </c>
    </row>
    <row r="673" spans="1:8">
      <c r="A673" s="7" t="s">
        <v>716</v>
      </c>
      <c r="B673" s="8" t="s">
        <v>26</v>
      </c>
      <c r="C673" s="7" t="s">
        <v>682</v>
      </c>
      <c r="D673" s="7" t="s">
        <v>16</v>
      </c>
      <c r="E673" s="9">
        <v>40696</v>
      </c>
      <c r="F673" s="10">
        <f t="shared" ca="1" si="10"/>
        <v>11</v>
      </c>
      <c r="G673" s="11" t="s">
        <v>45</v>
      </c>
      <c r="H673" s="11">
        <v>14810</v>
      </c>
    </row>
    <row r="674" spans="1:8">
      <c r="A674" s="7" t="s">
        <v>717</v>
      </c>
      <c r="B674" s="8" t="s">
        <v>11</v>
      </c>
      <c r="C674" s="7" t="s">
        <v>682</v>
      </c>
      <c r="D674" s="7" t="s">
        <v>28</v>
      </c>
      <c r="E674" s="9">
        <v>40706</v>
      </c>
      <c r="F674" s="10">
        <f t="shared" ca="1" si="10"/>
        <v>11</v>
      </c>
      <c r="G674" s="11"/>
      <c r="H674" s="11">
        <v>38150</v>
      </c>
    </row>
    <row r="675" spans="1:8">
      <c r="A675" s="7" t="s">
        <v>718</v>
      </c>
      <c r="B675" s="8" t="s">
        <v>41</v>
      </c>
      <c r="C675" s="7" t="s">
        <v>682</v>
      </c>
      <c r="D675" s="7" t="s">
        <v>28</v>
      </c>
      <c r="E675" s="9">
        <v>40718</v>
      </c>
      <c r="F675" s="10">
        <f t="shared" ca="1" si="10"/>
        <v>11</v>
      </c>
      <c r="G675" s="11"/>
      <c r="H675" s="11">
        <v>28630</v>
      </c>
    </row>
    <row r="676" spans="1:8">
      <c r="A676" s="7" t="s">
        <v>719</v>
      </c>
      <c r="B676" s="8" t="s">
        <v>26</v>
      </c>
      <c r="C676" s="7" t="s">
        <v>682</v>
      </c>
      <c r="D676" s="7" t="s">
        <v>28</v>
      </c>
      <c r="E676" s="9">
        <v>39239</v>
      </c>
      <c r="F676" s="10">
        <f t="shared" ca="1" si="10"/>
        <v>15</v>
      </c>
      <c r="G676" s="11"/>
      <c r="H676" s="11">
        <v>83110</v>
      </c>
    </row>
    <row r="677" spans="1:8">
      <c r="A677" s="7" t="s">
        <v>720</v>
      </c>
      <c r="B677" s="8" t="s">
        <v>41</v>
      </c>
      <c r="C677" s="7" t="s">
        <v>682</v>
      </c>
      <c r="D677" s="7" t="s">
        <v>28</v>
      </c>
      <c r="E677" s="9">
        <v>39248</v>
      </c>
      <c r="F677" s="10">
        <f t="shared" ca="1" si="10"/>
        <v>15</v>
      </c>
      <c r="G677" s="11"/>
      <c r="H677" s="11">
        <v>86450</v>
      </c>
    </row>
    <row r="678" spans="1:8">
      <c r="A678" s="7" t="s">
        <v>721</v>
      </c>
      <c r="B678" s="8" t="s">
        <v>26</v>
      </c>
      <c r="C678" s="7" t="s">
        <v>682</v>
      </c>
      <c r="D678" s="7" t="s">
        <v>16</v>
      </c>
      <c r="E678" s="9">
        <v>39253</v>
      </c>
      <c r="F678" s="10">
        <f t="shared" ca="1" si="10"/>
        <v>15</v>
      </c>
      <c r="G678" s="11" t="s">
        <v>35</v>
      </c>
      <c r="H678" s="11">
        <v>12360</v>
      </c>
    </row>
    <row r="679" spans="1:8">
      <c r="A679" s="7" t="s">
        <v>722</v>
      </c>
      <c r="B679" s="8" t="s">
        <v>31</v>
      </c>
      <c r="C679" s="7" t="s">
        <v>682</v>
      </c>
      <c r="D679" s="7" t="s">
        <v>13</v>
      </c>
      <c r="E679" s="9">
        <v>36330</v>
      </c>
      <c r="F679" s="10">
        <f t="shared" ca="1" si="10"/>
        <v>23</v>
      </c>
      <c r="G679" s="11" t="s">
        <v>35</v>
      </c>
      <c r="H679" s="11">
        <v>68040</v>
      </c>
    </row>
    <row r="680" spans="1:8">
      <c r="A680" s="7" t="s">
        <v>723</v>
      </c>
      <c r="B680" s="8" t="s">
        <v>23</v>
      </c>
      <c r="C680" s="7" t="s">
        <v>682</v>
      </c>
      <c r="D680" s="7" t="s">
        <v>28</v>
      </c>
      <c r="E680" s="9">
        <v>37065</v>
      </c>
      <c r="F680" s="10">
        <f t="shared" ca="1" si="10"/>
        <v>21</v>
      </c>
      <c r="G680" s="11"/>
      <c r="H680" s="11">
        <v>84850</v>
      </c>
    </row>
    <row r="681" spans="1:8">
      <c r="A681" s="7" t="s">
        <v>724</v>
      </c>
      <c r="B681" s="8" t="s">
        <v>11</v>
      </c>
      <c r="C681" s="7" t="s">
        <v>682</v>
      </c>
      <c r="D681" s="7" t="s">
        <v>13</v>
      </c>
      <c r="E681" s="9">
        <v>39602</v>
      </c>
      <c r="F681" s="10">
        <f t="shared" ca="1" si="10"/>
        <v>14</v>
      </c>
      <c r="G681" s="11" t="s">
        <v>14</v>
      </c>
      <c r="H681" s="11">
        <v>87320</v>
      </c>
    </row>
    <row r="682" spans="1:8">
      <c r="A682" s="7" t="s">
        <v>725</v>
      </c>
      <c r="B682" s="8" t="s">
        <v>23</v>
      </c>
      <c r="C682" s="7" t="s">
        <v>682</v>
      </c>
      <c r="D682" s="7" t="s">
        <v>28</v>
      </c>
      <c r="E682" s="16">
        <v>40334</v>
      </c>
      <c r="F682" s="10">
        <f t="shared" ca="1" si="10"/>
        <v>12</v>
      </c>
      <c r="G682" s="11"/>
      <c r="H682" s="11">
        <v>52010</v>
      </c>
    </row>
    <row r="683" spans="1:8">
      <c r="A683" s="7" t="s">
        <v>726</v>
      </c>
      <c r="B683" s="8" t="s">
        <v>11</v>
      </c>
      <c r="C683" s="7" t="s">
        <v>682</v>
      </c>
      <c r="D683" s="7" t="s">
        <v>28</v>
      </c>
      <c r="E683" s="9">
        <v>41094</v>
      </c>
      <c r="F683" s="10">
        <f t="shared" ca="1" si="10"/>
        <v>10</v>
      </c>
      <c r="G683" s="11"/>
      <c r="H683" s="11">
        <v>65050</v>
      </c>
    </row>
    <row r="684" spans="1:8">
      <c r="A684" s="7" t="s">
        <v>727</v>
      </c>
      <c r="B684" s="8" t="s">
        <v>31</v>
      </c>
      <c r="C684" s="7" t="s">
        <v>682</v>
      </c>
      <c r="D684" s="7" t="s">
        <v>13</v>
      </c>
      <c r="E684" s="9">
        <v>41111</v>
      </c>
      <c r="F684" s="10">
        <f t="shared" ca="1" si="10"/>
        <v>10</v>
      </c>
      <c r="G684" s="11" t="s">
        <v>17</v>
      </c>
      <c r="H684" s="11">
        <v>69060</v>
      </c>
    </row>
    <row r="685" spans="1:8">
      <c r="A685" s="7" t="s">
        <v>728</v>
      </c>
      <c r="B685" s="8" t="s">
        <v>31</v>
      </c>
      <c r="C685" s="7" t="s">
        <v>682</v>
      </c>
      <c r="D685" s="7" t="s">
        <v>16</v>
      </c>
      <c r="E685" s="9">
        <v>39267</v>
      </c>
      <c r="F685" s="10">
        <f t="shared" ca="1" si="10"/>
        <v>15</v>
      </c>
      <c r="G685" s="11" t="s">
        <v>14</v>
      </c>
      <c r="H685" s="11">
        <v>54500</v>
      </c>
    </row>
    <row r="686" spans="1:8">
      <c r="A686" s="7" t="s">
        <v>729</v>
      </c>
      <c r="B686" s="8" t="s">
        <v>41</v>
      </c>
      <c r="C686" s="7" t="s">
        <v>682</v>
      </c>
      <c r="D686" s="7" t="s">
        <v>28</v>
      </c>
      <c r="E686" s="9">
        <v>39272</v>
      </c>
      <c r="F686" s="10">
        <f t="shared" ca="1" si="10"/>
        <v>15</v>
      </c>
      <c r="G686" s="11"/>
      <c r="H686" s="11">
        <v>38770</v>
      </c>
    </row>
    <row r="687" spans="1:8">
      <c r="A687" s="7" t="s">
        <v>730</v>
      </c>
      <c r="B687" s="8" t="s">
        <v>26</v>
      </c>
      <c r="C687" s="7" t="s">
        <v>682</v>
      </c>
      <c r="D687" s="7" t="s">
        <v>28</v>
      </c>
      <c r="E687" s="9">
        <v>39648</v>
      </c>
      <c r="F687" s="10">
        <f t="shared" ca="1" si="10"/>
        <v>14</v>
      </c>
      <c r="G687" s="11"/>
      <c r="H687" s="11">
        <v>49620</v>
      </c>
    </row>
    <row r="688" spans="1:8">
      <c r="A688" s="7" t="s">
        <v>731</v>
      </c>
      <c r="B688" s="8" t="s">
        <v>26</v>
      </c>
      <c r="C688" s="7" t="s">
        <v>682</v>
      </c>
      <c r="D688" s="7" t="s">
        <v>21</v>
      </c>
      <c r="E688" s="9">
        <v>40360</v>
      </c>
      <c r="F688" s="10">
        <f t="shared" ca="1" si="10"/>
        <v>12</v>
      </c>
      <c r="G688" s="11"/>
      <c r="H688" s="11">
        <v>37130</v>
      </c>
    </row>
    <row r="689" spans="1:8">
      <c r="A689" s="7" t="s">
        <v>732</v>
      </c>
      <c r="B689" s="8" t="s">
        <v>26</v>
      </c>
      <c r="C689" s="7" t="s">
        <v>682</v>
      </c>
      <c r="D689" s="7" t="s">
        <v>13</v>
      </c>
      <c r="E689" s="9">
        <v>40389</v>
      </c>
      <c r="F689" s="10">
        <f t="shared" ca="1" si="10"/>
        <v>12</v>
      </c>
      <c r="G689" s="11" t="s">
        <v>14</v>
      </c>
      <c r="H689" s="11">
        <v>64210</v>
      </c>
    </row>
    <row r="690" spans="1:8">
      <c r="A690" s="7" t="s">
        <v>733</v>
      </c>
      <c r="B690" s="8" t="s">
        <v>26</v>
      </c>
      <c r="C690" s="7" t="s">
        <v>682</v>
      </c>
      <c r="D690" s="7" t="s">
        <v>13</v>
      </c>
      <c r="E690" s="9">
        <v>38914</v>
      </c>
      <c r="F690" s="10">
        <f t="shared" ca="1" si="10"/>
        <v>16</v>
      </c>
      <c r="G690" s="11" t="s">
        <v>45</v>
      </c>
      <c r="H690" s="11">
        <v>45520</v>
      </c>
    </row>
    <row r="691" spans="1:8">
      <c r="A691" s="7" t="s">
        <v>734</v>
      </c>
      <c r="B691" s="8" t="s">
        <v>20</v>
      </c>
      <c r="C691" s="7" t="s">
        <v>682</v>
      </c>
      <c r="D691" s="7" t="s">
        <v>16</v>
      </c>
      <c r="E691" s="9">
        <v>36365</v>
      </c>
      <c r="F691" s="10">
        <f t="shared" ca="1" si="10"/>
        <v>23</v>
      </c>
      <c r="G691" s="11" t="s">
        <v>24</v>
      </c>
      <c r="H691" s="11">
        <v>21810</v>
      </c>
    </row>
    <row r="692" spans="1:8">
      <c r="A692" s="7" t="s">
        <v>735</v>
      </c>
      <c r="B692" s="8" t="s">
        <v>31</v>
      </c>
      <c r="C692" s="7" t="s">
        <v>682</v>
      </c>
      <c r="D692" s="7" t="s">
        <v>28</v>
      </c>
      <c r="E692" s="9">
        <v>37099</v>
      </c>
      <c r="F692" s="10">
        <f t="shared" ca="1" si="10"/>
        <v>21</v>
      </c>
      <c r="G692" s="11"/>
      <c r="H692" s="11">
        <v>31100</v>
      </c>
    </row>
    <row r="693" spans="1:8">
      <c r="A693" s="7" t="s">
        <v>736</v>
      </c>
      <c r="B693" s="8" t="s">
        <v>23</v>
      </c>
      <c r="C693" s="7" t="s">
        <v>682</v>
      </c>
      <c r="D693" s="7" t="s">
        <v>28</v>
      </c>
      <c r="E693" s="9">
        <v>37453</v>
      </c>
      <c r="F693" s="10">
        <f t="shared" ca="1" si="10"/>
        <v>20</v>
      </c>
      <c r="G693" s="11"/>
      <c r="H693" s="11">
        <v>54000</v>
      </c>
    </row>
    <row r="694" spans="1:8">
      <c r="A694" s="7" t="s">
        <v>737</v>
      </c>
      <c r="B694" s="8" t="s">
        <v>26</v>
      </c>
      <c r="C694" s="7" t="s">
        <v>682</v>
      </c>
      <c r="D694" s="7" t="s">
        <v>13</v>
      </c>
      <c r="E694" s="9">
        <v>37810</v>
      </c>
      <c r="F694" s="10">
        <f t="shared" ca="1" si="10"/>
        <v>19</v>
      </c>
      <c r="G694" s="11" t="s">
        <v>45</v>
      </c>
      <c r="H694" s="11">
        <v>52820</v>
      </c>
    </row>
    <row r="695" spans="1:8">
      <c r="A695" s="7" t="s">
        <v>738</v>
      </c>
      <c r="B695" s="8" t="s">
        <v>26</v>
      </c>
      <c r="C695" s="7" t="s">
        <v>682</v>
      </c>
      <c r="D695" s="7" t="s">
        <v>13</v>
      </c>
      <c r="E695" s="9">
        <v>39283</v>
      </c>
      <c r="F695" s="10">
        <f t="shared" ca="1" si="10"/>
        <v>15</v>
      </c>
      <c r="G695" s="11" t="s">
        <v>14</v>
      </c>
      <c r="H695" s="11">
        <v>27480</v>
      </c>
    </row>
    <row r="696" spans="1:8">
      <c r="A696" s="7" t="s">
        <v>739</v>
      </c>
      <c r="B696" s="8" t="s">
        <v>31</v>
      </c>
      <c r="C696" s="7" t="s">
        <v>682</v>
      </c>
      <c r="D696" s="7" t="s">
        <v>13</v>
      </c>
      <c r="E696" s="9">
        <v>40018</v>
      </c>
      <c r="F696" s="10">
        <f t="shared" ca="1" si="10"/>
        <v>13</v>
      </c>
      <c r="G696" s="11" t="s">
        <v>45</v>
      </c>
      <c r="H696" s="11">
        <v>38490</v>
      </c>
    </row>
    <row r="697" spans="1:8">
      <c r="A697" s="7" t="s">
        <v>740</v>
      </c>
      <c r="B697" s="8" t="s">
        <v>11</v>
      </c>
      <c r="C697" s="7" t="s">
        <v>682</v>
      </c>
      <c r="D697" s="7" t="s">
        <v>28</v>
      </c>
      <c r="E697" s="9">
        <v>41125</v>
      </c>
      <c r="F697" s="10">
        <f t="shared" ca="1" si="10"/>
        <v>10</v>
      </c>
      <c r="G697" s="11"/>
      <c r="H697" s="11">
        <v>77330</v>
      </c>
    </row>
    <row r="698" spans="1:8">
      <c r="A698" s="7" t="s">
        <v>741</v>
      </c>
      <c r="B698" s="8" t="s">
        <v>41</v>
      </c>
      <c r="C698" s="7" t="s">
        <v>682</v>
      </c>
      <c r="D698" s="7" t="s">
        <v>28</v>
      </c>
      <c r="E698" s="9">
        <v>40393</v>
      </c>
      <c r="F698" s="10">
        <f t="shared" ca="1" si="10"/>
        <v>12</v>
      </c>
      <c r="G698" s="11"/>
      <c r="H698" s="11">
        <v>45950</v>
      </c>
    </row>
    <row r="699" spans="1:8">
      <c r="A699" s="7" t="s">
        <v>742</v>
      </c>
      <c r="B699" s="8" t="s">
        <v>23</v>
      </c>
      <c r="C699" s="7" t="s">
        <v>682</v>
      </c>
      <c r="D699" s="7" t="s">
        <v>16</v>
      </c>
      <c r="E699" s="9">
        <v>40410</v>
      </c>
      <c r="F699" s="10">
        <f t="shared" ca="1" si="10"/>
        <v>12</v>
      </c>
      <c r="G699" s="11" t="s">
        <v>45</v>
      </c>
      <c r="H699" s="11">
        <v>41920</v>
      </c>
    </row>
    <row r="700" spans="1:8">
      <c r="A700" s="7" t="s">
        <v>743</v>
      </c>
      <c r="B700" s="8" t="s">
        <v>20</v>
      </c>
      <c r="C700" s="7" t="s">
        <v>682</v>
      </c>
      <c r="D700" s="7" t="s">
        <v>13</v>
      </c>
      <c r="E700" s="9">
        <v>40420</v>
      </c>
      <c r="F700" s="10">
        <f t="shared" ca="1" si="10"/>
        <v>12</v>
      </c>
      <c r="G700" s="11" t="s">
        <v>14</v>
      </c>
      <c r="H700" s="11">
        <v>34860</v>
      </c>
    </row>
    <row r="701" spans="1:8">
      <c r="A701" s="7" t="s">
        <v>744</v>
      </c>
      <c r="B701" s="8" t="s">
        <v>26</v>
      </c>
      <c r="C701" s="7" t="s">
        <v>682</v>
      </c>
      <c r="D701" s="7" t="s">
        <v>13</v>
      </c>
      <c r="E701" s="9">
        <v>36025</v>
      </c>
      <c r="F701" s="10">
        <f t="shared" ca="1" si="10"/>
        <v>24</v>
      </c>
      <c r="G701" s="11" t="s">
        <v>17</v>
      </c>
      <c r="H701" s="11">
        <v>70920</v>
      </c>
    </row>
    <row r="702" spans="1:8">
      <c r="A702" s="7" t="s">
        <v>745</v>
      </c>
      <c r="B702" s="8" t="s">
        <v>20</v>
      </c>
      <c r="C702" s="7" t="s">
        <v>682</v>
      </c>
      <c r="D702" s="7" t="s">
        <v>13</v>
      </c>
      <c r="E702" s="9">
        <v>37495</v>
      </c>
      <c r="F702" s="10">
        <f t="shared" ca="1" si="10"/>
        <v>20</v>
      </c>
      <c r="G702" s="11" t="s">
        <v>35</v>
      </c>
      <c r="H702" s="11">
        <v>66330</v>
      </c>
    </row>
    <row r="703" spans="1:8">
      <c r="A703" s="7" t="s">
        <v>746</v>
      </c>
      <c r="B703" s="8" t="s">
        <v>41</v>
      </c>
      <c r="C703" s="7" t="s">
        <v>682</v>
      </c>
      <c r="D703" s="7" t="s">
        <v>13</v>
      </c>
      <c r="E703" s="9">
        <v>39679</v>
      </c>
      <c r="F703" s="10">
        <f t="shared" ca="1" si="10"/>
        <v>14</v>
      </c>
      <c r="G703" s="11" t="s">
        <v>14</v>
      </c>
      <c r="H703" s="11">
        <v>25110</v>
      </c>
    </row>
    <row r="704" spans="1:8">
      <c r="A704" s="7" t="s">
        <v>747</v>
      </c>
      <c r="B704" s="8" t="s">
        <v>26</v>
      </c>
      <c r="C704" s="7" t="s">
        <v>682</v>
      </c>
      <c r="D704" s="7" t="s">
        <v>28</v>
      </c>
      <c r="E704" s="9">
        <v>39719</v>
      </c>
      <c r="F704" s="10">
        <f t="shared" ca="1" si="10"/>
        <v>13</v>
      </c>
      <c r="G704" s="11"/>
      <c r="H704" s="11">
        <v>25680</v>
      </c>
    </row>
    <row r="705" spans="1:8">
      <c r="A705" s="7" t="s">
        <v>748</v>
      </c>
      <c r="B705" s="8" t="s">
        <v>26</v>
      </c>
      <c r="C705" s="7" t="s">
        <v>682</v>
      </c>
      <c r="D705" s="7" t="s">
        <v>28</v>
      </c>
      <c r="E705" s="9">
        <v>40800</v>
      </c>
      <c r="F705" s="10">
        <f t="shared" ca="1" si="10"/>
        <v>10</v>
      </c>
      <c r="G705" s="11"/>
      <c r="H705" s="11">
        <v>68730</v>
      </c>
    </row>
    <row r="706" spans="1:8">
      <c r="A706" s="7" t="s">
        <v>749</v>
      </c>
      <c r="B706" s="8" t="s">
        <v>31</v>
      </c>
      <c r="C706" s="7" t="s">
        <v>682</v>
      </c>
      <c r="D706" s="7" t="s">
        <v>28</v>
      </c>
      <c r="E706" s="9">
        <v>40811</v>
      </c>
      <c r="F706" s="10">
        <f t="shared" ref="F706:F742" ca="1" si="11">DATEDIF(E706,TODAY(),"Y")</f>
        <v>10</v>
      </c>
      <c r="G706" s="11"/>
      <c r="H706" s="11">
        <v>67250</v>
      </c>
    </row>
    <row r="707" spans="1:8">
      <c r="A707" s="7" t="s">
        <v>750</v>
      </c>
      <c r="B707" s="8" t="s">
        <v>11</v>
      </c>
      <c r="C707" s="7" t="s">
        <v>682</v>
      </c>
      <c r="D707" s="7" t="s">
        <v>16</v>
      </c>
      <c r="E707" s="9">
        <v>39343</v>
      </c>
      <c r="F707" s="10">
        <f t="shared" ca="1" si="11"/>
        <v>14</v>
      </c>
      <c r="G707" s="11" t="s">
        <v>35</v>
      </c>
      <c r="H707" s="11">
        <v>25300</v>
      </c>
    </row>
    <row r="708" spans="1:8">
      <c r="A708" s="7" t="s">
        <v>751</v>
      </c>
      <c r="B708" s="8" t="s">
        <v>41</v>
      </c>
      <c r="C708" s="7" t="s">
        <v>682</v>
      </c>
      <c r="D708" s="7" t="s">
        <v>28</v>
      </c>
      <c r="E708" s="9">
        <v>40451</v>
      </c>
      <c r="F708" s="10">
        <f t="shared" ca="1" si="11"/>
        <v>11</v>
      </c>
      <c r="G708" s="11"/>
      <c r="H708" s="11">
        <v>96620</v>
      </c>
    </row>
    <row r="709" spans="1:8">
      <c r="A709" s="7" t="s">
        <v>752</v>
      </c>
      <c r="B709" s="8" t="s">
        <v>41</v>
      </c>
      <c r="C709" s="7" t="s">
        <v>682</v>
      </c>
      <c r="D709" s="7" t="s">
        <v>16</v>
      </c>
      <c r="E709" s="9">
        <v>36053</v>
      </c>
      <c r="F709" s="10">
        <f t="shared" ca="1" si="11"/>
        <v>23</v>
      </c>
      <c r="G709" s="11" t="s">
        <v>35</v>
      </c>
      <c r="H709" s="11">
        <v>50720</v>
      </c>
    </row>
    <row r="710" spans="1:8">
      <c r="A710" s="7" t="s">
        <v>753</v>
      </c>
      <c r="B710" s="8" t="s">
        <v>23</v>
      </c>
      <c r="C710" s="7" t="s">
        <v>682</v>
      </c>
      <c r="D710" s="7" t="s">
        <v>28</v>
      </c>
      <c r="E710" s="9">
        <v>37141</v>
      </c>
      <c r="F710" s="10">
        <f t="shared" ca="1" si="11"/>
        <v>20</v>
      </c>
      <c r="G710" s="11"/>
      <c r="H710" s="11">
        <v>28090</v>
      </c>
    </row>
    <row r="711" spans="1:8">
      <c r="A711" s="7" t="s">
        <v>754</v>
      </c>
      <c r="B711" s="8" t="s">
        <v>31</v>
      </c>
      <c r="C711" s="7" t="s">
        <v>682</v>
      </c>
      <c r="D711" s="7" t="s">
        <v>13</v>
      </c>
      <c r="E711" s="9">
        <v>40477</v>
      </c>
      <c r="F711" s="10">
        <f t="shared" ca="1" si="11"/>
        <v>11</v>
      </c>
      <c r="G711" s="11" t="s">
        <v>14</v>
      </c>
      <c r="H711" s="11">
        <v>29850</v>
      </c>
    </row>
    <row r="712" spans="1:8">
      <c r="A712" s="7" t="s">
        <v>755</v>
      </c>
      <c r="B712" s="8" t="s">
        <v>20</v>
      </c>
      <c r="C712" s="7" t="s">
        <v>682</v>
      </c>
      <c r="D712" s="7" t="s">
        <v>13</v>
      </c>
      <c r="E712" s="9">
        <v>36080</v>
      </c>
      <c r="F712" s="10">
        <f t="shared" ca="1" si="11"/>
        <v>23</v>
      </c>
      <c r="G712" s="11" t="s">
        <v>45</v>
      </c>
      <c r="H712" s="11">
        <v>53260</v>
      </c>
    </row>
    <row r="713" spans="1:8">
      <c r="A713" s="7" t="s">
        <v>756</v>
      </c>
      <c r="B713" s="8" t="s">
        <v>23</v>
      </c>
      <c r="C713" s="7" t="s">
        <v>682</v>
      </c>
      <c r="D713" s="7" t="s">
        <v>21</v>
      </c>
      <c r="E713" s="9">
        <v>36458</v>
      </c>
      <c r="F713" s="10">
        <f t="shared" ca="1" si="11"/>
        <v>22</v>
      </c>
      <c r="G713" s="11"/>
      <c r="H713" s="11">
        <v>35790</v>
      </c>
    </row>
    <row r="714" spans="1:8">
      <c r="A714" s="7" t="s">
        <v>757</v>
      </c>
      <c r="B714" s="8" t="s">
        <v>26</v>
      </c>
      <c r="C714" s="7" t="s">
        <v>682</v>
      </c>
      <c r="D714" s="7" t="s">
        <v>16</v>
      </c>
      <c r="E714" s="9">
        <v>36462</v>
      </c>
      <c r="F714" s="10">
        <f t="shared" ca="1" si="11"/>
        <v>22</v>
      </c>
      <c r="G714" s="11" t="s">
        <v>45</v>
      </c>
      <c r="H714" s="11">
        <v>28810</v>
      </c>
    </row>
    <row r="715" spans="1:8">
      <c r="A715" s="7" t="s">
        <v>758</v>
      </c>
      <c r="B715" s="8" t="s">
        <v>20</v>
      </c>
      <c r="C715" s="7" t="s">
        <v>682</v>
      </c>
      <c r="D715" s="7" t="s">
        <v>13</v>
      </c>
      <c r="E715" s="9">
        <v>39722</v>
      </c>
      <c r="F715" s="10">
        <f t="shared" ca="1" si="11"/>
        <v>13</v>
      </c>
      <c r="G715" s="11" t="s">
        <v>14</v>
      </c>
      <c r="H715" s="11">
        <v>48990</v>
      </c>
    </row>
    <row r="716" spans="1:8">
      <c r="A716" s="7" t="s">
        <v>759</v>
      </c>
      <c r="B716" s="8" t="s">
        <v>11</v>
      </c>
      <c r="C716" s="7" t="s">
        <v>682</v>
      </c>
      <c r="D716" s="7" t="s">
        <v>21</v>
      </c>
      <c r="E716" s="9">
        <v>39742</v>
      </c>
      <c r="F716" s="10">
        <f t="shared" ca="1" si="11"/>
        <v>13</v>
      </c>
      <c r="G716" s="11"/>
      <c r="H716" s="11">
        <v>41080</v>
      </c>
    </row>
    <row r="717" spans="1:8">
      <c r="A717" s="7" t="s">
        <v>760</v>
      </c>
      <c r="B717" s="8" t="s">
        <v>26</v>
      </c>
      <c r="C717" s="7" t="s">
        <v>682</v>
      </c>
      <c r="D717" s="7" t="s">
        <v>13</v>
      </c>
      <c r="E717" s="9">
        <v>39728</v>
      </c>
      <c r="F717" s="10">
        <f t="shared" ca="1" si="11"/>
        <v>13</v>
      </c>
      <c r="G717" s="11" t="s">
        <v>14</v>
      </c>
      <c r="H717" s="11">
        <v>90610</v>
      </c>
    </row>
    <row r="718" spans="1:8">
      <c r="A718" s="7" t="s">
        <v>761</v>
      </c>
      <c r="B718" s="8" t="s">
        <v>11</v>
      </c>
      <c r="C718" s="7" t="s">
        <v>682</v>
      </c>
      <c r="D718" s="7" t="s">
        <v>28</v>
      </c>
      <c r="E718" s="9">
        <v>39728</v>
      </c>
      <c r="F718" s="10">
        <f t="shared" ca="1" si="11"/>
        <v>13</v>
      </c>
      <c r="G718" s="11"/>
      <c r="H718" s="11">
        <v>94650</v>
      </c>
    </row>
    <row r="719" spans="1:8">
      <c r="A719" s="7" t="s">
        <v>762</v>
      </c>
      <c r="B719" s="8" t="s">
        <v>31</v>
      </c>
      <c r="C719" s="7" t="s">
        <v>682</v>
      </c>
      <c r="D719" s="7" t="s">
        <v>28</v>
      </c>
      <c r="E719" s="9">
        <v>39768</v>
      </c>
      <c r="F719" s="10">
        <f t="shared" ca="1" si="11"/>
        <v>13</v>
      </c>
      <c r="G719" s="11"/>
      <c r="H719" s="11">
        <v>69980</v>
      </c>
    </row>
    <row r="720" spans="1:8">
      <c r="A720" s="7" t="s">
        <v>763</v>
      </c>
      <c r="B720" s="8" t="s">
        <v>26</v>
      </c>
      <c r="C720" s="7" t="s">
        <v>682</v>
      </c>
      <c r="D720" s="7" t="s">
        <v>28</v>
      </c>
      <c r="E720" s="9">
        <v>40867</v>
      </c>
      <c r="F720" s="10">
        <f t="shared" ca="1" si="11"/>
        <v>10</v>
      </c>
      <c r="G720" s="11"/>
      <c r="H720" s="11">
        <v>63250</v>
      </c>
    </row>
    <row r="721" spans="1:8">
      <c r="A721" s="7" t="s">
        <v>764</v>
      </c>
      <c r="B721" s="8" t="s">
        <v>23</v>
      </c>
      <c r="C721" s="7" t="s">
        <v>682</v>
      </c>
      <c r="D721" s="7" t="s">
        <v>13</v>
      </c>
      <c r="E721" s="9">
        <v>41226</v>
      </c>
      <c r="F721" s="10">
        <f t="shared" ca="1" si="11"/>
        <v>9</v>
      </c>
      <c r="G721" s="11" t="s">
        <v>24</v>
      </c>
      <c r="H721" s="11">
        <v>35380</v>
      </c>
    </row>
    <row r="722" spans="1:8">
      <c r="A722" s="7" t="s">
        <v>765</v>
      </c>
      <c r="B722" s="8" t="s">
        <v>26</v>
      </c>
      <c r="C722" s="7" t="s">
        <v>682</v>
      </c>
      <c r="D722" s="7" t="s">
        <v>13</v>
      </c>
      <c r="E722" s="9">
        <v>39399</v>
      </c>
      <c r="F722" s="10">
        <f t="shared" ca="1" si="11"/>
        <v>14</v>
      </c>
      <c r="G722" s="11" t="s">
        <v>45</v>
      </c>
      <c r="H722" s="11">
        <v>95950</v>
      </c>
    </row>
    <row r="723" spans="1:8">
      <c r="A723" s="7" t="s">
        <v>766</v>
      </c>
      <c r="B723" s="8" t="s">
        <v>20</v>
      </c>
      <c r="C723" s="7" t="s">
        <v>682</v>
      </c>
      <c r="D723" s="7" t="s">
        <v>13</v>
      </c>
      <c r="E723" s="9">
        <v>36843</v>
      </c>
      <c r="F723" s="10">
        <f t="shared" ca="1" si="11"/>
        <v>21</v>
      </c>
      <c r="G723" s="11" t="s">
        <v>45</v>
      </c>
      <c r="H723" s="11">
        <v>52400</v>
      </c>
    </row>
    <row r="724" spans="1:8">
      <c r="A724" s="7" t="s">
        <v>767</v>
      </c>
      <c r="B724" s="8" t="s">
        <v>31</v>
      </c>
      <c r="C724" s="7" t="s">
        <v>682</v>
      </c>
      <c r="D724" s="7" t="s">
        <v>13</v>
      </c>
      <c r="E724" s="9">
        <v>41262</v>
      </c>
      <c r="F724" s="10">
        <f t="shared" ca="1" si="11"/>
        <v>9</v>
      </c>
      <c r="G724" s="11" t="s">
        <v>17</v>
      </c>
      <c r="H724" s="11">
        <v>65440</v>
      </c>
    </row>
    <row r="725" spans="1:8">
      <c r="A725" s="7" t="s">
        <v>768</v>
      </c>
      <c r="B725" s="8" t="s">
        <v>31</v>
      </c>
      <c r="C725" s="7" t="s">
        <v>682</v>
      </c>
      <c r="D725" s="7" t="s">
        <v>13</v>
      </c>
      <c r="E725" s="9">
        <v>39784</v>
      </c>
      <c r="F725" s="10">
        <f t="shared" ca="1" si="11"/>
        <v>13</v>
      </c>
      <c r="G725" s="11" t="s">
        <v>14</v>
      </c>
      <c r="H725" s="11">
        <v>76470</v>
      </c>
    </row>
    <row r="726" spans="1:8">
      <c r="A726" s="7" t="s">
        <v>769</v>
      </c>
      <c r="B726" s="8" t="s">
        <v>26</v>
      </c>
      <c r="C726" s="7" t="s">
        <v>682</v>
      </c>
      <c r="D726" s="7" t="s">
        <v>13</v>
      </c>
      <c r="E726" s="9">
        <v>39435</v>
      </c>
      <c r="F726" s="10">
        <f t="shared" ca="1" si="11"/>
        <v>14</v>
      </c>
      <c r="G726" s="11" t="s">
        <v>24</v>
      </c>
      <c r="H726" s="11">
        <v>71260</v>
      </c>
    </row>
    <row r="727" spans="1:8">
      <c r="A727" s="7" t="s">
        <v>770</v>
      </c>
      <c r="B727" s="8" t="s">
        <v>23</v>
      </c>
      <c r="C727" s="7" t="s">
        <v>682</v>
      </c>
      <c r="D727" s="7" t="s">
        <v>13</v>
      </c>
      <c r="E727" s="9">
        <v>39063</v>
      </c>
      <c r="F727" s="10">
        <f t="shared" ca="1" si="11"/>
        <v>15</v>
      </c>
      <c r="G727" s="11" t="s">
        <v>14</v>
      </c>
      <c r="H727" s="11">
        <v>94960</v>
      </c>
    </row>
    <row r="728" spans="1:8">
      <c r="A728" s="7" t="s">
        <v>771</v>
      </c>
      <c r="B728" s="8" t="s">
        <v>26</v>
      </c>
      <c r="C728" s="7" t="s">
        <v>682</v>
      </c>
      <c r="D728" s="7" t="s">
        <v>13</v>
      </c>
      <c r="E728" s="9">
        <v>38328</v>
      </c>
      <c r="F728" s="10">
        <f t="shared" ca="1" si="11"/>
        <v>17</v>
      </c>
      <c r="G728" s="11" t="s">
        <v>17</v>
      </c>
      <c r="H728" s="11">
        <v>53110</v>
      </c>
    </row>
    <row r="729" spans="1:8">
      <c r="A729" s="7" t="s">
        <v>772</v>
      </c>
      <c r="B729" s="8" t="s">
        <v>11</v>
      </c>
      <c r="C729" s="7" t="s">
        <v>682</v>
      </c>
      <c r="D729" s="7" t="s">
        <v>13</v>
      </c>
      <c r="E729" s="9">
        <v>38347</v>
      </c>
      <c r="F729" s="10">
        <f t="shared" ca="1" si="11"/>
        <v>17</v>
      </c>
      <c r="G729" s="11" t="s">
        <v>45</v>
      </c>
      <c r="H729" s="11">
        <v>89480</v>
      </c>
    </row>
    <row r="730" spans="1:8">
      <c r="A730" s="7" t="s">
        <v>773</v>
      </c>
      <c r="B730" s="8" t="s">
        <v>41</v>
      </c>
      <c r="C730" s="7" t="s">
        <v>682</v>
      </c>
      <c r="D730" s="7" t="s">
        <v>13</v>
      </c>
      <c r="E730" s="9">
        <v>39441</v>
      </c>
      <c r="F730" s="10">
        <f t="shared" ca="1" si="11"/>
        <v>14</v>
      </c>
      <c r="G730" s="11" t="s">
        <v>17</v>
      </c>
      <c r="H730" s="11">
        <v>75750</v>
      </c>
    </row>
    <row r="731" spans="1:8">
      <c r="A731" s="7" t="s">
        <v>774</v>
      </c>
      <c r="B731" s="8" t="s">
        <v>26</v>
      </c>
      <c r="C731" s="7" t="s">
        <v>682</v>
      </c>
      <c r="D731" s="7" t="s">
        <v>28</v>
      </c>
      <c r="E731" s="9">
        <v>40523</v>
      </c>
      <c r="F731" s="10">
        <f t="shared" ca="1" si="11"/>
        <v>11</v>
      </c>
      <c r="G731" s="11"/>
      <c r="H731" s="11">
        <v>51230</v>
      </c>
    </row>
    <row r="732" spans="1:8">
      <c r="A732" s="7" t="s">
        <v>775</v>
      </c>
      <c r="B732" s="8" t="s">
        <v>23</v>
      </c>
      <c r="C732" s="7" t="s">
        <v>682</v>
      </c>
      <c r="D732" s="7" t="s">
        <v>13</v>
      </c>
      <c r="E732" s="13">
        <v>40536</v>
      </c>
      <c r="F732" s="10">
        <f t="shared" ca="1" si="11"/>
        <v>11</v>
      </c>
      <c r="G732" s="11" t="s">
        <v>45</v>
      </c>
      <c r="H732" s="11">
        <v>77810</v>
      </c>
    </row>
    <row r="733" spans="1:8">
      <c r="A733" s="7" t="s">
        <v>776</v>
      </c>
      <c r="B733" s="8" t="s">
        <v>23</v>
      </c>
      <c r="C733" s="7" t="s">
        <v>777</v>
      </c>
      <c r="D733" s="7" t="s">
        <v>13</v>
      </c>
      <c r="E733" s="9">
        <v>37684</v>
      </c>
      <c r="F733" s="10">
        <f t="shared" ca="1" si="11"/>
        <v>19</v>
      </c>
      <c r="G733" s="11" t="s">
        <v>45</v>
      </c>
      <c r="H733" s="11">
        <v>47080</v>
      </c>
    </row>
    <row r="734" spans="1:8">
      <c r="A734" s="7" t="s">
        <v>778</v>
      </c>
      <c r="B734" s="8" t="s">
        <v>31</v>
      </c>
      <c r="C734" s="7" t="s">
        <v>777</v>
      </c>
      <c r="D734" s="7" t="s">
        <v>13</v>
      </c>
      <c r="E734" s="9">
        <v>36991</v>
      </c>
      <c r="F734" s="10">
        <f t="shared" ca="1" si="11"/>
        <v>21</v>
      </c>
      <c r="G734" s="11" t="s">
        <v>14</v>
      </c>
      <c r="H734" s="11">
        <v>70040</v>
      </c>
    </row>
    <row r="735" spans="1:8">
      <c r="A735" s="7" t="s">
        <v>779</v>
      </c>
      <c r="B735" s="8" t="s">
        <v>11</v>
      </c>
      <c r="C735" s="7" t="s">
        <v>777</v>
      </c>
      <c r="D735" s="7" t="s">
        <v>28</v>
      </c>
      <c r="E735" s="9">
        <v>40692</v>
      </c>
      <c r="F735" s="10">
        <f t="shared" ca="1" si="11"/>
        <v>11</v>
      </c>
      <c r="G735" s="11"/>
      <c r="H735" s="11">
        <v>94070</v>
      </c>
    </row>
    <row r="736" spans="1:8">
      <c r="A736" s="7" t="s">
        <v>780</v>
      </c>
      <c r="B736" s="8" t="s">
        <v>31</v>
      </c>
      <c r="C736" s="7" t="s">
        <v>777</v>
      </c>
      <c r="D736" s="7" t="s">
        <v>28</v>
      </c>
      <c r="E736" s="9">
        <v>40719</v>
      </c>
      <c r="F736" s="10">
        <f t="shared" ca="1" si="11"/>
        <v>11</v>
      </c>
      <c r="G736" s="11"/>
      <c r="H736" s="11">
        <v>72750</v>
      </c>
    </row>
    <row r="737" spans="1:8">
      <c r="A737" s="7" t="s">
        <v>781</v>
      </c>
      <c r="B737" s="8" t="s">
        <v>11</v>
      </c>
      <c r="C737" s="7" t="s">
        <v>777</v>
      </c>
      <c r="D737" s="7" t="s">
        <v>13</v>
      </c>
      <c r="E737" s="9">
        <v>37073</v>
      </c>
      <c r="F737" s="10">
        <f t="shared" ca="1" si="11"/>
        <v>21</v>
      </c>
      <c r="G737" s="11" t="s">
        <v>35</v>
      </c>
      <c r="H737" s="11">
        <v>44750</v>
      </c>
    </row>
    <row r="738" spans="1:8">
      <c r="A738" s="7" t="s">
        <v>782</v>
      </c>
      <c r="B738" s="8" t="s">
        <v>26</v>
      </c>
      <c r="C738" s="7" t="s">
        <v>783</v>
      </c>
      <c r="D738" s="7" t="s">
        <v>28</v>
      </c>
      <c r="E738" s="9">
        <v>39116</v>
      </c>
      <c r="F738" s="10">
        <f t="shared" ca="1" si="11"/>
        <v>15</v>
      </c>
      <c r="G738" s="11"/>
      <c r="H738" s="11">
        <v>66840</v>
      </c>
    </row>
    <row r="739" spans="1:8">
      <c r="A739" s="7" t="s">
        <v>784</v>
      </c>
      <c r="B739" s="8" t="s">
        <v>23</v>
      </c>
      <c r="C739" s="7" t="s">
        <v>783</v>
      </c>
      <c r="D739" s="7" t="s">
        <v>16</v>
      </c>
      <c r="E739" s="9">
        <v>36557</v>
      </c>
      <c r="F739" s="10">
        <f t="shared" ca="1" si="11"/>
        <v>22</v>
      </c>
      <c r="G739" s="11" t="s">
        <v>14</v>
      </c>
      <c r="H739" s="11">
        <v>34380</v>
      </c>
    </row>
    <row r="740" spans="1:8">
      <c r="A740" s="7" t="s">
        <v>785</v>
      </c>
      <c r="B740" s="8" t="s">
        <v>26</v>
      </c>
      <c r="C740" s="7" t="s">
        <v>783</v>
      </c>
      <c r="D740" s="7" t="s">
        <v>28</v>
      </c>
      <c r="E740" s="9">
        <v>39639</v>
      </c>
      <c r="F740" s="10">
        <f t="shared" ca="1" si="11"/>
        <v>14</v>
      </c>
      <c r="G740" s="11"/>
      <c r="H740" s="11">
        <v>71200</v>
      </c>
    </row>
    <row r="741" spans="1:8">
      <c r="A741" s="7" t="s">
        <v>786</v>
      </c>
      <c r="B741" s="8" t="s">
        <v>20</v>
      </c>
      <c r="C741" s="7" t="s">
        <v>783</v>
      </c>
      <c r="D741" s="7" t="s">
        <v>13</v>
      </c>
      <c r="E741" s="9">
        <v>40384</v>
      </c>
      <c r="F741" s="10">
        <f t="shared" ca="1" si="11"/>
        <v>12</v>
      </c>
      <c r="G741" s="11" t="s">
        <v>14</v>
      </c>
      <c r="H741" s="11">
        <v>51350</v>
      </c>
    </row>
    <row r="742" spans="1:8">
      <c r="A742" s="7" t="s">
        <v>787</v>
      </c>
      <c r="B742" s="8" t="s">
        <v>23</v>
      </c>
      <c r="C742" s="7" t="s">
        <v>783</v>
      </c>
      <c r="D742" s="7" t="s">
        <v>21</v>
      </c>
      <c r="E742" s="9">
        <v>40543</v>
      </c>
      <c r="F742" s="10">
        <f t="shared" ca="1" si="11"/>
        <v>11</v>
      </c>
      <c r="G742" s="11"/>
      <c r="H742" s="11">
        <v>20950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8E5B-F22F-4951-9614-47D666D5E01E}">
  <sheetPr>
    <tabColor rgb="FF00FF00"/>
  </sheetPr>
  <dimension ref="A1:F13"/>
  <sheetViews>
    <sheetView zoomScale="175" zoomScaleNormal="175" zoomScalePageLayoutView="145" workbookViewId="0">
      <selection activeCell="F13" sqref="F13"/>
    </sheetView>
  </sheetViews>
  <sheetFormatPr defaultColWidth="9.140625" defaultRowHeight="12.75"/>
  <cols>
    <col min="1" max="1" width="10.42578125" style="29" bestFit="1" customWidth="1"/>
    <col min="2" max="2" width="3" style="29" bestFit="1" customWidth="1"/>
    <col min="3" max="3" width="3.140625" style="29" customWidth="1"/>
    <col min="4" max="4" width="14.28515625" style="29" bestFit="1" customWidth="1"/>
    <col min="5" max="5" width="10.42578125" style="29" bestFit="1" customWidth="1"/>
    <col min="6" max="6" width="26.140625" style="29" customWidth="1"/>
    <col min="7" max="16384" width="9.140625" style="29"/>
  </cols>
  <sheetData>
    <row r="1" spans="1:6">
      <c r="A1" s="205" t="s">
        <v>1009</v>
      </c>
      <c r="B1" s="206"/>
      <c r="D1" s="30" t="s">
        <v>1010</v>
      </c>
      <c r="E1" s="30" t="s">
        <v>1011</v>
      </c>
      <c r="F1" s="30" t="s">
        <v>1012</v>
      </c>
    </row>
    <row r="2" spans="1:6">
      <c r="A2" s="31" t="s">
        <v>1013</v>
      </c>
      <c r="B2" s="32">
        <v>99</v>
      </c>
      <c r="D2" s="33" t="s">
        <v>1014</v>
      </c>
      <c r="E2" s="29" t="s">
        <v>1015</v>
      </c>
      <c r="F2" s="29">
        <f>VLOOKUP(E2,A:B,2)</f>
        <v>50</v>
      </c>
    </row>
    <row r="3" spans="1:6">
      <c r="A3" s="31" t="s">
        <v>1016</v>
      </c>
      <c r="B3" s="32">
        <v>92</v>
      </c>
      <c r="D3" s="33" t="s">
        <v>1017</v>
      </c>
      <c r="E3" s="29" t="s">
        <v>1018</v>
      </c>
    </row>
    <row r="4" spans="1:6">
      <c r="A4" s="31" t="s">
        <v>1019</v>
      </c>
      <c r="B4" s="32">
        <v>85</v>
      </c>
      <c r="D4" s="33" t="s">
        <v>1020</v>
      </c>
      <c r="E4" s="29" t="s">
        <v>1018</v>
      </c>
    </row>
    <row r="5" spans="1:6">
      <c r="A5" s="31" t="s">
        <v>1018</v>
      </c>
      <c r="B5" s="32">
        <v>78</v>
      </c>
      <c r="D5" s="33" t="s">
        <v>1021</v>
      </c>
      <c r="E5" s="29" t="s">
        <v>1019</v>
      </c>
    </row>
    <row r="6" spans="1:6">
      <c r="A6" s="31" t="s">
        <v>1015</v>
      </c>
      <c r="B6" s="32">
        <v>71</v>
      </c>
      <c r="D6" s="33" t="s">
        <v>1022</v>
      </c>
      <c r="E6" s="29" t="s">
        <v>1023</v>
      </c>
    </row>
    <row r="7" spans="1:6">
      <c r="A7" s="31" t="s">
        <v>1023</v>
      </c>
      <c r="B7" s="32">
        <v>65</v>
      </c>
      <c r="D7" s="33" t="s">
        <v>1024</v>
      </c>
      <c r="E7" s="29" t="s">
        <v>1018</v>
      </c>
    </row>
    <row r="8" spans="1:6" ht="13.5" thickBot="1">
      <c r="A8" s="34" t="s">
        <v>1025</v>
      </c>
      <c r="B8" s="35">
        <v>50</v>
      </c>
      <c r="D8" s="33" t="s">
        <v>1026</v>
      </c>
      <c r="E8" s="29" t="s">
        <v>1016</v>
      </c>
    </row>
    <row r="9" spans="1:6">
      <c r="D9" s="33" t="s">
        <v>1027</v>
      </c>
      <c r="E9" s="29" t="s">
        <v>1015</v>
      </c>
    </row>
    <row r="10" spans="1:6">
      <c r="D10" s="33" t="s">
        <v>1028</v>
      </c>
      <c r="E10" s="29" t="s">
        <v>1016</v>
      </c>
    </row>
    <row r="11" spans="1:6">
      <c r="D11" s="33" t="s">
        <v>1029</v>
      </c>
      <c r="E11" s="29" t="s">
        <v>1016</v>
      </c>
    </row>
    <row r="12" spans="1:6">
      <c r="D12" s="33" t="s">
        <v>1030</v>
      </c>
      <c r="E12" s="29" t="s">
        <v>1013</v>
      </c>
    </row>
    <row r="13" spans="1:6">
      <c r="D13" s="33" t="s">
        <v>1031</v>
      </c>
      <c r="E13" s="29" t="s">
        <v>1023</v>
      </c>
    </row>
  </sheetData>
  <mergeCells count="1">
    <mergeCell ref="A1:B1"/>
  </mergeCell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9F27-183F-4E4A-83E7-4B11C42C1474}">
  <sheetPr>
    <tabColor rgb="FFFFFF00"/>
  </sheetPr>
  <dimension ref="A1:U742"/>
  <sheetViews>
    <sheetView topLeftCell="C1" zoomScale="145" zoomScaleNormal="145" zoomScalePageLayoutView="145" workbookViewId="0">
      <selection activeCell="P13" sqref="P13"/>
    </sheetView>
  </sheetViews>
  <sheetFormatPr defaultColWidth="9.140625" defaultRowHeight="12.75"/>
  <cols>
    <col min="1" max="1" width="6.7109375" style="29" bestFit="1" customWidth="1"/>
    <col min="2" max="2" width="5.7109375" style="29" bestFit="1" customWidth="1"/>
    <col min="3" max="3" width="7.7109375" style="29" bestFit="1" customWidth="1"/>
    <col min="4" max="4" width="9" style="29" bestFit="1" customWidth="1"/>
    <col min="5" max="5" width="4.140625" style="51" bestFit="1" customWidth="1"/>
    <col min="6" max="6" width="12.140625" style="29" customWidth="1"/>
    <col min="7" max="7" width="23.85546875" style="29" customWidth="1"/>
    <col min="8" max="9" width="2.140625" style="29" customWidth="1"/>
    <col min="10" max="10" width="10.7109375" style="29" customWidth="1"/>
    <col min="11" max="11" width="6.42578125" style="29" bestFit="1" customWidth="1"/>
    <col min="12" max="12" width="2.140625" style="29" customWidth="1"/>
    <col min="13" max="13" width="6.42578125" style="29" bestFit="1" customWidth="1"/>
    <col min="14" max="21" width="4.7109375" style="29" bestFit="1" customWidth="1"/>
    <col min="22" max="16384" width="9.140625" style="29"/>
  </cols>
  <sheetData>
    <row r="1" spans="1:21">
      <c r="A1" s="36" t="s">
        <v>1032</v>
      </c>
      <c r="B1" s="36" t="s">
        <v>1033</v>
      </c>
      <c r="C1" s="36" t="s">
        <v>1034</v>
      </c>
      <c r="D1" s="36" t="s">
        <v>1035</v>
      </c>
      <c r="E1" s="37" t="s">
        <v>788</v>
      </c>
      <c r="F1" s="38" t="s">
        <v>1036</v>
      </c>
      <c r="G1" s="37" t="s">
        <v>1037</v>
      </c>
      <c r="H1" s="39"/>
      <c r="I1" s="39"/>
      <c r="J1" s="40" t="s">
        <v>1036</v>
      </c>
      <c r="K1" s="41" t="s">
        <v>1038</v>
      </c>
      <c r="N1" s="207" t="s">
        <v>1039</v>
      </c>
      <c r="O1" s="208"/>
      <c r="P1" s="208"/>
      <c r="Q1" s="208"/>
      <c r="R1" s="208"/>
      <c r="S1" s="208"/>
      <c r="T1" s="208"/>
      <c r="U1" s="209"/>
    </row>
    <row r="2" spans="1:21">
      <c r="A2" s="29" t="s">
        <v>1040</v>
      </c>
      <c r="B2" s="29">
        <v>30</v>
      </c>
      <c r="C2" s="42">
        <v>21.01</v>
      </c>
      <c r="D2" s="42">
        <f t="shared" ref="D2:D65" si="0">C2*(B2+MAX(0,B2-40)/2)</f>
        <v>630.30000000000007</v>
      </c>
      <c r="E2" s="43">
        <v>3</v>
      </c>
      <c r="F2" s="29" t="s">
        <v>1041</v>
      </c>
      <c r="G2" s="44">
        <f>VLOOKUP(VLOOKUP($F2,$J$2:$K$52,2,FALSE),$M$2:$U$9,$E2+1,FALSE)</f>
        <v>6.0000000000000001E-3</v>
      </c>
      <c r="H2" s="45"/>
      <c r="I2" s="45"/>
      <c r="J2" s="46" t="s">
        <v>1042</v>
      </c>
      <c r="K2" s="46" t="s">
        <v>1043</v>
      </c>
      <c r="M2" s="47" t="s">
        <v>1038</v>
      </c>
      <c r="N2" s="48">
        <v>1</v>
      </c>
      <c r="O2" s="48">
        <v>2</v>
      </c>
      <c r="P2" s="48">
        <v>3</v>
      </c>
      <c r="Q2" s="48">
        <v>4</v>
      </c>
      <c r="R2" s="48">
        <v>5</v>
      </c>
      <c r="S2" s="48">
        <v>6</v>
      </c>
      <c r="T2" s="48">
        <v>7</v>
      </c>
      <c r="U2" s="48">
        <v>8</v>
      </c>
    </row>
    <row r="3" spans="1:21">
      <c r="A3" s="29" t="s">
        <v>1044</v>
      </c>
      <c r="B3" s="29">
        <v>44</v>
      </c>
      <c r="C3" s="42">
        <v>34.32</v>
      </c>
      <c r="D3" s="42">
        <f t="shared" si="0"/>
        <v>1578.72</v>
      </c>
      <c r="E3" s="43">
        <f t="shared" ref="E3:E66" si="1">ROUND((45-C3)/5,0)</f>
        <v>2</v>
      </c>
      <c r="F3" s="29" t="s">
        <v>1045</v>
      </c>
      <c r="G3" s="44"/>
      <c r="H3" s="45"/>
      <c r="I3" s="45"/>
      <c r="J3" s="46" t="s">
        <v>1046</v>
      </c>
      <c r="K3" s="46" t="s">
        <v>1047</v>
      </c>
      <c r="M3" s="48" t="s">
        <v>1043</v>
      </c>
      <c r="N3" s="49">
        <v>9.75E-3</v>
      </c>
      <c r="O3" s="49">
        <v>8.0000000000000002E-3</v>
      </c>
      <c r="P3" s="49">
        <v>6.0000000000000001E-3</v>
      </c>
      <c r="Q3" s="49">
        <v>5.0000000000000001E-3</v>
      </c>
      <c r="R3" s="49">
        <v>4.0000000000000001E-3</v>
      </c>
      <c r="S3" s="49">
        <v>3.0000000000000001E-3</v>
      </c>
      <c r="T3" s="49">
        <v>2E-3</v>
      </c>
      <c r="U3" s="49">
        <v>2E-3</v>
      </c>
    </row>
    <row r="4" spans="1:21">
      <c r="A4" s="29" t="s">
        <v>1048</v>
      </c>
      <c r="B4" s="29">
        <v>31</v>
      </c>
      <c r="C4" s="42">
        <v>39.04</v>
      </c>
      <c r="D4" s="42">
        <f t="shared" si="0"/>
        <v>1210.24</v>
      </c>
      <c r="E4" s="43">
        <f t="shared" si="1"/>
        <v>1</v>
      </c>
      <c r="F4" s="29" t="s">
        <v>1049</v>
      </c>
      <c r="G4" s="44"/>
      <c r="H4" s="45"/>
      <c r="I4" s="45"/>
      <c r="J4" s="46" t="s">
        <v>1050</v>
      </c>
      <c r="K4" s="46" t="s">
        <v>1051</v>
      </c>
      <c r="M4" s="48" t="s">
        <v>1047</v>
      </c>
      <c r="N4" s="49">
        <v>1.3500000000000002E-2</v>
      </c>
      <c r="O4" s="49">
        <v>1.0999999999999999E-2</v>
      </c>
      <c r="P4" s="49">
        <v>9.0000000000000011E-3</v>
      </c>
      <c r="Q4" s="49">
        <v>7.0000000000000001E-3</v>
      </c>
      <c r="R4" s="49">
        <v>6.0000000000000001E-3</v>
      </c>
      <c r="S4" s="49">
        <v>5.0000000000000001E-3</v>
      </c>
      <c r="T4" s="49">
        <v>4.0000000000000001E-3</v>
      </c>
      <c r="U4" s="49">
        <v>3.0000000000000001E-3</v>
      </c>
    </row>
    <row r="5" spans="1:21">
      <c r="A5" s="29" t="s">
        <v>1052</v>
      </c>
      <c r="B5" s="29">
        <v>35</v>
      </c>
      <c r="C5" s="42">
        <v>18.89</v>
      </c>
      <c r="D5" s="42">
        <f t="shared" si="0"/>
        <v>661.15</v>
      </c>
      <c r="E5" s="43">
        <f t="shared" si="1"/>
        <v>5</v>
      </c>
      <c r="F5" s="29" t="s">
        <v>1053</v>
      </c>
      <c r="G5" s="44"/>
      <c r="H5" s="45"/>
      <c r="I5" s="45"/>
      <c r="J5" s="46" t="s">
        <v>1054</v>
      </c>
      <c r="K5" s="46" t="s">
        <v>1043</v>
      </c>
      <c r="M5" s="48" t="s">
        <v>1051</v>
      </c>
      <c r="N5" s="49">
        <v>1.0499999999999999E-2</v>
      </c>
      <c r="O5" s="49">
        <v>8.0000000000000002E-3</v>
      </c>
      <c r="P5" s="49">
        <v>6.0000000000000001E-3</v>
      </c>
      <c r="Q5" s="49">
        <v>5.0000000000000001E-3</v>
      </c>
      <c r="R5" s="49">
        <v>4.0000000000000001E-3</v>
      </c>
      <c r="S5" s="49">
        <v>3.0000000000000001E-3</v>
      </c>
      <c r="T5" s="49">
        <v>2E-3</v>
      </c>
      <c r="U5" s="49">
        <v>2E-3</v>
      </c>
    </row>
    <row r="6" spans="1:21">
      <c r="A6" s="29" t="s">
        <v>1055</v>
      </c>
      <c r="B6" s="29">
        <v>39</v>
      </c>
      <c r="C6" s="42">
        <v>26.01</v>
      </c>
      <c r="D6" s="42">
        <f t="shared" si="0"/>
        <v>1014.3900000000001</v>
      </c>
      <c r="E6" s="43">
        <f t="shared" si="1"/>
        <v>4</v>
      </c>
      <c r="F6" s="29" t="s">
        <v>1056</v>
      </c>
      <c r="G6" s="44"/>
      <c r="H6" s="45"/>
      <c r="I6" s="45"/>
      <c r="J6" s="46" t="s">
        <v>1057</v>
      </c>
      <c r="K6" s="46" t="s">
        <v>1047</v>
      </c>
      <c r="M6" s="48" t="s">
        <v>1058</v>
      </c>
      <c r="N6" s="49">
        <v>9.0000000000000011E-3</v>
      </c>
      <c r="O6" s="49">
        <v>7.0000000000000001E-3</v>
      </c>
      <c r="P6" s="49">
        <v>6.0000000000000001E-3</v>
      </c>
      <c r="Q6" s="49">
        <v>5.0000000000000001E-3</v>
      </c>
      <c r="R6" s="49">
        <v>4.0000000000000001E-3</v>
      </c>
      <c r="S6" s="49">
        <v>3.0000000000000001E-3</v>
      </c>
      <c r="T6" s="49">
        <v>2E-3</v>
      </c>
      <c r="U6" s="49">
        <v>2E-3</v>
      </c>
    </row>
    <row r="7" spans="1:21">
      <c r="A7" s="29" t="s">
        <v>1059</v>
      </c>
      <c r="B7" s="29">
        <v>46</v>
      </c>
      <c r="C7" s="42">
        <v>23.91</v>
      </c>
      <c r="D7" s="42">
        <f t="shared" si="0"/>
        <v>1171.5899999999999</v>
      </c>
      <c r="E7" s="43">
        <f t="shared" si="1"/>
        <v>4</v>
      </c>
      <c r="F7" s="29" t="s">
        <v>1060</v>
      </c>
      <c r="G7" s="44"/>
      <c r="H7" s="45"/>
      <c r="I7" s="45"/>
      <c r="J7" s="46" t="s">
        <v>1061</v>
      </c>
      <c r="K7" s="46" t="s">
        <v>1058</v>
      </c>
      <c r="M7" s="48" t="s">
        <v>1062</v>
      </c>
      <c r="N7" s="49">
        <v>1.4249999999999999E-2</v>
      </c>
      <c r="O7" s="49">
        <v>1.0999999999999999E-2</v>
      </c>
      <c r="P7" s="49">
        <v>9.0000000000000011E-3</v>
      </c>
      <c r="Q7" s="49">
        <v>7.0000000000000001E-3</v>
      </c>
      <c r="R7" s="49">
        <v>6.0000000000000001E-3</v>
      </c>
      <c r="S7" s="49">
        <v>5.0000000000000001E-3</v>
      </c>
      <c r="T7" s="49">
        <v>4.0000000000000001E-3</v>
      </c>
      <c r="U7" s="49">
        <v>3.0000000000000001E-3</v>
      </c>
    </row>
    <row r="8" spans="1:21">
      <c r="A8" s="29" t="s">
        <v>1063</v>
      </c>
      <c r="B8" s="29">
        <v>41</v>
      </c>
      <c r="C8" s="42">
        <v>27.2</v>
      </c>
      <c r="D8" s="42">
        <f t="shared" si="0"/>
        <v>1128.8</v>
      </c>
      <c r="E8" s="43">
        <f t="shared" si="1"/>
        <v>4</v>
      </c>
      <c r="F8" s="29" t="s">
        <v>1064</v>
      </c>
      <c r="G8" s="44"/>
      <c r="H8" s="45"/>
      <c r="I8" s="45"/>
      <c r="J8" s="46" t="s">
        <v>1065</v>
      </c>
      <c r="K8" s="46" t="s">
        <v>1066</v>
      </c>
      <c r="M8" s="48" t="s">
        <v>1067</v>
      </c>
      <c r="N8" s="49">
        <v>1.0800000000000001E-2</v>
      </c>
      <c r="O8" s="49">
        <v>9.0000000000000011E-3</v>
      </c>
      <c r="P8" s="49">
        <v>7.0000000000000001E-3</v>
      </c>
      <c r="Q8" s="49">
        <v>6.0000000000000001E-3</v>
      </c>
      <c r="R8" s="49">
        <v>5.0000000000000001E-3</v>
      </c>
      <c r="S8" s="49">
        <v>4.0000000000000001E-3</v>
      </c>
      <c r="T8" s="49">
        <v>3.0000000000000001E-3</v>
      </c>
      <c r="U8" s="49">
        <v>2E-3</v>
      </c>
    </row>
    <row r="9" spans="1:21">
      <c r="A9" s="29" t="s">
        <v>1068</v>
      </c>
      <c r="B9" s="29">
        <v>37</v>
      </c>
      <c r="C9" s="42">
        <v>27</v>
      </c>
      <c r="D9" s="42">
        <f t="shared" si="0"/>
        <v>999</v>
      </c>
      <c r="E9" s="43">
        <f t="shared" si="1"/>
        <v>4</v>
      </c>
      <c r="F9" s="29" t="s">
        <v>1069</v>
      </c>
      <c r="G9" s="44"/>
      <c r="H9" s="45"/>
      <c r="I9" s="45"/>
      <c r="J9" s="46" t="s">
        <v>1070</v>
      </c>
      <c r="K9" s="46" t="s">
        <v>1062</v>
      </c>
      <c r="M9" s="48" t="s">
        <v>1066</v>
      </c>
      <c r="N9" s="49">
        <v>1.2E-2</v>
      </c>
      <c r="O9" s="49">
        <v>0.01</v>
      </c>
      <c r="P9" s="49">
        <v>8.0000000000000002E-3</v>
      </c>
      <c r="Q9" s="49">
        <v>6.0000000000000001E-3</v>
      </c>
      <c r="R9" s="49">
        <v>5.0000000000000001E-3</v>
      </c>
      <c r="S9" s="49">
        <v>4.0000000000000001E-3</v>
      </c>
      <c r="T9" s="49">
        <v>3.0000000000000001E-3</v>
      </c>
      <c r="U9" s="49">
        <v>2E-3</v>
      </c>
    </row>
    <row r="10" spans="1:21">
      <c r="A10" s="29" t="s">
        <v>1071</v>
      </c>
      <c r="B10" s="29">
        <v>39</v>
      </c>
      <c r="C10" s="42">
        <v>19.46</v>
      </c>
      <c r="D10" s="42">
        <f t="shared" si="0"/>
        <v>758.94</v>
      </c>
      <c r="E10" s="43">
        <f t="shared" si="1"/>
        <v>5</v>
      </c>
      <c r="F10" s="29" t="s">
        <v>1072</v>
      </c>
      <c r="G10" s="44"/>
      <c r="H10" s="45"/>
      <c r="I10" s="45"/>
      <c r="J10" s="46" t="s">
        <v>1045</v>
      </c>
      <c r="K10" s="46" t="s">
        <v>1062</v>
      </c>
    </row>
    <row r="11" spans="1:21">
      <c r="A11" s="29" t="s">
        <v>1073</v>
      </c>
      <c r="B11" s="29">
        <v>34</v>
      </c>
      <c r="C11" s="42">
        <v>22.81</v>
      </c>
      <c r="D11" s="42">
        <f t="shared" si="0"/>
        <v>775.54</v>
      </c>
      <c r="E11" s="43">
        <f t="shared" si="1"/>
        <v>4</v>
      </c>
      <c r="F11" s="29" t="s">
        <v>1074</v>
      </c>
      <c r="G11" s="44"/>
      <c r="H11" s="45"/>
      <c r="I11" s="45"/>
      <c r="J11" s="46" t="s">
        <v>1041</v>
      </c>
      <c r="K11" s="46" t="s">
        <v>1043</v>
      </c>
    </row>
    <row r="12" spans="1:21">
      <c r="A12" s="29" t="s">
        <v>1075</v>
      </c>
      <c r="B12" s="29">
        <v>30</v>
      </c>
      <c r="C12" s="42">
        <v>30.5</v>
      </c>
      <c r="D12" s="42">
        <f t="shared" si="0"/>
        <v>915</v>
      </c>
      <c r="E12" s="43">
        <f t="shared" si="1"/>
        <v>3</v>
      </c>
      <c r="F12" s="29" t="s">
        <v>1076</v>
      </c>
      <c r="G12" s="44"/>
      <c r="H12" s="45"/>
      <c r="I12" s="45"/>
      <c r="J12" s="46" t="s">
        <v>1077</v>
      </c>
      <c r="K12" s="46" t="s">
        <v>1043</v>
      </c>
    </row>
    <row r="13" spans="1:21">
      <c r="A13" s="29" t="s">
        <v>1078</v>
      </c>
      <c r="B13" s="29">
        <v>43</v>
      </c>
      <c r="C13" s="42">
        <v>19.88</v>
      </c>
      <c r="D13" s="42">
        <f t="shared" si="0"/>
        <v>884.66</v>
      </c>
      <c r="E13" s="43">
        <f t="shared" si="1"/>
        <v>5</v>
      </c>
      <c r="F13" s="29" t="s">
        <v>1079</v>
      </c>
      <c r="G13" s="44"/>
      <c r="H13" s="45"/>
      <c r="I13" s="45"/>
      <c r="J13" s="46" t="s">
        <v>1074</v>
      </c>
      <c r="K13" s="46" t="s">
        <v>1047</v>
      </c>
    </row>
    <row r="14" spans="1:21">
      <c r="A14" s="29" t="s">
        <v>1080</v>
      </c>
      <c r="B14" s="29">
        <v>31</v>
      </c>
      <c r="C14" s="42">
        <v>33.479999999999997</v>
      </c>
      <c r="D14" s="42">
        <f t="shared" si="0"/>
        <v>1037.8799999999999</v>
      </c>
      <c r="E14" s="43">
        <f t="shared" si="1"/>
        <v>2</v>
      </c>
      <c r="F14" s="29" t="s">
        <v>1081</v>
      </c>
      <c r="G14" s="44"/>
      <c r="H14" s="45"/>
      <c r="I14" s="45"/>
      <c r="J14" s="46" t="s">
        <v>1072</v>
      </c>
      <c r="K14" s="46" t="s">
        <v>1058</v>
      </c>
    </row>
    <row r="15" spans="1:21">
      <c r="A15" s="29" t="s">
        <v>1082</v>
      </c>
      <c r="B15" s="29">
        <v>37</v>
      </c>
      <c r="C15" s="42">
        <v>20.7</v>
      </c>
      <c r="D15" s="42">
        <f t="shared" si="0"/>
        <v>765.9</v>
      </c>
      <c r="E15" s="43">
        <f t="shared" si="1"/>
        <v>5</v>
      </c>
      <c r="F15" s="29" t="s">
        <v>1083</v>
      </c>
      <c r="G15" s="44"/>
      <c r="H15" s="45"/>
      <c r="I15" s="45"/>
      <c r="J15" s="46" t="s">
        <v>1084</v>
      </c>
      <c r="K15" s="46" t="s">
        <v>1067</v>
      </c>
    </row>
    <row r="16" spans="1:21">
      <c r="A16" s="29" t="s">
        <v>1085</v>
      </c>
      <c r="B16" s="29">
        <v>48</v>
      </c>
      <c r="C16" s="42">
        <v>28.18</v>
      </c>
      <c r="D16" s="42">
        <f t="shared" si="0"/>
        <v>1465.36</v>
      </c>
      <c r="E16" s="43">
        <f t="shared" si="1"/>
        <v>3</v>
      </c>
      <c r="F16" s="29" t="s">
        <v>1042</v>
      </c>
      <c r="G16" s="44"/>
      <c r="H16" s="45"/>
      <c r="I16" s="45"/>
      <c r="J16" s="46" t="s">
        <v>1049</v>
      </c>
      <c r="K16" s="46" t="s">
        <v>1067</v>
      </c>
    </row>
    <row r="17" spans="1:11">
      <c r="A17" s="29" t="s">
        <v>1086</v>
      </c>
      <c r="B17" s="29">
        <v>41</v>
      </c>
      <c r="C17" s="42">
        <v>30.44</v>
      </c>
      <c r="D17" s="42">
        <f t="shared" si="0"/>
        <v>1263.26</v>
      </c>
      <c r="E17" s="43">
        <f t="shared" si="1"/>
        <v>3</v>
      </c>
      <c r="F17" s="29" t="s">
        <v>1083</v>
      </c>
      <c r="G17" s="44"/>
      <c r="H17" s="45"/>
      <c r="I17" s="45"/>
      <c r="J17" s="46" t="s">
        <v>1087</v>
      </c>
      <c r="K17" s="46" t="s">
        <v>1067</v>
      </c>
    </row>
    <row r="18" spans="1:11">
      <c r="A18" s="29" t="s">
        <v>1088</v>
      </c>
      <c r="B18" s="29">
        <v>36</v>
      </c>
      <c r="C18" s="42">
        <v>26.08</v>
      </c>
      <c r="D18" s="42">
        <f t="shared" si="0"/>
        <v>938.87999999999988</v>
      </c>
      <c r="E18" s="43">
        <f t="shared" si="1"/>
        <v>4</v>
      </c>
      <c r="F18" s="29" t="s">
        <v>1089</v>
      </c>
      <c r="G18" s="44"/>
      <c r="H18" s="45"/>
      <c r="I18" s="45"/>
      <c r="J18" s="46" t="s">
        <v>1089</v>
      </c>
      <c r="K18" s="46" t="s">
        <v>1067</v>
      </c>
    </row>
    <row r="19" spans="1:11">
      <c r="A19" s="29" t="s">
        <v>1090</v>
      </c>
      <c r="B19" s="29">
        <v>48</v>
      </c>
      <c r="C19" s="42">
        <v>25.3</v>
      </c>
      <c r="D19" s="42">
        <f t="shared" si="0"/>
        <v>1315.6000000000001</v>
      </c>
      <c r="E19" s="43">
        <f t="shared" si="1"/>
        <v>4</v>
      </c>
      <c r="F19" s="29" t="s">
        <v>1091</v>
      </c>
      <c r="G19" s="44"/>
      <c r="H19" s="45"/>
      <c r="I19" s="45"/>
      <c r="J19" s="46" t="s">
        <v>1092</v>
      </c>
      <c r="K19" s="46" t="s">
        <v>1043</v>
      </c>
    </row>
    <row r="20" spans="1:11">
      <c r="A20" s="29" t="s">
        <v>1093</v>
      </c>
      <c r="B20" s="29">
        <v>31</v>
      </c>
      <c r="C20" s="42">
        <v>18.64</v>
      </c>
      <c r="D20" s="42">
        <f t="shared" si="0"/>
        <v>577.84</v>
      </c>
      <c r="E20" s="43">
        <f t="shared" si="1"/>
        <v>5</v>
      </c>
      <c r="F20" s="29" t="s">
        <v>1094</v>
      </c>
      <c r="G20" s="44"/>
      <c r="H20" s="45"/>
      <c r="I20" s="45"/>
      <c r="J20" s="46" t="s">
        <v>1095</v>
      </c>
      <c r="K20" s="46" t="s">
        <v>1043</v>
      </c>
    </row>
    <row r="21" spans="1:11">
      <c r="A21" s="29" t="s">
        <v>1096</v>
      </c>
      <c r="B21" s="29">
        <v>38</v>
      </c>
      <c r="C21" s="42">
        <v>28.85</v>
      </c>
      <c r="D21" s="42">
        <f t="shared" si="0"/>
        <v>1096.3</v>
      </c>
      <c r="E21" s="43">
        <f t="shared" si="1"/>
        <v>3</v>
      </c>
      <c r="F21" s="29" t="s">
        <v>1092</v>
      </c>
      <c r="G21" s="44"/>
      <c r="H21" s="45"/>
      <c r="I21" s="45"/>
      <c r="J21" s="46" t="s">
        <v>1097</v>
      </c>
      <c r="K21" s="46" t="s">
        <v>1066</v>
      </c>
    </row>
    <row r="22" spans="1:11">
      <c r="A22" s="29" t="s">
        <v>1098</v>
      </c>
      <c r="B22" s="29">
        <v>41</v>
      </c>
      <c r="C22" s="42">
        <v>30.06</v>
      </c>
      <c r="D22" s="42">
        <f t="shared" si="0"/>
        <v>1247.49</v>
      </c>
      <c r="E22" s="43">
        <f t="shared" si="1"/>
        <v>3</v>
      </c>
      <c r="F22" s="29" t="s">
        <v>1099</v>
      </c>
      <c r="G22" s="44"/>
      <c r="H22" s="45"/>
      <c r="I22" s="45"/>
      <c r="J22" s="46" t="s">
        <v>1100</v>
      </c>
      <c r="K22" s="46" t="s">
        <v>1062</v>
      </c>
    </row>
    <row r="23" spans="1:11">
      <c r="A23" s="29" t="s">
        <v>1101</v>
      </c>
      <c r="B23" s="29">
        <v>34</v>
      </c>
      <c r="C23" s="42">
        <v>31.6</v>
      </c>
      <c r="D23" s="42">
        <f t="shared" si="0"/>
        <v>1074.4000000000001</v>
      </c>
      <c r="E23" s="43">
        <f t="shared" si="1"/>
        <v>3</v>
      </c>
      <c r="F23" s="29" t="s">
        <v>1102</v>
      </c>
      <c r="G23" s="44"/>
      <c r="H23" s="45"/>
      <c r="I23" s="45"/>
      <c r="J23" s="46" t="s">
        <v>1102</v>
      </c>
      <c r="K23" s="46" t="s">
        <v>1066</v>
      </c>
    </row>
    <row r="24" spans="1:11">
      <c r="A24" s="29" t="s">
        <v>1103</v>
      </c>
      <c r="B24" s="29">
        <v>34</v>
      </c>
      <c r="C24" s="42">
        <v>20.89</v>
      </c>
      <c r="D24" s="42">
        <f t="shared" si="0"/>
        <v>710.26</v>
      </c>
      <c r="E24" s="43">
        <f t="shared" si="1"/>
        <v>5</v>
      </c>
      <c r="F24" s="29" t="s">
        <v>1104</v>
      </c>
      <c r="G24" s="44"/>
      <c r="H24" s="45"/>
      <c r="I24" s="45"/>
      <c r="J24" s="46" t="s">
        <v>1105</v>
      </c>
      <c r="K24" s="46" t="s">
        <v>1067</v>
      </c>
    </row>
    <row r="25" spans="1:11">
      <c r="A25" s="29" t="s">
        <v>1106</v>
      </c>
      <c r="B25" s="29">
        <v>30</v>
      </c>
      <c r="C25" s="42">
        <v>24.44</v>
      </c>
      <c r="D25" s="42">
        <f t="shared" si="0"/>
        <v>733.2</v>
      </c>
      <c r="E25" s="43">
        <f t="shared" si="1"/>
        <v>4</v>
      </c>
      <c r="F25" s="29" t="s">
        <v>1091</v>
      </c>
      <c r="G25" s="44"/>
      <c r="H25" s="45"/>
      <c r="I25" s="45"/>
      <c r="J25" s="46" t="s">
        <v>1107</v>
      </c>
      <c r="K25" s="46" t="s">
        <v>1067</v>
      </c>
    </row>
    <row r="26" spans="1:11">
      <c r="A26" s="29" t="s">
        <v>1108</v>
      </c>
      <c r="B26" s="29">
        <v>40</v>
      </c>
      <c r="C26" s="42">
        <v>30.68</v>
      </c>
      <c r="D26" s="42">
        <f t="shared" si="0"/>
        <v>1227.2</v>
      </c>
      <c r="E26" s="43">
        <f t="shared" si="1"/>
        <v>3</v>
      </c>
      <c r="F26" s="29" t="s">
        <v>1105</v>
      </c>
      <c r="G26" s="44"/>
      <c r="H26" s="45"/>
      <c r="I26" s="45"/>
      <c r="J26" s="46" t="s">
        <v>1109</v>
      </c>
      <c r="K26" s="46" t="s">
        <v>1043</v>
      </c>
    </row>
    <row r="27" spans="1:11">
      <c r="A27" s="29" t="s">
        <v>1110</v>
      </c>
      <c r="B27" s="29">
        <v>37</v>
      </c>
      <c r="C27" s="42">
        <v>34.31</v>
      </c>
      <c r="D27" s="42">
        <f t="shared" si="0"/>
        <v>1269.47</v>
      </c>
      <c r="E27" s="43">
        <f t="shared" si="1"/>
        <v>2</v>
      </c>
      <c r="F27" s="29" t="s">
        <v>1111</v>
      </c>
      <c r="G27" s="44"/>
      <c r="H27" s="45"/>
      <c r="I27" s="45"/>
      <c r="J27" s="46" t="s">
        <v>1111</v>
      </c>
      <c r="K27" s="46" t="s">
        <v>1067</v>
      </c>
    </row>
    <row r="28" spans="1:11">
      <c r="A28" s="29" t="s">
        <v>1112</v>
      </c>
      <c r="B28" s="29">
        <v>37</v>
      </c>
      <c r="C28" s="42">
        <v>33.5</v>
      </c>
      <c r="D28" s="42">
        <f t="shared" si="0"/>
        <v>1239.5</v>
      </c>
      <c r="E28" s="43">
        <f t="shared" si="1"/>
        <v>2</v>
      </c>
      <c r="F28" s="29" t="s">
        <v>1113</v>
      </c>
      <c r="G28" s="44"/>
      <c r="H28" s="45"/>
      <c r="I28" s="45"/>
      <c r="J28" s="46" t="s">
        <v>1056</v>
      </c>
      <c r="K28" s="46" t="s">
        <v>1058</v>
      </c>
    </row>
    <row r="29" spans="1:11">
      <c r="A29" s="29" t="s">
        <v>1114</v>
      </c>
      <c r="B29" s="29">
        <v>33</v>
      </c>
      <c r="C29" s="42">
        <v>19.39</v>
      </c>
      <c r="D29" s="42">
        <f t="shared" si="0"/>
        <v>639.87</v>
      </c>
      <c r="E29" s="43">
        <f t="shared" si="1"/>
        <v>5</v>
      </c>
      <c r="F29" s="29" t="s">
        <v>1115</v>
      </c>
      <c r="G29" s="44"/>
      <c r="H29" s="45"/>
      <c r="I29" s="45"/>
      <c r="J29" s="46" t="s">
        <v>1116</v>
      </c>
      <c r="K29" s="46" t="s">
        <v>1067</v>
      </c>
    </row>
    <row r="30" spans="1:11">
      <c r="A30" s="29" t="s">
        <v>1117</v>
      </c>
      <c r="B30" s="29">
        <v>43</v>
      </c>
      <c r="C30" s="42">
        <v>20.37</v>
      </c>
      <c r="D30" s="42">
        <f t="shared" si="0"/>
        <v>906.46500000000003</v>
      </c>
      <c r="E30" s="43">
        <f t="shared" si="1"/>
        <v>5</v>
      </c>
      <c r="F30" s="29" t="s">
        <v>1118</v>
      </c>
      <c r="G30" s="44"/>
      <c r="H30" s="45"/>
      <c r="I30" s="45"/>
      <c r="J30" s="46" t="s">
        <v>1079</v>
      </c>
      <c r="K30" s="46" t="s">
        <v>1058</v>
      </c>
    </row>
    <row r="31" spans="1:11">
      <c r="A31" s="29" t="s">
        <v>1119</v>
      </c>
      <c r="B31" s="29">
        <v>35</v>
      </c>
      <c r="C31" s="42">
        <v>23.38</v>
      </c>
      <c r="D31" s="42">
        <f t="shared" si="0"/>
        <v>818.3</v>
      </c>
      <c r="E31" s="43">
        <f t="shared" si="1"/>
        <v>4</v>
      </c>
      <c r="F31" s="29" t="s">
        <v>1070</v>
      </c>
      <c r="G31" s="44"/>
      <c r="H31" s="45"/>
      <c r="I31" s="45"/>
      <c r="J31" s="46" t="s">
        <v>1120</v>
      </c>
      <c r="K31" s="46" t="s">
        <v>1066</v>
      </c>
    </row>
    <row r="32" spans="1:11">
      <c r="A32" s="29" t="s">
        <v>1121</v>
      </c>
      <c r="B32" s="29">
        <v>44</v>
      </c>
      <c r="C32" s="42">
        <v>36.79</v>
      </c>
      <c r="D32" s="42">
        <f t="shared" si="0"/>
        <v>1692.34</v>
      </c>
      <c r="E32" s="43">
        <f t="shared" si="1"/>
        <v>2</v>
      </c>
      <c r="F32" s="29" t="s">
        <v>1099</v>
      </c>
      <c r="G32" s="44"/>
      <c r="H32" s="45"/>
      <c r="I32" s="45"/>
      <c r="J32" s="46" t="s">
        <v>1122</v>
      </c>
      <c r="K32" s="46" t="s">
        <v>1062</v>
      </c>
    </row>
    <row r="33" spans="1:11">
      <c r="A33" s="29" t="s">
        <v>1123</v>
      </c>
      <c r="B33" s="29">
        <v>30</v>
      </c>
      <c r="C33" s="42">
        <v>21.62</v>
      </c>
      <c r="D33" s="42">
        <f t="shared" si="0"/>
        <v>648.6</v>
      </c>
      <c r="E33" s="43">
        <f t="shared" si="1"/>
        <v>5</v>
      </c>
      <c r="F33" s="29" t="s">
        <v>1092</v>
      </c>
      <c r="G33" s="44"/>
      <c r="H33" s="45"/>
      <c r="I33" s="45"/>
      <c r="J33" s="46" t="s">
        <v>1094</v>
      </c>
      <c r="K33" s="46" t="s">
        <v>1051</v>
      </c>
    </row>
    <row r="34" spans="1:11">
      <c r="A34" s="29" t="s">
        <v>1124</v>
      </c>
      <c r="B34" s="29">
        <v>32</v>
      </c>
      <c r="C34" s="42">
        <v>19.61</v>
      </c>
      <c r="D34" s="42">
        <f t="shared" si="0"/>
        <v>627.52</v>
      </c>
      <c r="E34" s="43">
        <f t="shared" si="1"/>
        <v>5</v>
      </c>
      <c r="F34" s="29" t="s">
        <v>1125</v>
      </c>
      <c r="G34" s="44"/>
      <c r="H34" s="45"/>
      <c r="I34" s="45"/>
      <c r="J34" s="46" t="s">
        <v>1126</v>
      </c>
      <c r="K34" s="46" t="s">
        <v>1062</v>
      </c>
    </row>
    <row r="35" spans="1:11">
      <c r="A35" s="29" t="s">
        <v>1127</v>
      </c>
      <c r="B35" s="29">
        <v>40</v>
      </c>
      <c r="C35" s="42">
        <v>37.619999999999997</v>
      </c>
      <c r="D35" s="42">
        <f t="shared" si="0"/>
        <v>1504.8</v>
      </c>
      <c r="E35" s="43">
        <f t="shared" si="1"/>
        <v>1</v>
      </c>
      <c r="F35" s="29" t="s">
        <v>1084</v>
      </c>
      <c r="G35" s="44"/>
      <c r="H35" s="45"/>
      <c r="I35" s="45"/>
      <c r="J35" s="46" t="s">
        <v>1081</v>
      </c>
      <c r="K35" s="46" t="s">
        <v>1043</v>
      </c>
    </row>
    <row r="36" spans="1:11">
      <c r="A36" s="29" t="s">
        <v>1128</v>
      </c>
      <c r="B36" s="29">
        <v>36</v>
      </c>
      <c r="C36" s="42">
        <v>28.75</v>
      </c>
      <c r="D36" s="42">
        <f t="shared" si="0"/>
        <v>1035</v>
      </c>
      <c r="E36" s="43">
        <f t="shared" si="1"/>
        <v>3</v>
      </c>
      <c r="F36" s="29" t="s">
        <v>1057</v>
      </c>
      <c r="G36" s="44"/>
      <c r="H36" s="45"/>
      <c r="I36" s="45"/>
      <c r="J36" s="46" t="s">
        <v>1104</v>
      </c>
      <c r="K36" s="46" t="s">
        <v>1067</v>
      </c>
    </row>
    <row r="37" spans="1:11">
      <c r="A37" s="29" t="s">
        <v>1129</v>
      </c>
      <c r="B37" s="29">
        <v>34</v>
      </c>
      <c r="C37" s="42">
        <v>31.5</v>
      </c>
      <c r="D37" s="42">
        <f t="shared" si="0"/>
        <v>1071</v>
      </c>
      <c r="E37" s="43">
        <f t="shared" si="1"/>
        <v>3</v>
      </c>
      <c r="F37" s="29" t="s">
        <v>1126</v>
      </c>
      <c r="G37" s="44"/>
      <c r="H37" s="45"/>
      <c r="I37" s="45"/>
      <c r="J37" s="46" t="s">
        <v>1130</v>
      </c>
      <c r="K37" s="46" t="s">
        <v>1067</v>
      </c>
    </row>
    <row r="38" spans="1:11">
      <c r="A38" s="29" t="s">
        <v>1131</v>
      </c>
      <c r="B38" s="29">
        <v>33</v>
      </c>
      <c r="C38" s="42">
        <v>30.24</v>
      </c>
      <c r="D38" s="42">
        <f t="shared" si="0"/>
        <v>997.92</v>
      </c>
      <c r="E38" s="43">
        <f t="shared" si="1"/>
        <v>3</v>
      </c>
      <c r="F38" s="29" t="s">
        <v>1045</v>
      </c>
      <c r="G38" s="44"/>
      <c r="H38" s="45"/>
      <c r="I38" s="45"/>
      <c r="J38" s="46" t="s">
        <v>1060</v>
      </c>
      <c r="K38" s="46" t="s">
        <v>1051</v>
      </c>
    </row>
    <row r="39" spans="1:11">
      <c r="A39" s="29" t="s">
        <v>1132</v>
      </c>
      <c r="B39" s="29">
        <v>31</v>
      </c>
      <c r="C39" s="42">
        <v>35.799999999999997</v>
      </c>
      <c r="D39" s="42">
        <f t="shared" si="0"/>
        <v>1109.8</v>
      </c>
      <c r="E39" s="43">
        <f t="shared" si="1"/>
        <v>2</v>
      </c>
      <c r="F39" s="29" t="s">
        <v>1111</v>
      </c>
      <c r="G39" s="44"/>
      <c r="H39" s="45"/>
      <c r="I39" s="45"/>
      <c r="J39" s="46" t="s">
        <v>1099</v>
      </c>
      <c r="K39" s="46" t="s">
        <v>1047</v>
      </c>
    </row>
    <row r="40" spans="1:11">
      <c r="A40" s="29" t="s">
        <v>1133</v>
      </c>
      <c r="B40" s="29">
        <v>33</v>
      </c>
      <c r="C40" s="42">
        <v>27.99</v>
      </c>
      <c r="D40" s="42">
        <f t="shared" si="0"/>
        <v>923.67</v>
      </c>
      <c r="E40" s="43">
        <f t="shared" si="1"/>
        <v>3</v>
      </c>
      <c r="F40" s="29" t="s">
        <v>1087</v>
      </c>
      <c r="G40" s="44"/>
      <c r="H40" s="45"/>
      <c r="I40" s="45"/>
      <c r="J40" s="46" t="s">
        <v>1118</v>
      </c>
      <c r="K40" s="46" t="s">
        <v>1062</v>
      </c>
    </row>
    <row r="41" spans="1:11">
      <c r="A41" s="29" t="s">
        <v>1134</v>
      </c>
      <c r="B41" s="29">
        <v>42</v>
      </c>
      <c r="C41" s="42">
        <v>29.66</v>
      </c>
      <c r="D41" s="42">
        <f t="shared" si="0"/>
        <v>1275.3800000000001</v>
      </c>
      <c r="E41" s="43">
        <f t="shared" si="1"/>
        <v>3</v>
      </c>
      <c r="F41" s="29" t="s">
        <v>1122</v>
      </c>
      <c r="G41" s="44"/>
      <c r="H41" s="45"/>
      <c r="I41" s="45"/>
      <c r="J41" s="46" t="s">
        <v>1076</v>
      </c>
      <c r="K41" s="46" t="s">
        <v>1066</v>
      </c>
    </row>
    <row r="42" spans="1:11">
      <c r="A42" s="29" t="s">
        <v>1135</v>
      </c>
      <c r="B42" s="29">
        <v>39</v>
      </c>
      <c r="C42" s="42">
        <v>30.81</v>
      </c>
      <c r="D42" s="42">
        <f t="shared" si="0"/>
        <v>1201.5899999999999</v>
      </c>
      <c r="E42" s="43">
        <f t="shared" si="1"/>
        <v>3</v>
      </c>
      <c r="F42" s="29" t="s">
        <v>1076</v>
      </c>
      <c r="G42" s="44"/>
      <c r="H42" s="45"/>
      <c r="I42" s="45"/>
      <c r="J42" s="46" t="s">
        <v>1115</v>
      </c>
      <c r="K42" s="46" t="s">
        <v>1043</v>
      </c>
    </row>
    <row r="43" spans="1:11">
      <c r="A43" s="29" t="s">
        <v>1136</v>
      </c>
      <c r="B43" s="29">
        <v>41</v>
      </c>
      <c r="C43" s="42">
        <v>19.3</v>
      </c>
      <c r="D43" s="42">
        <f t="shared" si="0"/>
        <v>800.95</v>
      </c>
      <c r="E43" s="43">
        <f t="shared" si="1"/>
        <v>5</v>
      </c>
      <c r="F43" s="29" t="s">
        <v>1061</v>
      </c>
      <c r="G43" s="44"/>
      <c r="H43" s="45"/>
      <c r="I43" s="45"/>
      <c r="J43" s="46" t="s">
        <v>1137</v>
      </c>
      <c r="K43" s="46" t="s">
        <v>1067</v>
      </c>
    </row>
    <row r="44" spans="1:11">
      <c r="A44" s="29" t="s">
        <v>1138</v>
      </c>
      <c r="B44" s="29">
        <v>43</v>
      </c>
      <c r="C44" s="42">
        <v>19.09</v>
      </c>
      <c r="D44" s="42">
        <f t="shared" si="0"/>
        <v>849.505</v>
      </c>
      <c r="E44" s="43">
        <f t="shared" si="1"/>
        <v>5</v>
      </c>
      <c r="F44" s="29" t="s">
        <v>1122</v>
      </c>
      <c r="G44" s="44"/>
      <c r="H44" s="45"/>
      <c r="I44" s="45"/>
      <c r="J44" s="46" t="s">
        <v>1064</v>
      </c>
      <c r="K44" s="46" t="s">
        <v>1043</v>
      </c>
    </row>
    <row r="45" spans="1:11">
      <c r="A45" s="29" t="s">
        <v>1139</v>
      </c>
      <c r="B45" s="29">
        <v>41</v>
      </c>
      <c r="C45" s="42">
        <v>25</v>
      </c>
      <c r="D45" s="42">
        <f t="shared" si="0"/>
        <v>1037.5</v>
      </c>
      <c r="E45" s="43">
        <f t="shared" si="1"/>
        <v>4</v>
      </c>
      <c r="F45" s="29" t="s">
        <v>1070</v>
      </c>
      <c r="G45" s="44"/>
      <c r="H45" s="45"/>
      <c r="I45" s="45"/>
      <c r="J45" s="46" t="s">
        <v>1125</v>
      </c>
      <c r="K45" s="46" t="s">
        <v>1051</v>
      </c>
    </row>
    <row r="46" spans="1:11">
      <c r="A46" s="29" t="s">
        <v>1140</v>
      </c>
      <c r="B46" s="29">
        <v>42</v>
      </c>
      <c r="C46" s="42">
        <v>33.119999999999997</v>
      </c>
      <c r="D46" s="42">
        <f t="shared" si="0"/>
        <v>1424.1599999999999</v>
      </c>
      <c r="E46" s="43">
        <f t="shared" si="1"/>
        <v>2</v>
      </c>
      <c r="F46" s="29" t="s">
        <v>1049</v>
      </c>
      <c r="G46" s="44"/>
      <c r="H46" s="45"/>
      <c r="I46" s="45"/>
      <c r="J46" s="46" t="s">
        <v>1083</v>
      </c>
      <c r="K46" s="46" t="s">
        <v>1058</v>
      </c>
    </row>
    <row r="47" spans="1:11">
      <c r="A47" s="29" t="s">
        <v>1141</v>
      </c>
      <c r="B47" s="29">
        <v>34</v>
      </c>
      <c r="C47" s="42">
        <v>30.62</v>
      </c>
      <c r="D47" s="42">
        <f t="shared" si="0"/>
        <v>1041.08</v>
      </c>
      <c r="E47" s="43">
        <f t="shared" si="1"/>
        <v>3</v>
      </c>
      <c r="F47" s="29" t="s">
        <v>1118</v>
      </c>
      <c r="G47" s="44"/>
      <c r="H47" s="45"/>
      <c r="I47" s="45"/>
      <c r="J47" s="46" t="s">
        <v>1113</v>
      </c>
      <c r="K47" s="46" t="s">
        <v>1066</v>
      </c>
    </row>
    <row r="48" spans="1:11">
      <c r="A48" s="29" t="s">
        <v>1142</v>
      </c>
      <c r="B48" s="29">
        <v>42</v>
      </c>
      <c r="C48" s="42">
        <v>37.79</v>
      </c>
      <c r="D48" s="42">
        <f t="shared" si="0"/>
        <v>1624.97</v>
      </c>
      <c r="E48" s="43">
        <f t="shared" si="1"/>
        <v>1</v>
      </c>
      <c r="F48" s="29" t="s">
        <v>1041</v>
      </c>
      <c r="G48" s="44"/>
      <c r="H48" s="45"/>
      <c r="I48" s="45"/>
      <c r="J48" s="46" t="s">
        <v>1091</v>
      </c>
      <c r="K48" s="46" t="s">
        <v>1062</v>
      </c>
    </row>
    <row r="49" spans="1:11">
      <c r="A49" s="29" t="s">
        <v>1143</v>
      </c>
      <c r="B49" s="29">
        <v>35</v>
      </c>
      <c r="C49" s="42">
        <v>28.42</v>
      </c>
      <c r="D49" s="42">
        <f t="shared" si="0"/>
        <v>994.7</v>
      </c>
      <c r="E49" s="43">
        <f t="shared" si="1"/>
        <v>3</v>
      </c>
      <c r="F49" s="29" t="s">
        <v>1060</v>
      </c>
      <c r="G49" s="44"/>
      <c r="H49" s="45"/>
      <c r="I49" s="45"/>
      <c r="J49" s="46" t="s">
        <v>1053</v>
      </c>
      <c r="K49" s="46" t="s">
        <v>1047</v>
      </c>
    </row>
    <row r="50" spans="1:11">
      <c r="A50" s="29" t="s">
        <v>1144</v>
      </c>
      <c r="B50" s="29">
        <v>36</v>
      </c>
      <c r="C50" s="42">
        <v>24.44</v>
      </c>
      <c r="D50" s="42">
        <f t="shared" si="0"/>
        <v>879.84</v>
      </c>
      <c r="E50" s="43">
        <f t="shared" si="1"/>
        <v>4</v>
      </c>
      <c r="F50" s="29" t="s">
        <v>1054</v>
      </c>
      <c r="G50" s="44"/>
      <c r="H50" s="45"/>
      <c r="I50" s="45"/>
      <c r="J50" s="46" t="s">
        <v>1069</v>
      </c>
      <c r="K50" s="46" t="s">
        <v>1062</v>
      </c>
    </row>
    <row r="51" spans="1:11">
      <c r="A51" s="29" t="s">
        <v>1145</v>
      </c>
      <c r="B51" s="29">
        <v>48</v>
      </c>
      <c r="C51" s="42">
        <v>27.03</v>
      </c>
      <c r="D51" s="42">
        <f t="shared" si="0"/>
        <v>1405.56</v>
      </c>
      <c r="E51" s="43">
        <f t="shared" si="1"/>
        <v>4</v>
      </c>
      <c r="F51" s="29" t="s">
        <v>1081</v>
      </c>
      <c r="G51" s="44"/>
      <c r="H51" s="45"/>
      <c r="I51" s="45"/>
      <c r="J51" s="46" t="s">
        <v>1146</v>
      </c>
      <c r="K51" s="46" t="s">
        <v>1067</v>
      </c>
    </row>
    <row r="52" spans="1:11">
      <c r="A52" s="29" t="s">
        <v>1147</v>
      </c>
      <c r="B52" s="29">
        <v>30</v>
      </c>
      <c r="C52" s="42">
        <v>32.46</v>
      </c>
      <c r="D52" s="42">
        <f t="shared" si="0"/>
        <v>973.80000000000007</v>
      </c>
      <c r="E52" s="43">
        <f t="shared" si="1"/>
        <v>3</v>
      </c>
      <c r="F52" s="29" t="s">
        <v>1100</v>
      </c>
      <c r="G52" s="44"/>
      <c r="H52" s="45"/>
      <c r="I52" s="45"/>
      <c r="J52" s="46" t="s">
        <v>1148</v>
      </c>
      <c r="K52" s="46" t="s">
        <v>1058</v>
      </c>
    </row>
    <row r="53" spans="1:11">
      <c r="A53" s="29" t="s">
        <v>1149</v>
      </c>
      <c r="B53" s="29">
        <v>38</v>
      </c>
      <c r="C53" s="42">
        <v>33.33</v>
      </c>
      <c r="D53" s="42">
        <f t="shared" si="0"/>
        <v>1266.54</v>
      </c>
      <c r="E53" s="43">
        <f t="shared" si="1"/>
        <v>2</v>
      </c>
      <c r="F53" s="29" t="s">
        <v>1057</v>
      </c>
      <c r="G53" s="44"/>
      <c r="H53" s="45"/>
      <c r="I53" s="45"/>
    </row>
    <row r="54" spans="1:11">
      <c r="A54" s="29" t="s">
        <v>1150</v>
      </c>
      <c r="B54" s="29">
        <v>37</v>
      </c>
      <c r="C54" s="42">
        <v>30.84</v>
      </c>
      <c r="D54" s="42">
        <f t="shared" si="0"/>
        <v>1141.08</v>
      </c>
      <c r="E54" s="43">
        <f t="shared" si="1"/>
        <v>3</v>
      </c>
      <c r="F54" s="29" t="s">
        <v>1130</v>
      </c>
      <c r="G54" s="44"/>
      <c r="H54" s="45"/>
      <c r="I54" s="45"/>
    </row>
    <row r="55" spans="1:11">
      <c r="A55" s="29" t="s">
        <v>1151</v>
      </c>
      <c r="B55" s="29">
        <v>38</v>
      </c>
      <c r="C55" s="42">
        <v>22.55</v>
      </c>
      <c r="D55" s="42">
        <f t="shared" si="0"/>
        <v>856.9</v>
      </c>
      <c r="E55" s="43">
        <f t="shared" si="1"/>
        <v>4</v>
      </c>
      <c r="F55" s="29" t="s">
        <v>1084</v>
      </c>
      <c r="G55" s="44"/>
      <c r="H55" s="45"/>
      <c r="I55" s="45"/>
    </row>
    <row r="56" spans="1:11">
      <c r="A56" s="29" t="s">
        <v>1152</v>
      </c>
      <c r="B56" s="29">
        <v>30</v>
      </c>
      <c r="C56" s="42">
        <v>21.88</v>
      </c>
      <c r="D56" s="42">
        <f t="shared" si="0"/>
        <v>656.4</v>
      </c>
      <c r="E56" s="43">
        <f t="shared" si="1"/>
        <v>5</v>
      </c>
      <c r="F56" s="29" t="s">
        <v>1087</v>
      </c>
      <c r="G56" s="44"/>
      <c r="H56" s="45"/>
      <c r="I56" s="45"/>
    </row>
    <row r="57" spans="1:11">
      <c r="A57" s="29" t="s">
        <v>1153</v>
      </c>
      <c r="B57" s="29">
        <v>31</v>
      </c>
      <c r="C57" s="42">
        <v>23.54</v>
      </c>
      <c r="D57" s="42">
        <f t="shared" si="0"/>
        <v>729.74</v>
      </c>
      <c r="E57" s="43">
        <f t="shared" si="1"/>
        <v>4</v>
      </c>
      <c r="F57" s="29" t="s">
        <v>1097</v>
      </c>
      <c r="G57" s="44"/>
      <c r="H57" s="45"/>
      <c r="I57" s="45"/>
    </row>
    <row r="58" spans="1:11">
      <c r="A58" s="29" t="s">
        <v>1154</v>
      </c>
      <c r="B58" s="29">
        <v>36</v>
      </c>
      <c r="C58" s="42">
        <v>20.07</v>
      </c>
      <c r="D58" s="42">
        <f t="shared" si="0"/>
        <v>722.52</v>
      </c>
      <c r="E58" s="43">
        <f t="shared" si="1"/>
        <v>5</v>
      </c>
      <c r="F58" s="29" t="s">
        <v>1116</v>
      </c>
      <c r="G58" s="44"/>
      <c r="H58" s="45"/>
      <c r="I58" s="45"/>
    </row>
    <row r="59" spans="1:11">
      <c r="A59" s="29" t="s">
        <v>1155</v>
      </c>
      <c r="B59" s="29">
        <v>43</v>
      </c>
      <c r="C59" s="42">
        <v>21.19</v>
      </c>
      <c r="D59" s="42">
        <f t="shared" si="0"/>
        <v>942.95500000000004</v>
      </c>
      <c r="E59" s="43">
        <f t="shared" si="1"/>
        <v>5</v>
      </c>
      <c r="F59" s="29" t="s">
        <v>1041</v>
      </c>
      <c r="G59" s="44"/>
      <c r="H59" s="45"/>
      <c r="I59" s="45"/>
    </row>
    <row r="60" spans="1:11">
      <c r="A60" s="29" t="s">
        <v>1156</v>
      </c>
      <c r="B60" s="29">
        <v>36</v>
      </c>
      <c r="C60" s="42">
        <v>30.06</v>
      </c>
      <c r="D60" s="42">
        <f t="shared" si="0"/>
        <v>1082.1599999999999</v>
      </c>
      <c r="E60" s="43">
        <f t="shared" si="1"/>
        <v>3</v>
      </c>
      <c r="F60" s="29" t="s">
        <v>1116</v>
      </c>
      <c r="G60" s="44"/>
      <c r="H60" s="45"/>
      <c r="I60" s="45"/>
    </row>
    <row r="61" spans="1:11">
      <c r="A61" s="29" t="s">
        <v>1157</v>
      </c>
      <c r="B61" s="29">
        <v>44</v>
      </c>
      <c r="C61" s="42">
        <v>23.33</v>
      </c>
      <c r="D61" s="42">
        <f t="shared" si="0"/>
        <v>1073.1799999999998</v>
      </c>
      <c r="E61" s="43">
        <f t="shared" si="1"/>
        <v>4</v>
      </c>
      <c r="F61" s="29" t="s">
        <v>1079</v>
      </c>
      <c r="G61" s="44"/>
      <c r="H61" s="45"/>
      <c r="I61" s="45"/>
    </row>
    <row r="62" spans="1:11">
      <c r="A62" s="29" t="s">
        <v>1158</v>
      </c>
      <c r="B62" s="29">
        <v>40</v>
      </c>
      <c r="C62" s="42">
        <v>31</v>
      </c>
      <c r="D62" s="42">
        <f t="shared" si="0"/>
        <v>1240</v>
      </c>
      <c r="E62" s="43">
        <f t="shared" si="1"/>
        <v>3</v>
      </c>
      <c r="F62" s="29" t="s">
        <v>1072</v>
      </c>
      <c r="G62" s="44"/>
      <c r="H62" s="45"/>
      <c r="I62" s="45"/>
    </row>
    <row r="63" spans="1:11">
      <c r="A63" s="29" t="s">
        <v>1159</v>
      </c>
      <c r="B63" s="29">
        <v>38</v>
      </c>
      <c r="C63" s="42">
        <v>34.840000000000003</v>
      </c>
      <c r="D63" s="42">
        <f t="shared" si="0"/>
        <v>1323.92</v>
      </c>
      <c r="E63" s="43">
        <f t="shared" si="1"/>
        <v>2</v>
      </c>
      <c r="F63" s="29" t="s">
        <v>1125</v>
      </c>
      <c r="G63" s="44"/>
      <c r="H63" s="45"/>
      <c r="I63" s="45"/>
    </row>
    <row r="64" spans="1:11">
      <c r="A64" s="29" t="s">
        <v>1160</v>
      </c>
      <c r="B64" s="29">
        <v>35</v>
      </c>
      <c r="C64" s="42">
        <v>27.36</v>
      </c>
      <c r="D64" s="42">
        <f t="shared" si="0"/>
        <v>957.6</v>
      </c>
      <c r="E64" s="43">
        <f t="shared" si="1"/>
        <v>4</v>
      </c>
      <c r="F64" s="29" t="s">
        <v>1104</v>
      </c>
      <c r="G64" s="44"/>
      <c r="H64" s="45"/>
      <c r="I64" s="45"/>
    </row>
    <row r="65" spans="1:9">
      <c r="A65" s="29" t="s">
        <v>1161</v>
      </c>
      <c r="B65" s="29">
        <v>33</v>
      </c>
      <c r="C65" s="42">
        <v>24.09</v>
      </c>
      <c r="D65" s="42">
        <f t="shared" si="0"/>
        <v>794.97</v>
      </c>
      <c r="E65" s="43">
        <f t="shared" si="1"/>
        <v>4</v>
      </c>
      <c r="F65" s="29" t="s">
        <v>1074</v>
      </c>
      <c r="G65" s="44"/>
      <c r="H65" s="45"/>
      <c r="I65" s="45"/>
    </row>
    <row r="66" spans="1:9">
      <c r="A66" s="29" t="s">
        <v>1162</v>
      </c>
      <c r="B66" s="29">
        <v>38</v>
      </c>
      <c r="C66" s="42">
        <v>32.1</v>
      </c>
      <c r="D66" s="42">
        <f t="shared" ref="D66:D109" si="2">C66*(B66+MAX(0,B66-40)/2)</f>
        <v>1219.8</v>
      </c>
      <c r="E66" s="43">
        <f t="shared" si="1"/>
        <v>3</v>
      </c>
      <c r="F66" s="29" t="s">
        <v>1109</v>
      </c>
      <c r="G66" s="44"/>
      <c r="H66" s="45"/>
      <c r="I66" s="45"/>
    </row>
    <row r="67" spans="1:9">
      <c r="A67" s="29" t="s">
        <v>1163</v>
      </c>
      <c r="B67" s="29">
        <v>33</v>
      </c>
      <c r="C67" s="42">
        <v>27.31</v>
      </c>
      <c r="D67" s="42">
        <f t="shared" si="2"/>
        <v>901.2299999999999</v>
      </c>
      <c r="E67" s="43">
        <f t="shared" ref="E67:E109" si="3">ROUND((45-C67)/5,0)</f>
        <v>4</v>
      </c>
      <c r="F67" s="29" t="s">
        <v>1130</v>
      </c>
      <c r="G67" s="44"/>
      <c r="H67" s="45"/>
      <c r="I67" s="45"/>
    </row>
    <row r="68" spans="1:9">
      <c r="A68" s="29" t="s">
        <v>1164</v>
      </c>
      <c r="B68" s="29">
        <v>39</v>
      </c>
      <c r="C68" s="42">
        <v>28.67</v>
      </c>
      <c r="D68" s="42">
        <f t="shared" si="2"/>
        <v>1118.1300000000001</v>
      </c>
      <c r="E68" s="43">
        <f t="shared" si="3"/>
        <v>3</v>
      </c>
      <c r="F68" s="29" t="s">
        <v>1054</v>
      </c>
      <c r="G68" s="44"/>
      <c r="H68" s="45"/>
      <c r="I68" s="45"/>
    </row>
    <row r="69" spans="1:9">
      <c r="A69" s="29" t="s">
        <v>1165</v>
      </c>
      <c r="B69" s="29">
        <v>39</v>
      </c>
      <c r="C69" s="42">
        <v>33.07</v>
      </c>
      <c r="D69" s="42">
        <f t="shared" si="2"/>
        <v>1289.73</v>
      </c>
      <c r="E69" s="43">
        <f t="shared" si="3"/>
        <v>2</v>
      </c>
      <c r="F69" s="29" t="s">
        <v>1042</v>
      </c>
      <c r="G69" s="44"/>
      <c r="H69" s="45"/>
      <c r="I69" s="45"/>
    </row>
    <row r="70" spans="1:9">
      <c r="A70" s="29" t="s">
        <v>1166</v>
      </c>
      <c r="B70" s="29">
        <v>40</v>
      </c>
      <c r="C70" s="42">
        <v>20.47</v>
      </c>
      <c r="D70" s="42">
        <f t="shared" si="2"/>
        <v>818.8</v>
      </c>
      <c r="E70" s="43">
        <f t="shared" si="3"/>
        <v>5</v>
      </c>
      <c r="F70" s="29" t="s">
        <v>1061</v>
      </c>
      <c r="G70" s="44"/>
      <c r="H70" s="45"/>
      <c r="I70" s="45"/>
    </row>
    <row r="71" spans="1:9">
      <c r="A71" s="29" t="s">
        <v>1167</v>
      </c>
      <c r="B71" s="29">
        <v>37</v>
      </c>
      <c r="C71" s="42">
        <v>18.3</v>
      </c>
      <c r="D71" s="42">
        <f t="shared" si="2"/>
        <v>677.1</v>
      </c>
      <c r="E71" s="43">
        <f t="shared" si="3"/>
        <v>5</v>
      </c>
      <c r="F71" s="29" t="s">
        <v>1045</v>
      </c>
      <c r="G71" s="44"/>
      <c r="H71" s="45"/>
      <c r="I71" s="45"/>
    </row>
    <row r="72" spans="1:9">
      <c r="A72" s="29" t="s">
        <v>1168</v>
      </c>
      <c r="B72" s="29">
        <v>41</v>
      </c>
      <c r="C72" s="42">
        <v>24.93</v>
      </c>
      <c r="D72" s="42">
        <f t="shared" si="2"/>
        <v>1034.595</v>
      </c>
      <c r="E72" s="43">
        <f t="shared" si="3"/>
        <v>4</v>
      </c>
      <c r="F72" s="29" t="s">
        <v>1042</v>
      </c>
      <c r="G72" s="44"/>
      <c r="H72" s="45"/>
      <c r="I72" s="45"/>
    </row>
    <row r="73" spans="1:9">
      <c r="A73" s="29" t="s">
        <v>1169</v>
      </c>
      <c r="B73" s="29">
        <v>43</v>
      </c>
      <c r="C73" s="42">
        <v>31.98</v>
      </c>
      <c r="D73" s="42">
        <f t="shared" si="2"/>
        <v>1423.1100000000001</v>
      </c>
      <c r="E73" s="43">
        <f t="shared" si="3"/>
        <v>3</v>
      </c>
      <c r="F73" s="29" t="s">
        <v>1107</v>
      </c>
      <c r="G73" s="44"/>
      <c r="H73" s="45"/>
      <c r="I73" s="45"/>
    </row>
    <row r="74" spans="1:9">
      <c r="A74" s="29" t="s">
        <v>1170</v>
      </c>
      <c r="B74" s="29">
        <v>45</v>
      </c>
      <c r="C74" s="42">
        <v>32.56</v>
      </c>
      <c r="D74" s="42">
        <f t="shared" si="2"/>
        <v>1546.6000000000001</v>
      </c>
      <c r="E74" s="43">
        <f t="shared" si="3"/>
        <v>2</v>
      </c>
      <c r="F74" s="29" t="s">
        <v>1120</v>
      </c>
      <c r="G74" s="44"/>
      <c r="H74" s="45"/>
      <c r="I74" s="45"/>
    </row>
    <row r="75" spans="1:9">
      <c r="A75" s="29" t="s">
        <v>1171</v>
      </c>
      <c r="B75" s="29">
        <v>41</v>
      </c>
      <c r="C75" s="42">
        <v>21.73</v>
      </c>
      <c r="D75" s="42">
        <f t="shared" si="2"/>
        <v>901.79500000000007</v>
      </c>
      <c r="E75" s="43">
        <f t="shared" si="3"/>
        <v>5</v>
      </c>
      <c r="F75" s="29" t="s">
        <v>1049</v>
      </c>
      <c r="G75" s="44"/>
      <c r="H75" s="45"/>
      <c r="I75" s="45"/>
    </row>
    <row r="76" spans="1:9">
      <c r="A76" s="29" t="s">
        <v>1172</v>
      </c>
      <c r="B76" s="29">
        <v>48</v>
      </c>
      <c r="C76" s="42">
        <v>19.18</v>
      </c>
      <c r="D76" s="42">
        <f t="shared" si="2"/>
        <v>997.36</v>
      </c>
      <c r="E76" s="43">
        <f t="shared" si="3"/>
        <v>5</v>
      </c>
      <c r="F76" s="29" t="s">
        <v>1064</v>
      </c>
      <c r="G76" s="44"/>
      <c r="H76" s="45"/>
      <c r="I76" s="45"/>
    </row>
    <row r="77" spans="1:9">
      <c r="A77" s="29" t="s">
        <v>1173</v>
      </c>
      <c r="B77" s="29">
        <v>42</v>
      </c>
      <c r="C77" s="42">
        <v>28.8</v>
      </c>
      <c r="D77" s="42">
        <f t="shared" si="2"/>
        <v>1238.4000000000001</v>
      </c>
      <c r="E77" s="43">
        <f t="shared" si="3"/>
        <v>3</v>
      </c>
      <c r="F77" s="29" t="s">
        <v>1107</v>
      </c>
      <c r="G77" s="44"/>
      <c r="H77" s="45"/>
      <c r="I77" s="45"/>
    </row>
    <row r="78" spans="1:9">
      <c r="A78" s="29" t="s">
        <v>1174</v>
      </c>
      <c r="B78" s="29">
        <v>41</v>
      </c>
      <c r="C78" s="42">
        <v>21.51</v>
      </c>
      <c r="D78" s="42">
        <f t="shared" si="2"/>
        <v>892.66500000000008</v>
      </c>
      <c r="E78" s="43">
        <f t="shared" si="3"/>
        <v>5</v>
      </c>
      <c r="F78" s="29" t="s">
        <v>1105</v>
      </c>
      <c r="G78" s="44"/>
      <c r="H78" s="45"/>
      <c r="I78" s="45"/>
    </row>
    <row r="79" spans="1:9">
      <c r="A79" s="29" t="s">
        <v>1175</v>
      </c>
      <c r="B79" s="29">
        <v>47</v>
      </c>
      <c r="C79" s="42">
        <v>32.979999999999997</v>
      </c>
      <c r="D79" s="42">
        <f t="shared" si="2"/>
        <v>1665.4899999999998</v>
      </c>
      <c r="E79" s="43">
        <f t="shared" si="3"/>
        <v>2</v>
      </c>
      <c r="F79" s="29" t="s">
        <v>1069</v>
      </c>
      <c r="G79" s="44"/>
      <c r="H79" s="45"/>
      <c r="I79" s="45"/>
    </row>
    <row r="80" spans="1:9">
      <c r="A80" s="29" t="s">
        <v>1176</v>
      </c>
      <c r="B80" s="29">
        <v>45</v>
      </c>
      <c r="C80" s="42">
        <v>20.21</v>
      </c>
      <c r="D80" s="42">
        <f t="shared" si="2"/>
        <v>959.97500000000002</v>
      </c>
      <c r="E80" s="43">
        <f t="shared" si="3"/>
        <v>5</v>
      </c>
      <c r="F80" s="29" t="s">
        <v>1077</v>
      </c>
      <c r="G80" s="44"/>
      <c r="H80" s="45"/>
      <c r="I80" s="45"/>
    </row>
    <row r="81" spans="1:9">
      <c r="A81" s="29" t="s">
        <v>1177</v>
      </c>
      <c r="B81" s="29">
        <v>34</v>
      </c>
      <c r="C81" s="42">
        <v>25.88</v>
      </c>
      <c r="D81" s="42">
        <f t="shared" si="2"/>
        <v>879.92</v>
      </c>
      <c r="E81" s="43">
        <f t="shared" si="3"/>
        <v>4</v>
      </c>
      <c r="F81" s="29" t="s">
        <v>1050</v>
      </c>
      <c r="G81" s="44"/>
      <c r="H81" s="45"/>
      <c r="I81" s="45"/>
    </row>
    <row r="82" spans="1:9">
      <c r="A82" s="29" t="s">
        <v>1178</v>
      </c>
      <c r="B82" s="29">
        <v>44</v>
      </c>
      <c r="C82" s="42">
        <v>35.520000000000003</v>
      </c>
      <c r="D82" s="42">
        <f t="shared" si="2"/>
        <v>1633.92</v>
      </c>
      <c r="E82" s="43">
        <f t="shared" si="3"/>
        <v>2</v>
      </c>
      <c r="F82" s="29" t="s">
        <v>1050</v>
      </c>
      <c r="G82" s="44"/>
      <c r="H82" s="45"/>
      <c r="I82" s="45"/>
    </row>
    <row r="83" spans="1:9">
      <c r="A83" s="29" t="s">
        <v>1179</v>
      </c>
      <c r="B83" s="29">
        <v>48</v>
      </c>
      <c r="C83" s="42">
        <v>20.350000000000001</v>
      </c>
      <c r="D83" s="42">
        <f t="shared" si="2"/>
        <v>1058.2</v>
      </c>
      <c r="E83" s="43">
        <f t="shared" si="3"/>
        <v>5</v>
      </c>
      <c r="F83" s="29" t="s">
        <v>1120</v>
      </c>
      <c r="G83" s="44"/>
      <c r="H83" s="45"/>
      <c r="I83" s="45"/>
    </row>
    <row r="84" spans="1:9">
      <c r="A84" s="29" t="s">
        <v>1180</v>
      </c>
      <c r="B84" s="29">
        <v>48</v>
      </c>
      <c r="C84" s="42">
        <v>21.54</v>
      </c>
      <c r="D84" s="42">
        <f t="shared" si="2"/>
        <v>1120.08</v>
      </c>
      <c r="E84" s="43">
        <f t="shared" si="3"/>
        <v>5</v>
      </c>
      <c r="F84" s="29" t="s">
        <v>1126</v>
      </c>
      <c r="G84" s="44"/>
      <c r="H84" s="45"/>
      <c r="I84" s="45"/>
    </row>
    <row r="85" spans="1:9">
      <c r="A85" s="29" t="s">
        <v>1181</v>
      </c>
      <c r="B85" s="29">
        <v>31</v>
      </c>
      <c r="C85" s="42">
        <v>25.2</v>
      </c>
      <c r="D85" s="42">
        <f t="shared" si="2"/>
        <v>781.19999999999993</v>
      </c>
      <c r="E85" s="43">
        <f t="shared" si="3"/>
        <v>4</v>
      </c>
      <c r="F85" s="29" t="s">
        <v>1148</v>
      </c>
      <c r="G85" s="44"/>
      <c r="H85" s="45"/>
      <c r="I85" s="45"/>
    </row>
    <row r="86" spans="1:9">
      <c r="A86" s="29" t="s">
        <v>1182</v>
      </c>
      <c r="B86" s="29">
        <v>47</v>
      </c>
      <c r="C86" s="42">
        <v>20.72</v>
      </c>
      <c r="D86" s="42">
        <f t="shared" si="2"/>
        <v>1046.3599999999999</v>
      </c>
      <c r="E86" s="43">
        <f t="shared" si="3"/>
        <v>5</v>
      </c>
      <c r="F86" s="29" t="s">
        <v>1137</v>
      </c>
      <c r="G86" s="44"/>
      <c r="H86" s="45"/>
      <c r="I86" s="45"/>
    </row>
    <row r="87" spans="1:9">
      <c r="A87" s="29" t="s">
        <v>1183</v>
      </c>
      <c r="B87" s="29">
        <v>38</v>
      </c>
      <c r="C87" s="42">
        <v>36.56</v>
      </c>
      <c r="D87" s="42">
        <f t="shared" si="2"/>
        <v>1389.2800000000002</v>
      </c>
      <c r="E87" s="43">
        <f t="shared" si="3"/>
        <v>2</v>
      </c>
      <c r="F87" s="29" t="s">
        <v>1109</v>
      </c>
      <c r="G87" s="44"/>
      <c r="H87" s="45"/>
      <c r="I87" s="45"/>
    </row>
    <row r="88" spans="1:9">
      <c r="A88" s="29" t="s">
        <v>1184</v>
      </c>
      <c r="B88" s="29">
        <v>37</v>
      </c>
      <c r="C88" s="42">
        <v>23.93</v>
      </c>
      <c r="D88" s="42">
        <f t="shared" si="2"/>
        <v>885.41</v>
      </c>
      <c r="E88" s="43">
        <f t="shared" si="3"/>
        <v>4</v>
      </c>
      <c r="F88" s="29" t="s">
        <v>1057</v>
      </c>
      <c r="G88" s="44"/>
      <c r="H88" s="45"/>
      <c r="I88" s="45"/>
    </row>
    <row r="89" spans="1:9">
      <c r="A89" s="29" t="s">
        <v>1185</v>
      </c>
      <c r="B89" s="29">
        <v>46</v>
      </c>
      <c r="C89" s="42">
        <v>20.54</v>
      </c>
      <c r="D89" s="42">
        <f t="shared" si="2"/>
        <v>1006.4599999999999</v>
      </c>
      <c r="E89" s="43">
        <f t="shared" si="3"/>
        <v>5</v>
      </c>
      <c r="F89" s="29" t="s">
        <v>1065</v>
      </c>
      <c r="G89" s="44"/>
      <c r="H89" s="45"/>
      <c r="I89" s="45"/>
    </row>
    <row r="90" spans="1:9">
      <c r="A90" s="29" t="s">
        <v>1186</v>
      </c>
      <c r="B90" s="29">
        <v>30</v>
      </c>
      <c r="C90" s="42">
        <v>23.4</v>
      </c>
      <c r="D90" s="42">
        <f t="shared" si="2"/>
        <v>702</v>
      </c>
      <c r="E90" s="43">
        <f t="shared" si="3"/>
        <v>4</v>
      </c>
      <c r="F90" s="29" t="s">
        <v>1061</v>
      </c>
      <c r="G90" s="44"/>
      <c r="H90" s="45"/>
      <c r="I90" s="45"/>
    </row>
    <row r="91" spans="1:9">
      <c r="A91" s="29" t="s">
        <v>1187</v>
      </c>
      <c r="B91" s="29">
        <v>40</v>
      </c>
      <c r="C91" s="42">
        <v>34.72</v>
      </c>
      <c r="D91" s="42">
        <f t="shared" si="2"/>
        <v>1388.8</v>
      </c>
      <c r="E91" s="43">
        <f t="shared" si="3"/>
        <v>2</v>
      </c>
      <c r="F91" s="29" t="s">
        <v>1146</v>
      </c>
      <c r="G91" s="44"/>
      <c r="H91" s="45"/>
      <c r="I91" s="45"/>
    </row>
    <row r="92" spans="1:9">
      <c r="A92" s="29" t="s">
        <v>1188</v>
      </c>
      <c r="B92" s="29">
        <v>37</v>
      </c>
      <c r="C92" s="42">
        <v>19.53</v>
      </c>
      <c r="D92" s="42">
        <f t="shared" si="2"/>
        <v>722.61</v>
      </c>
      <c r="E92" s="43">
        <f t="shared" si="3"/>
        <v>5</v>
      </c>
      <c r="F92" s="29" t="s">
        <v>1113</v>
      </c>
      <c r="G92" s="44"/>
      <c r="H92" s="45"/>
      <c r="I92" s="45"/>
    </row>
    <row r="93" spans="1:9">
      <c r="A93" s="29" t="s">
        <v>1189</v>
      </c>
      <c r="B93" s="29">
        <v>36</v>
      </c>
      <c r="C93" s="42">
        <v>19.97</v>
      </c>
      <c r="D93" s="42">
        <f t="shared" si="2"/>
        <v>718.92</v>
      </c>
      <c r="E93" s="43">
        <f t="shared" si="3"/>
        <v>5</v>
      </c>
      <c r="F93" s="29" t="s">
        <v>1046</v>
      </c>
      <c r="G93" s="44"/>
      <c r="H93" s="45"/>
      <c r="I93" s="45"/>
    </row>
    <row r="94" spans="1:9">
      <c r="A94" s="29" t="s">
        <v>1190</v>
      </c>
      <c r="B94" s="29">
        <v>48</v>
      </c>
      <c r="C94" s="42">
        <v>35.17</v>
      </c>
      <c r="D94" s="42">
        <f t="shared" si="2"/>
        <v>1828.8400000000001</v>
      </c>
      <c r="E94" s="43">
        <f t="shared" si="3"/>
        <v>2</v>
      </c>
      <c r="F94" s="29" t="s">
        <v>1100</v>
      </c>
      <c r="G94" s="44"/>
      <c r="H94" s="45"/>
      <c r="I94" s="45"/>
    </row>
    <row r="95" spans="1:9">
      <c r="A95" s="29" t="s">
        <v>1191</v>
      </c>
      <c r="B95" s="29">
        <v>37</v>
      </c>
      <c r="C95" s="42">
        <v>34.64</v>
      </c>
      <c r="D95" s="42">
        <f t="shared" si="2"/>
        <v>1281.68</v>
      </c>
      <c r="E95" s="43">
        <f t="shared" si="3"/>
        <v>2</v>
      </c>
      <c r="F95" s="29" t="s">
        <v>1046</v>
      </c>
      <c r="G95" s="44"/>
      <c r="H95" s="45"/>
      <c r="I95" s="45"/>
    </row>
    <row r="96" spans="1:9">
      <c r="A96" s="29" t="s">
        <v>1192</v>
      </c>
      <c r="B96" s="29">
        <v>33</v>
      </c>
      <c r="C96" s="42">
        <v>34.69</v>
      </c>
      <c r="D96" s="42">
        <f t="shared" si="2"/>
        <v>1144.77</v>
      </c>
      <c r="E96" s="43">
        <f t="shared" si="3"/>
        <v>2</v>
      </c>
      <c r="F96" s="29" t="s">
        <v>1095</v>
      </c>
      <c r="G96" s="44"/>
      <c r="H96" s="45"/>
      <c r="I96" s="45"/>
    </row>
    <row r="97" spans="1:9">
      <c r="A97" s="29" t="s">
        <v>1193</v>
      </c>
      <c r="B97" s="29">
        <v>33</v>
      </c>
      <c r="C97" s="42">
        <v>36.369999999999997</v>
      </c>
      <c r="D97" s="42">
        <f t="shared" si="2"/>
        <v>1200.2099999999998</v>
      </c>
      <c r="E97" s="43">
        <f t="shared" si="3"/>
        <v>2</v>
      </c>
      <c r="F97" s="29" t="s">
        <v>1148</v>
      </c>
      <c r="G97" s="44"/>
      <c r="H97" s="45"/>
      <c r="I97" s="45"/>
    </row>
    <row r="98" spans="1:9">
      <c r="A98" s="29" t="s">
        <v>1194</v>
      </c>
      <c r="B98" s="29">
        <v>45</v>
      </c>
      <c r="C98" s="42">
        <v>20.239999999999998</v>
      </c>
      <c r="D98" s="42">
        <f t="shared" si="2"/>
        <v>961.4</v>
      </c>
      <c r="E98" s="43">
        <f t="shared" si="3"/>
        <v>5</v>
      </c>
      <c r="F98" s="29" t="s">
        <v>1095</v>
      </c>
      <c r="G98" s="44"/>
      <c r="H98" s="45"/>
      <c r="I98" s="45"/>
    </row>
    <row r="99" spans="1:9">
      <c r="A99" s="29" t="s">
        <v>1195</v>
      </c>
      <c r="B99" s="29">
        <v>45</v>
      </c>
      <c r="C99" s="42">
        <v>28.59</v>
      </c>
      <c r="D99" s="42">
        <f t="shared" si="2"/>
        <v>1358.0250000000001</v>
      </c>
      <c r="E99" s="43">
        <f t="shared" si="3"/>
        <v>3</v>
      </c>
      <c r="F99" s="29" t="s">
        <v>1146</v>
      </c>
      <c r="G99" s="44"/>
      <c r="H99" s="45"/>
      <c r="I99" s="45"/>
    </row>
    <row r="100" spans="1:9">
      <c r="A100" s="29" t="s">
        <v>1196</v>
      </c>
      <c r="B100" s="29">
        <v>34</v>
      </c>
      <c r="C100" s="42">
        <v>19.760000000000002</v>
      </c>
      <c r="D100" s="42">
        <f t="shared" si="2"/>
        <v>671.84</v>
      </c>
      <c r="E100" s="43">
        <f t="shared" si="3"/>
        <v>5</v>
      </c>
      <c r="F100" s="29" t="s">
        <v>1107</v>
      </c>
      <c r="G100" s="44"/>
      <c r="H100" s="45"/>
      <c r="I100" s="45"/>
    </row>
    <row r="101" spans="1:9">
      <c r="A101" s="29" t="s">
        <v>1197</v>
      </c>
      <c r="B101" s="29">
        <v>45</v>
      </c>
      <c r="C101" s="42">
        <v>27.34</v>
      </c>
      <c r="D101" s="42">
        <f t="shared" si="2"/>
        <v>1298.6500000000001</v>
      </c>
      <c r="E101" s="43">
        <f t="shared" si="3"/>
        <v>4</v>
      </c>
      <c r="F101" s="29" t="s">
        <v>1056</v>
      </c>
      <c r="G101" s="44"/>
      <c r="H101" s="45"/>
      <c r="I101" s="45"/>
    </row>
    <row r="102" spans="1:9">
      <c r="A102" s="29" t="s">
        <v>1198</v>
      </c>
      <c r="B102" s="29">
        <v>30</v>
      </c>
      <c r="C102" s="42">
        <v>25.3</v>
      </c>
      <c r="D102" s="42">
        <f t="shared" si="2"/>
        <v>759</v>
      </c>
      <c r="E102" s="43">
        <f t="shared" si="3"/>
        <v>4</v>
      </c>
      <c r="F102" s="29" t="s">
        <v>1077</v>
      </c>
      <c r="G102" s="44"/>
      <c r="H102" s="45"/>
      <c r="I102" s="45"/>
    </row>
    <row r="103" spans="1:9">
      <c r="A103" s="29" t="s">
        <v>1199</v>
      </c>
      <c r="B103" s="29">
        <v>33</v>
      </c>
      <c r="C103" s="42">
        <v>37.659999999999997</v>
      </c>
      <c r="D103" s="42">
        <f t="shared" si="2"/>
        <v>1242.78</v>
      </c>
      <c r="E103" s="43">
        <f t="shared" si="3"/>
        <v>1</v>
      </c>
      <c r="F103" s="29" t="s">
        <v>1097</v>
      </c>
      <c r="G103" s="44"/>
      <c r="H103" s="45"/>
      <c r="I103" s="45"/>
    </row>
    <row r="104" spans="1:9">
      <c r="A104" s="29" t="s">
        <v>1200</v>
      </c>
      <c r="B104" s="29">
        <v>46</v>
      </c>
      <c r="C104" s="42">
        <v>23.99</v>
      </c>
      <c r="D104" s="42">
        <f t="shared" si="2"/>
        <v>1175.51</v>
      </c>
      <c r="E104" s="43">
        <f t="shared" si="3"/>
        <v>4</v>
      </c>
      <c r="F104" s="29" t="s">
        <v>1100</v>
      </c>
      <c r="G104" s="44"/>
      <c r="H104" s="45"/>
      <c r="I104" s="45"/>
    </row>
    <row r="105" spans="1:9">
      <c r="A105" s="29" t="s">
        <v>1201</v>
      </c>
      <c r="B105" s="29">
        <v>35</v>
      </c>
      <c r="C105" s="42">
        <v>29.37</v>
      </c>
      <c r="D105" s="42">
        <f t="shared" si="2"/>
        <v>1027.95</v>
      </c>
      <c r="E105" s="43">
        <f t="shared" si="3"/>
        <v>3</v>
      </c>
      <c r="F105" s="29" t="s">
        <v>1057</v>
      </c>
      <c r="G105" s="44"/>
      <c r="H105" s="45"/>
      <c r="I105" s="45"/>
    </row>
    <row r="106" spans="1:9">
      <c r="A106" s="29" t="s">
        <v>1202</v>
      </c>
      <c r="B106" s="29">
        <v>47</v>
      </c>
      <c r="C106" s="42">
        <v>28.75</v>
      </c>
      <c r="D106" s="42">
        <f t="shared" si="2"/>
        <v>1451.875</v>
      </c>
      <c r="E106" s="43">
        <f t="shared" si="3"/>
        <v>3</v>
      </c>
      <c r="F106" s="29" t="s">
        <v>1102</v>
      </c>
      <c r="G106" s="44"/>
      <c r="H106" s="45"/>
      <c r="I106" s="45"/>
    </row>
    <row r="107" spans="1:9">
      <c r="A107" s="29" t="s">
        <v>1203</v>
      </c>
      <c r="B107" s="29">
        <v>32</v>
      </c>
      <c r="C107" s="42">
        <v>28.36</v>
      </c>
      <c r="D107" s="42">
        <f t="shared" si="2"/>
        <v>907.52</v>
      </c>
      <c r="E107" s="43">
        <f t="shared" si="3"/>
        <v>3</v>
      </c>
      <c r="F107" s="29" t="s">
        <v>1137</v>
      </c>
      <c r="G107" s="44"/>
      <c r="H107" s="45"/>
      <c r="I107" s="45"/>
    </row>
    <row r="108" spans="1:9">
      <c r="A108" s="29" t="s">
        <v>1204</v>
      </c>
      <c r="B108" s="29">
        <v>30</v>
      </c>
      <c r="C108" s="42">
        <v>33.159999999999997</v>
      </c>
      <c r="D108" s="42">
        <f t="shared" si="2"/>
        <v>994.8</v>
      </c>
      <c r="E108" s="43">
        <f t="shared" si="3"/>
        <v>2</v>
      </c>
      <c r="F108" s="29" t="s">
        <v>1053</v>
      </c>
      <c r="G108" s="44"/>
      <c r="H108" s="45"/>
      <c r="I108" s="45"/>
    </row>
    <row r="109" spans="1:9">
      <c r="A109" s="29" t="s">
        <v>1205</v>
      </c>
      <c r="B109" s="29">
        <v>45</v>
      </c>
      <c r="C109" s="42">
        <v>37.659999999999997</v>
      </c>
      <c r="D109" s="42">
        <f t="shared" si="2"/>
        <v>1788.85</v>
      </c>
      <c r="E109" s="43">
        <f t="shared" si="3"/>
        <v>1</v>
      </c>
      <c r="F109" s="29" t="s">
        <v>1094</v>
      </c>
      <c r="G109" s="44"/>
      <c r="H109" s="45"/>
      <c r="I109" s="45"/>
    </row>
    <row r="110" spans="1:9">
      <c r="E110" s="50"/>
    </row>
    <row r="111" spans="1:9">
      <c r="E111" s="50"/>
    </row>
    <row r="112" spans="1:9">
      <c r="E112" s="50"/>
    </row>
    <row r="113" spans="5:5">
      <c r="E113" s="50"/>
    </row>
    <row r="114" spans="5:5">
      <c r="E114" s="50"/>
    </row>
    <row r="115" spans="5:5">
      <c r="E115" s="50"/>
    </row>
    <row r="116" spans="5:5">
      <c r="E116" s="50"/>
    </row>
    <row r="117" spans="5:5">
      <c r="E117" s="50"/>
    </row>
    <row r="118" spans="5:5">
      <c r="E118" s="50"/>
    </row>
    <row r="119" spans="5:5">
      <c r="E119" s="50"/>
    </row>
    <row r="120" spans="5:5">
      <c r="E120" s="50"/>
    </row>
    <row r="121" spans="5:5">
      <c r="E121" s="50"/>
    </row>
    <row r="122" spans="5:5">
      <c r="E122" s="50"/>
    </row>
    <row r="123" spans="5:5">
      <c r="E123" s="50"/>
    </row>
    <row r="124" spans="5:5">
      <c r="E124" s="50"/>
    </row>
    <row r="125" spans="5:5">
      <c r="E125" s="50"/>
    </row>
    <row r="126" spans="5:5">
      <c r="E126" s="50"/>
    </row>
    <row r="127" spans="5:5">
      <c r="E127" s="50"/>
    </row>
    <row r="128" spans="5:5">
      <c r="E128" s="50"/>
    </row>
    <row r="129" spans="5:5">
      <c r="E129" s="50"/>
    </row>
    <row r="130" spans="5:5">
      <c r="E130" s="50"/>
    </row>
    <row r="131" spans="5:5">
      <c r="E131" s="50"/>
    </row>
    <row r="132" spans="5:5">
      <c r="E132" s="50"/>
    </row>
    <row r="133" spans="5:5">
      <c r="E133" s="50"/>
    </row>
    <row r="134" spans="5:5">
      <c r="E134" s="50"/>
    </row>
    <row r="135" spans="5:5">
      <c r="E135" s="50"/>
    </row>
    <row r="136" spans="5:5">
      <c r="E136" s="50"/>
    </row>
    <row r="137" spans="5:5">
      <c r="E137" s="50"/>
    </row>
    <row r="138" spans="5:5">
      <c r="E138" s="50"/>
    </row>
    <row r="139" spans="5:5">
      <c r="E139" s="50"/>
    </row>
    <row r="140" spans="5:5">
      <c r="E140" s="50"/>
    </row>
    <row r="141" spans="5:5">
      <c r="E141" s="50"/>
    </row>
    <row r="142" spans="5:5">
      <c r="E142" s="50"/>
    </row>
    <row r="143" spans="5:5">
      <c r="E143" s="50"/>
    </row>
    <row r="144" spans="5:5">
      <c r="E144" s="50"/>
    </row>
    <row r="145" spans="5:5">
      <c r="E145" s="50"/>
    </row>
    <row r="146" spans="5:5">
      <c r="E146" s="50"/>
    </row>
    <row r="147" spans="5:5">
      <c r="E147" s="50"/>
    </row>
    <row r="148" spans="5:5">
      <c r="E148" s="50"/>
    </row>
    <row r="149" spans="5:5">
      <c r="E149" s="50"/>
    </row>
    <row r="150" spans="5:5">
      <c r="E150" s="50"/>
    </row>
    <row r="151" spans="5:5">
      <c r="E151" s="50"/>
    </row>
    <row r="152" spans="5:5">
      <c r="E152" s="50"/>
    </row>
    <row r="153" spans="5:5">
      <c r="E153" s="50"/>
    </row>
    <row r="154" spans="5:5">
      <c r="E154" s="50"/>
    </row>
    <row r="155" spans="5:5">
      <c r="E155" s="50"/>
    </row>
    <row r="156" spans="5:5">
      <c r="E156" s="50"/>
    </row>
    <row r="157" spans="5:5">
      <c r="E157" s="50"/>
    </row>
    <row r="158" spans="5:5">
      <c r="E158" s="50"/>
    </row>
    <row r="159" spans="5:5">
      <c r="E159" s="50"/>
    </row>
    <row r="160" spans="5:5">
      <c r="E160" s="50"/>
    </row>
    <row r="161" spans="5:5">
      <c r="E161" s="50"/>
    </row>
    <row r="162" spans="5:5">
      <c r="E162" s="50"/>
    </row>
    <row r="163" spans="5:5">
      <c r="E163" s="50"/>
    </row>
    <row r="164" spans="5:5">
      <c r="E164" s="50"/>
    </row>
    <row r="165" spans="5:5">
      <c r="E165" s="50"/>
    </row>
    <row r="166" spans="5:5">
      <c r="E166" s="50"/>
    </row>
    <row r="167" spans="5:5">
      <c r="E167" s="50"/>
    </row>
    <row r="168" spans="5:5">
      <c r="E168" s="50"/>
    </row>
    <row r="169" spans="5:5">
      <c r="E169" s="50"/>
    </row>
    <row r="170" spans="5:5">
      <c r="E170" s="50"/>
    </row>
    <row r="171" spans="5:5">
      <c r="E171" s="50"/>
    </row>
    <row r="172" spans="5:5">
      <c r="E172" s="50"/>
    </row>
    <row r="173" spans="5:5">
      <c r="E173" s="50"/>
    </row>
    <row r="174" spans="5:5">
      <c r="E174" s="50"/>
    </row>
    <row r="175" spans="5:5">
      <c r="E175" s="50"/>
    </row>
    <row r="176" spans="5:5">
      <c r="E176" s="50"/>
    </row>
    <row r="177" spans="5:5">
      <c r="E177" s="50"/>
    </row>
    <row r="178" spans="5:5">
      <c r="E178" s="50"/>
    </row>
    <row r="179" spans="5:5">
      <c r="E179" s="50"/>
    </row>
    <row r="180" spans="5:5">
      <c r="E180" s="50"/>
    </row>
    <row r="181" spans="5:5">
      <c r="E181" s="50"/>
    </row>
    <row r="182" spans="5:5">
      <c r="E182" s="50"/>
    </row>
    <row r="183" spans="5:5">
      <c r="E183" s="50"/>
    </row>
    <row r="184" spans="5:5">
      <c r="E184" s="50"/>
    </row>
    <row r="185" spans="5:5">
      <c r="E185" s="50"/>
    </row>
    <row r="186" spans="5:5">
      <c r="E186" s="50"/>
    </row>
    <row r="187" spans="5:5">
      <c r="E187" s="50"/>
    </row>
    <row r="188" spans="5:5">
      <c r="E188" s="50"/>
    </row>
    <row r="189" spans="5:5">
      <c r="E189" s="50"/>
    </row>
    <row r="190" spans="5:5">
      <c r="E190" s="50"/>
    </row>
    <row r="191" spans="5:5">
      <c r="E191" s="50"/>
    </row>
    <row r="192" spans="5:5">
      <c r="E192" s="50"/>
    </row>
    <row r="193" spans="5:5">
      <c r="E193" s="50"/>
    </row>
    <row r="194" spans="5:5">
      <c r="E194" s="50"/>
    </row>
    <row r="195" spans="5:5">
      <c r="E195" s="50"/>
    </row>
    <row r="196" spans="5:5">
      <c r="E196" s="50"/>
    </row>
    <row r="197" spans="5:5">
      <c r="E197" s="50"/>
    </row>
    <row r="198" spans="5:5">
      <c r="E198" s="50"/>
    </row>
    <row r="199" spans="5:5">
      <c r="E199" s="50"/>
    </row>
    <row r="200" spans="5:5">
      <c r="E200" s="50"/>
    </row>
    <row r="201" spans="5:5">
      <c r="E201" s="50"/>
    </row>
    <row r="202" spans="5:5">
      <c r="E202" s="50"/>
    </row>
    <row r="203" spans="5:5">
      <c r="E203" s="50"/>
    </row>
    <row r="204" spans="5:5">
      <c r="E204" s="50"/>
    </row>
    <row r="205" spans="5:5">
      <c r="E205" s="50"/>
    </row>
    <row r="206" spans="5:5">
      <c r="E206" s="50"/>
    </row>
    <row r="207" spans="5:5">
      <c r="E207" s="50"/>
    </row>
    <row r="208" spans="5:5">
      <c r="E208" s="50"/>
    </row>
    <row r="209" spans="5:5">
      <c r="E209" s="50"/>
    </row>
    <row r="210" spans="5:5">
      <c r="E210" s="50"/>
    </row>
    <row r="211" spans="5:5">
      <c r="E211" s="50"/>
    </row>
    <row r="212" spans="5:5">
      <c r="E212" s="50"/>
    </row>
    <row r="213" spans="5:5">
      <c r="E213" s="50"/>
    </row>
    <row r="214" spans="5:5">
      <c r="E214" s="50"/>
    </row>
    <row r="215" spans="5:5">
      <c r="E215" s="50"/>
    </row>
    <row r="216" spans="5:5">
      <c r="E216" s="50"/>
    </row>
    <row r="217" spans="5:5">
      <c r="E217" s="50"/>
    </row>
    <row r="218" spans="5:5">
      <c r="E218" s="50"/>
    </row>
    <row r="219" spans="5:5">
      <c r="E219" s="50"/>
    </row>
    <row r="220" spans="5:5">
      <c r="E220" s="50"/>
    </row>
    <row r="221" spans="5:5">
      <c r="E221" s="50"/>
    </row>
    <row r="222" spans="5:5">
      <c r="E222" s="50"/>
    </row>
    <row r="223" spans="5:5">
      <c r="E223" s="50"/>
    </row>
    <row r="224" spans="5:5">
      <c r="E224" s="50"/>
    </row>
    <row r="225" spans="5:5">
      <c r="E225" s="50"/>
    </row>
    <row r="226" spans="5:5">
      <c r="E226" s="50"/>
    </row>
    <row r="227" spans="5:5">
      <c r="E227" s="50"/>
    </row>
    <row r="228" spans="5:5">
      <c r="E228" s="50"/>
    </row>
    <row r="229" spans="5:5">
      <c r="E229" s="50"/>
    </row>
    <row r="230" spans="5:5">
      <c r="E230" s="50"/>
    </row>
    <row r="231" spans="5:5">
      <c r="E231" s="50"/>
    </row>
    <row r="232" spans="5:5">
      <c r="E232" s="50"/>
    </row>
    <row r="233" spans="5:5">
      <c r="E233" s="50"/>
    </row>
    <row r="234" spans="5:5">
      <c r="E234" s="50"/>
    </row>
    <row r="235" spans="5:5">
      <c r="E235" s="50"/>
    </row>
    <row r="236" spans="5:5">
      <c r="E236" s="50"/>
    </row>
    <row r="237" spans="5:5">
      <c r="E237" s="50"/>
    </row>
    <row r="238" spans="5:5">
      <c r="E238" s="50"/>
    </row>
    <row r="239" spans="5:5">
      <c r="E239" s="50"/>
    </row>
    <row r="240" spans="5:5">
      <c r="E240" s="50"/>
    </row>
    <row r="241" spans="5:5">
      <c r="E241" s="50"/>
    </row>
    <row r="242" spans="5:5">
      <c r="E242" s="50"/>
    </row>
    <row r="243" spans="5:5">
      <c r="E243" s="50"/>
    </row>
    <row r="244" spans="5:5">
      <c r="E244" s="50"/>
    </row>
    <row r="245" spans="5:5">
      <c r="E245" s="50"/>
    </row>
    <row r="246" spans="5:5">
      <c r="E246" s="50"/>
    </row>
    <row r="247" spans="5:5">
      <c r="E247" s="50"/>
    </row>
    <row r="248" spans="5:5">
      <c r="E248" s="50"/>
    </row>
    <row r="249" spans="5:5">
      <c r="E249" s="50"/>
    </row>
    <row r="250" spans="5:5">
      <c r="E250" s="50"/>
    </row>
    <row r="251" spans="5:5">
      <c r="E251" s="50"/>
    </row>
    <row r="252" spans="5:5">
      <c r="E252" s="50"/>
    </row>
    <row r="253" spans="5:5">
      <c r="E253" s="50"/>
    </row>
    <row r="254" spans="5:5">
      <c r="E254" s="50"/>
    </row>
    <row r="255" spans="5:5">
      <c r="E255" s="50"/>
    </row>
    <row r="256" spans="5:5">
      <c r="E256" s="50"/>
    </row>
    <row r="257" spans="5:5">
      <c r="E257" s="50"/>
    </row>
    <row r="258" spans="5:5">
      <c r="E258" s="50"/>
    </row>
    <row r="259" spans="5:5">
      <c r="E259" s="50"/>
    </row>
    <row r="260" spans="5:5">
      <c r="E260" s="50"/>
    </row>
    <row r="261" spans="5:5">
      <c r="E261" s="50"/>
    </row>
    <row r="262" spans="5:5">
      <c r="E262" s="50"/>
    </row>
    <row r="263" spans="5:5">
      <c r="E263" s="50"/>
    </row>
    <row r="264" spans="5:5">
      <c r="E264" s="50"/>
    </row>
    <row r="265" spans="5:5">
      <c r="E265" s="50"/>
    </row>
    <row r="266" spans="5:5">
      <c r="E266" s="50"/>
    </row>
    <row r="267" spans="5:5">
      <c r="E267" s="50"/>
    </row>
    <row r="268" spans="5:5">
      <c r="E268" s="50"/>
    </row>
    <row r="269" spans="5:5">
      <c r="E269" s="50"/>
    </row>
    <row r="270" spans="5:5">
      <c r="E270" s="50"/>
    </row>
    <row r="271" spans="5:5">
      <c r="E271" s="50"/>
    </row>
    <row r="272" spans="5:5">
      <c r="E272" s="50"/>
    </row>
    <row r="273" spans="5:5">
      <c r="E273" s="50"/>
    </row>
    <row r="274" spans="5:5">
      <c r="E274" s="50"/>
    </row>
    <row r="275" spans="5:5">
      <c r="E275" s="50"/>
    </row>
    <row r="276" spans="5:5">
      <c r="E276" s="50"/>
    </row>
    <row r="277" spans="5:5">
      <c r="E277" s="50"/>
    </row>
    <row r="278" spans="5:5">
      <c r="E278" s="50"/>
    </row>
    <row r="279" spans="5:5">
      <c r="E279" s="50"/>
    </row>
    <row r="280" spans="5:5">
      <c r="E280" s="50"/>
    </row>
    <row r="281" spans="5:5">
      <c r="E281" s="50"/>
    </row>
    <row r="282" spans="5:5">
      <c r="E282" s="50"/>
    </row>
    <row r="283" spans="5:5">
      <c r="E283" s="50"/>
    </row>
    <row r="284" spans="5:5">
      <c r="E284" s="50"/>
    </row>
    <row r="285" spans="5:5">
      <c r="E285" s="50"/>
    </row>
    <row r="286" spans="5:5">
      <c r="E286" s="50"/>
    </row>
    <row r="287" spans="5:5">
      <c r="E287" s="50"/>
    </row>
    <row r="288" spans="5:5">
      <c r="E288" s="50"/>
    </row>
    <row r="289" spans="5:5">
      <c r="E289" s="50"/>
    </row>
    <row r="290" spans="5:5">
      <c r="E290" s="50"/>
    </row>
    <row r="291" spans="5:5">
      <c r="E291" s="50"/>
    </row>
    <row r="292" spans="5:5">
      <c r="E292" s="50"/>
    </row>
    <row r="293" spans="5:5">
      <c r="E293" s="50"/>
    </row>
    <row r="294" spans="5:5">
      <c r="E294" s="50"/>
    </row>
    <row r="295" spans="5:5">
      <c r="E295" s="50"/>
    </row>
    <row r="296" spans="5:5">
      <c r="E296" s="50"/>
    </row>
    <row r="297" spans="5:5">
      <c r="E297" s="50"/>
    </row>
    <row r="298" spans="5:5">
      <c r="E298" s="50"/>
    </row>
    <row r="299" spans="5:5">
      <c r="E299" s="50"/>
    </row>
    <row r="300" spans="5:5">
      <c r="E300" s="50"/>
    </row>
    <row r="301" spans="5:5">
      <c r="E301" s="50"/>
    </row>
    <row r="302" spans="5:5">
      <c r="E302" s="50"/>
    </row>
    <row r="303" spans="5:5">
      <c r="E303" s="50"/>
    </row>
    <row r="304" spans="5:5">
      <c r="E304" s="50"/>
    </row>
    <row r="305" spans="5:5">
      <c r="E305" s="50"/>
    </row>
    <row r="306" spans="5:5">
      <c r="E306" s="50"/>
    </row>
    <row r="307" spans="5:5">
      <c r="E307" s="50"/>
    </row>
    <row r="308" spans="5:5">
      <c r="E308" s="50"/>
    </row>
    <row r="309" spans="5:5">
      <c r="E309" s="50"/>
    </row>
    <row r="310" spans="5:5">
      <c r="E310" s="50"/>
    </row>
    <row r="311" spans="5:5">
      <c r="E311" s="50"/>
    </row>
    <row r="312" spans="5:5">
      <c r="E312" s="50"/>
    </row>
    <row r="313" spans="5:5">
      <c r="E313" s="50"/>
    </row>
    <row r="314" spans="5:5">
      <c r="E314" s="50"/>
    </row>
    <row r="315" spans="5:5">
      <c r="E315" s="50"/>
    </row>
    <row r="316" spans="5:5">
      <c r="E316" s="50"/>
    </row>
    <row r="317" spans="5:5">
      <c r="E317" s="50"/>
    </row>
    <row r="318" spans="5:5">
      <c r="E318" s="50"/>
    </row>
    <row r="319" spans="5:5">
      <c r="E319" s="50"/>
    </row>
    <row r="320" spans="5:5">
      <c r="E320" s="50"/>
    </row>
    <row r="321" spans="5:5">
      <c r="E321" s="50"/>
    </row>
    <row r="322" spans="5:5">
      <c r="E322" s="50"/>
    </row>
    <row r="323" spans="5:5">
      <c r="E323" s="50"/>
    </row>
    <row r="324" spans="5:5">
      <c r="E324" s="50"/>
    </row>
    <row r="325" spans="5:5">
      <c r="E325" s="50"/>
    </row>
    <row r="326" spans="5:5">
      <c r="E326" s="50"/>
    </row>
    <row r="327" spans="5:5">
      <c r="E327" s="50"/>
    </row>
    <row r="328" spans="5:5">
      <c r="E328" s="50"/>
    </row>
    <row r="329" spans="5:5">
      <c r="E329" s="50"/>
    </row>
    <row r="330" spans="5:5">
      <c r="E330" s="50"/>
    </row>
    <row r="331" spans="5:5">
      <c r="E331" s="50"/>
    </row>
    <row r="332" spans="5:5">
      <c r="E332" s="50"/>
    </row>
    <row r="333" spans="5:5">
      <c r="E333" s="50"/>
    </row>
    <row r="334" spans="5:5">
      <c r="E334" s="50"/>
    </row>
    <row r="335" spans="5:5">
      <c r="E335" s="50"/>
    </row>
    <row r="336" spans="5:5">
      <c r="E336" s="50"/>
    </row>
    <row r="337" spans="5:5">
      <c r="E337" s="50"/>
    </row>
    <row r="338" spans="5:5">
      <c r="E338" s="50"/>
    </row>
    <row r="339" spans="5:5">
      <c r="E339" s="50"/>
    </row>
    <row r="340" spans="5:5">
      <c r="E340" s="50"/>
    </row>
    <row r="341" spans="5:5">
      <c r="E341" s="50"/>
    </row>
    <row r="342" spans="5:5">
      <c r="E342" s="50"/>
    </row>
    <row r="343" spans="5:5">
      <c r="E343" s="50"/>
    </row>
    <row r="344" spans="5:5">
      <c r="E344" s="50"/>
    </row>
    <row r="345" spans="5:5">
      <c r="E345" s="50"/>
    </row>
    <row r="346" spans="5:5">
      <c r="E346" s="50"/>
    </row>
    <row r="347" spans="5:5">
      <c r="E347" s="50"/>
    </row>
    <row r="348" spans="5:5">
      <c r="E348" s="50"/>
    </row>
    <row r="349" spans="5:5">
      <c r="E349" s="50"/>
    </row>
    <row r="350" spans="5:5">
      <c r="E350" s="50"/>
    </row>
    <row r="351" spans="5:5">
      <c r="E351" s="50"/>
    </row>
    <row r="352" spans="5:5">
      <c r="E352" s="50"/>
    </row>
    <row r="353" spans="5:5">
      <c r="E353" s="50"/>
    </row>
    <row r="354" spans="5:5">
      <c r="E354" s="50"/>
    </row>
    <row r="355" spans="5:5">
      <c r="E355" s="50"/>
    </row>
    <row r="356" spans="5:5">
      <c r="E356" s="50"/>
    </row>
    <row r="357" spans="5:5">
      <c r="E357" s="50"/>
    </row>
    <row r="358" spans="5:5">
      <c r="E358" s="50"/>
    </row>
    <row r="359" spans="5:5">
      <c r="E359" s="50"/>
    </row>
    <row r="360" spans="5:5">
      <c r="E360" s="50"/>
    </row>
    <row r="361" spans="5:5">
      <c r="E361" s="50"/>
    </row>
    <row r="362" spans="5:5">
      <c r="E362" s="50"/>
    </row>
    <row r="363" spans="5:5">
      <c r="E363" s="50"/>
    </row>
    <row r="364" spans="5:5">
      <c r="E364" s="50"/>
    </row>
    <row r="365" spans="5:5">
      <c r="E365" s="50"/>
    </row>
    <row r="366" spans="5:5">
      <c r="E366" s="50"/>
    </row>
    <row r="367" spans="5:5">
      <c r="E367" s="50"/>
    </row>
    <row r="368" spans="5:5">
      <c r="E368" s="50"/>
    </row>
    <row r="369" spans="5:5">
      <c r="E369" s="50"/>
    </row>
    <row r="370" spans="5:5">
      <c r="E370" s="50"/>
    </row>
    <row r="371" spans="5:5">
      <c r="E371" s="50"/>
    </row>
    <row r="372" spans="5:5">
      <c r="E372" s="50"/>
    </row>
    <row r="373" spans="5:5">
      <c r="E373" s="50"/>
    </row>
    <row r="374" spans="5:5">
      <c r="E374" s="50"/>
    </row>
    <row r="375" spans="5:5">
      <c r="E375" s="50"/>
    </row>
    <row r="376" spans="5:5">
      <c r="E376" s="50"/>
    </row>
    <row r="377" spans="5:5">
      <c r="E377" s="50"/>
    </row>
    <row r="378" spans="5:5">
      <c r="E378" s="50"/>
    </row>
    <row r="379" spans="5:5">
      <c r="E379" s="50"/>
    </row>
    <row r="380" spans="5:5">
      <c r="E380" s="50"/>
    </row>
    <row r="381" spans="5:5">
      <c r="E381" s="50"/>
    </row>
    <row r="382" spans="5:5">
      <c r="E382" s="50"/>
    </row>
    <row r="383" spans="5:5">
      <c r="E383" s="50"/>
    </row>
    <row r="384" spans="5:5">
      <c r="E384" s="50"/>
    </row>
    <row r="385" spans="5:5">
      <c r="E385" s="50"/>
    </row>
    <row r="386" spans="5:5">
      <c r="E386" s="50"/>
    </row>
    <row r="387" spans="5:5">
      <c r="E387" s="50"/>
    </row>
    <row r="388" spans="5:5">
      <c r="E388" s="50"/>
    </row>
    <row r="389" spans="5:5">
      <c r="E389" s="50"/>
    </row>
    <row r="390" spans="5:5">
      <c r="E390" s="50"/>
    </row>
    <row r="391" spans="5:5">
      <c r="E391" s="50"/>
    </row>
    <row r="392" spans="5:5">
      <c r="E392" s="50"/>
    </row>
    <row r="393" spans="5:5">
      <c r="E393" s="50"/>
    </row>
    <row r="394" spans="5:5">
      <c r="E394" s="50"/>
    </row>
    <row r="395" spans="5:5">
      <c r="E395" s="50"/>
    </row>
    <row r="396" spans="5:5">
      <c r="E396" s="50"/>
    </row>
    <row r="397" spans="5:5">
      <c r="E397" s="50"/>
    </row>
    <row r="398" spans="5:5">
      <c r="E398" s="50"/>
    </row>
    <row r="399" spans="5:5">
      <c r="E399" s="50"/>
    </row>
    <row r="400" spans="5:5">
      <c r="E400" s="50"/>
    </row>
    <row r="401" spans="5:5">
      <c r="E401" s="50"/>
    </row>
    <row r="402" spans="5:5">
      <c r="E402" s="50"/>
    </row>
    <row r="403" spans="5:5">
      <c r="E403" s="50"/>
    </row>
    <row r="404" spans="5:5">
      <c r="E404" s="50"/>
    </row>
    <row r="405" spans="5:5">
      <c r="E405" s="50"/>
    </row>
    <row r="406" spans="5:5">
      <c r="E406" s="50"/>
    </row>
    <row r="407" spans="5:5">
      <c r="E407" s="50"/>
    </row>
    <row r="408" spans="5:5">
      <c r="E408" s="50"/>
    </row>
    <row r="409" spans="5:5">
      <c r="E409" s="50"/>
    </row>
    <row r="410" spans="5:5">
      <c r="E410" s="50"/>
    </row>
    <row r="411" spans="5:5">
      <c r="E411" s="50"/>
    </row>
    <row r="412" spans="5:5">
      <c r="E412" s="50"/>
    </row>
    <row r="413" spans="5:5">
      <c r="E413" s="50"/>
    </row>
    <row r="414" spans="5:5">
      <c r="E414" s="50"/>
    </row>
    <row r="415" spans="5:5">
      <c r="E415" s="50"/>
    </row>
    <row r="416" spans="5:5">
      <c r="E416" s="50"/>
    </row>
    <row r="417" spans="5:5">
      <c r="E417" s="50"/>
    </row>
    <row r="418" spans="5:5">
      <c r="E418" s="50"/>
    </row>
    <row r="419" spans="5:5">
      <c r="E419" s="50"/>
    </row>
    <row r="420" spans="5:5">
      <c r="E420" s="50"/>
    </row>
    <row r="421" spans="5:5">
      <c r="E421" s="50"/>
    </row>
    <row r="422" spans="5:5">
      <c r="E422" s="50"/>
    </row>
    <row r="423" spans="5:5">
      <c r="E423" s="50"/>
    </row>
    <row r="424" spans="5:5">
      <c r="E424" s="50"/>
    </row>
    <row r="425" spans="5:5">
      <c r="E425" s="50"/>
    </row>
    <row r="426" spans="5:5">
      <c r="E426" s="50"/>
    </row>
    <row r="427" spans="5:5">
      <c r="E427" s="50"/>
    </row>
    <row r="428" spans="5:5">
      <c r="E428" s="50"/>
    </row>
    <row r="429" spans="5:5">
      <c r="E429" s="50"/>
    </row>
    <row r="430" spans="5:5">
      <c r="E430" s="50"/>
    </row>
    <row r="431" spans="5:5">
      <c r="E431" s="50"/>
    </row>
    <row r="432" spans="5:5">
      <c r="E432" s="50"/>
    </row>
    <row r="433" spans="5:5">
      <c r="E433" s="50"/>
    </row>
    <row r="434" spans="5:5">
      <c r="E434" s="50"/>
    </row>
    <row r="435" spans="5:5">
      <c r="E435" s="50"/>
    </row>
    <row r="436" spans="5:5">
      <c r="E436" s="50"/>
    </row>
    <row r="437" spans="5:5">
      <c r="E437" s="50"/>
    </row>
    <row r="438" spans="5:5">
      <c r="E438" s="50"/>
    </row>
    <row r="439" spans="5:5">
      <c r="E439" s="50"/>
    </row>
    <row r="440" spans="5:5">
      <c r="E440" s="50"/>
    </row>
    <row r="441" spans="5:5">
      <c r="E441" s="50"/>
    </row>
    <row r="442" spans="5:5">
      <c r="E442" s="50"/>
    </row>
    <row r="443" spans="5:5">
      <c r="E443" s="50"/>
    </row>
    <row r="444" spans="5:5">
      <c r="E444" s="50"/>
    </row>
    <row r="445" spans="5:5">
      <c r="E445" s="50"/>
    </row>
    <row r="446" spans="5:5">
      <c r="E446" s="50"/>
    </row>
    <row r="447" spans="5:5">
      <c r="E447" s="50"/>
    </row>
    <row r="448" spans="5:5">
      <c r="E448" s="50"/>
    </row>
    <row r="449" spans="5:5">
      <c r="E449" s="50"/>
    </row>
    <row r="450" spans="5:5">
      <c r="E450" s="50"/>
    </row>
    <row r="451" spans="5:5">
      <c r="E451" s="50"/>
    </row>
    <row r="452" spans="5:5">
      <c r="E452" s="50"/>
    </row>
    <row r="453" spans="5:5">
      <c r="E453" s="50"/>
    </row>
    <row r="454" spans="5:5">
      <c r="E454" s="50"/>
    </row>
    <row r="455" spans="5:5">
      <c r="E455" s="50"/>
    </row>
    <row r="456" spans="5:5">
      <c r="E456" s="50"/>
    </row>
    <row r="457" spans="5:5">
      <c r="E457" s="50"/>
    </row>
    <row r="458" spans="5:5">
      <c r="E458" s="50"/>
    </row>
    <row r="459" spans="5:5">
      <c r="E459" s="50"/>
    </row>
    <row r="460" spans="5:5">
      <c r="E460" s="50"/>
    </row>
    <row r="461" spans="5:5">
      <c r="E461" s="50"/>
    </row>
    <row r="462" spans="5:5">
      <c r="E462" s="50"/>
    </row>
    <row r="463" spans="5:5">
      <c r="E463" s="50"/>
    </row>
    <row r="464" spans="5:5">
      <c r="E464" s="50"/>
    </row>
    <row r="465" spans="5:5">
      <c r="E465" s="50"/>
    </row>
    <row r="466" spans="5:5">
      <c r="E466" s="50"/>
    </row>
    <row r="467" spans="5:5">
      <c r="E467" s="50"/>
    </row>
    <row r="468" spans="5:5">
      <c r="E468" s="50"/>
    </row>
    <row r="469" spans="5:5">
      <c r="E469" s="50"/>
    </row>
    <row r="470" spans="5:5">
      <c r="E470" s="50"/>
    </row>
    <row r="471" spans="5:5">
      <c r="E471" s="50"/>
    </row>
    <row r="472" spans="5:5">
      <c r="E472" s="50"/>
    </row>
    <row r="473" spans="5:5">
      <c r="E473" s="50"/>
    </row>
    <row r="474" spans="5:5">
      <c r="E474" s="50"/>
    </row>
    <row r="475" spans="5:5">
      <c r="E475" s="50"/>
    </row>
    <row r="476" spans="5:5">
      <c r="E476" s="50"/>
    </row>
    <row r="477" spans="5:5">
      <c r="E477" s="50"/>
    </row>
    <row r="478" spans="5:5">
      <c r="E478" s="50"/>
    </row>
    <row r="479" spans="5:5">
      <c r="E479" s="50"/>
    </row>
    <row r="480" spans="5:5">
      <c r="E480" s="50"/>
    </row>
    <row r="481" spans="5:5">
      <c r="E481" s="50"/>
    </row>
    <row r="482" spans="5:5">
      <c r="E482" s="50"/>
    </row>
    <row r="483" spans="5:5">
      <c r="E483" s="50"/>
    </row>
    <row r="484" spans="5:5">
      <c r="E484" s="50"/>
    </row>
    <row r="485" spans="5:5">
      <c r="E485" s="50"/>
    </row>
    <row r="486" spans="5:5">
      <c r="E486" s="50"/>
    </row>
    <row r="487" spans="5:5">
      <c r="E487" s="50"/>
    </row>
    <row r="488" spans="5:5">
      <c r="E488" s="50"/>
    </row>
    <row r="489" spans="5:5">
      <c r="E489" s="50"/>
    </row>
    <row r="490" spans="5:5">
      <c r="E490" s="50"/>
    </row>
    <row r="491" spans="5:5">
      <c r="E491" s="50"/>
    </row>
    <row r="492" spans="5:5">
      <c r="E492" s="50"/>
    </row>
    <row r="493" spans="5:5">
      <c r="E493" s="50"/>
    </row>
    <row r="494" spans="5:5">
      <c r="E494" s="50"/>
    </row>
    <row r="495" spans="5:5">
      <c r="E495" s="50"/>
    </row>
    <row r="496" spans="5:5">
      <c r="E496" s="50"/>
    </row>
    <row r="497" spans="5:5">
      <c r="E497" s="50"/>
    </row>
    <row r="498" spans="5:5">
      <c r="E498" s="50"/>
    </row>
    <row r="499" spans="5:5">
      <c r="E499" s="50"/>
    </row>
    <row r="500" spans="5:5">
      <c r="E500" s="50"/>
    </row>
    <row r="501" spans="5:5">
      <c r="E501" s="50"/>
    </row>
    <row r="502" spans="5:5">
      <c r="E502" s="50"/>
    </row>
    <row r="503" spans="5:5">
      <c r="E503" s="50"/>
    </row>
    <row r="504" spans="5:5">
      <c r="E504" s="50"/>
    </row>
    <row r="505" spans="5:5">
      <c r="E505" s="50"/>
    </row>
    <row r="506" spans="5:5">
      <c r="E506" s="50"/>
    </row>
    <row r="507" spans="5:5">
      <c r="E507" s="50"/>
    </row>
    <row r="508" spans="5:5">
      <c r="E508" s="50"/>
    </row>
    <row r="509" spans="5:5">
      <c r="E509" s="50"/>
    </row>
    <row r="510" spans="5:5">
      <c r="E510" s="50"/>
    </row>
    <row r="511" spans="5:5">
      <c r="E511" s="50"/>
    </row>
    <row r="512" spans="5:5">
      <c r="E512" s="50"/>
    </row>
    <row r="513" spans="5:5">
      <c r="E513" s="50"/>
    </row>
    <row r="514" spans="5:5">
      <c r="E514" s="50"/>
    </row>
    <row r="515" spans="5:5">
      <c r="E515" s="50"/>
    </row>
    <row r="516" spans="5:5">
      <c r="E516" s="50"/>
    </row>
    <row r="517" spans="5:5">
      <c r="E517" s="50"/>
    </row>
    <row r="518" spans="5:5">
      <c r="E518" s="50"/>
    </row>
    <row r="519" spans="5:5">
      <c r="E519" s="50"/>
    </row>
    <row r="520" spans="5:5">
      <c r="E520" s="50"/>
    </row>
    <row r="521" spans="5:5">
      <c r="E521" s="50"/>
    </row>
    <row r="522" spans="5:5">
      <c r="E522" s="50"/>
    </row>
    <row r="523" spans="5:5">
      <c r="E523" s="50"/>
    </row>
    <row r="524" spans="5:5">
      <c r="E524" s="50"/>
    </row>
    <row r="525" spans="5:5">
      <c r="E525" s="50"/>
    </row>
    <row r="526" spans="5:5">
      <c r="E526" s="50"/>
    </row>
    <row r="527" spans="5:5">
      <c r="E527" s="50"/>
    </row>
    <row r="528" spans="5:5">
      <c r="E528" s="50"/>
    </row>
    <row r="529" spans="5:5">
      <c r="E529" s="50"/>
    </row>
    <row r="530" spans="5:5">
      <c r="E530" s="50"/>
    </row>
    <row r="531" spans="5:5">
      <c r="E531" s="50"/>
    </row>
    <row r="532" spans="5:5">
      <c r="E532" s="50"/>
    </row>
    <row r="533" spans="5:5">
      <c r="E533" s="50"/>
    </row>
    <row r="534" spans="5:5">
      <c r="E534" s="50"/>
    </row>
    <row r="535" spans="5:5">
      <c r="E535" s="50"/>
    </row>
    <row r="536" spans="5:5">
      <c r="E536" s="50"/>
    </row>
    <row r="537" spans="5:5">
      <c r="E537" s="50"/>
    </row>
    <row r="538" spans="5:5">
      <c r="E538" s="50"/>
    </row>
    <row r="539" spans="5:5">
      <c r="E539" s="50"/>
    </row>
    <row r="540" spans="5:5">
      <c r="E540" s="50"/>
    </row>
    <row r="541" spans="5:5">
      <c r="E541" s="50"/>
    </row>
    <row r="542" spans="5:5">
      <c r="E542" s="50"/>
    </row>
    <row r="543" spans="5:5">
      <c r="E543" s="50"/>
    </row>
    <row r="544" spans="5:5">
      <c r="E544" s="50"/>
    </row>
    <row r="545" spans="5:5">
      <c r="E545" s="50"/>
    </row>
    <row r="546" spans="5:5">
      <c r="E546" s="50"/>
    </row>
    <row r="547" spans="5:5">
      <c r="E547" s="50"/>
    </row>
    <row r="548" spans="5:5">
      <c r="E548" s="50"/>
    </row>
    <row r="549" spans="5:5">
      <c r="E549" s="50"/>
    </row>
    <row r="550" spans="5:5">
      <c r="E550" s="50"/>
    </row>
    <row r="551" spans="5:5">
      <c r="E551" s="50"/>
    </row>
    <row r="552" spans="5:5">
      <c r="E552" s="50"/>
    </row>
    <row r="553" spans="5:5">
      <c r="E553" s="50"/>
    </row>
    <row r="554" spans="5:5">
      <c r="E554" s="50"/>
    </row>
    <row r="555" spans="5:5">
      <c r="E555" s="50"/>
    </row>
    <row r="556" spans="5:5">
      <c r="E556" s="50"/>
    </row>
    <row r="557" spans="5:5">
      <c r="E557" s="50"/>
    </row>
    <row r="558" spans="5:5">
      <c r="E558" s="50"/>
    </row>
    <row r="559" spans="5:5">
      <c r="E559" s="50"/>
    </row>
    <row r="560" spans="5:5">
      <c r="E560" s="50"/>
    </row>
    <row r="561" spans="5:5">
      <c r="E561" s="50"/>
    </row>
    <row r="562" spans="5:5">
      <c r="E562" s="50"/>
    </row>
    <row r="563" spans="5:5">
      <c r="E563" s="50"/>
    </row>
    <row r="564" spans="5:5">
      <c r="E564" s="50"/>
    </row>
    <row r="565" spans="5:5">
      <c r="E565" s="50"/>
    </row>
    <row r="566" spans="5:5">
      <c r="E566" s="50"/>
    </row>
    <row r="567" spans="5:5">
      <c r="E567" s="50"/>
    </row>
    <row r="568" spans="5:5">
      <c r="E568" s="50"/>
    </row>
    <row r="569" spans="5:5">
      <c r="E569" s="50"/>
    </row>
    <row r="570" spans="5:5">
      <c r="E570" s="50"/>
    </row>
    <row r="571" spans="5:5">
      <c r="E571" s="50"/>
    </row>
    <row r="572" spans="5:5">
      <c r="E572" s="50"/>
    </row>
    <row r="573" spans="5:5">
      <c r="E573" s="50"/>
    </row>
    <row r="574" spans="5:5">
      <c r="E574" s="50"/>
    </row>
    <row r="575" spans="5:5">
      <c r="E575" s="50"/>
    </row>
    <row r="576" spans="5:5">
      <c r="E576" s="50"/>
    </row>
    <row r="577" spans="5:5">
      <c r="E577" s="50"/>
    </row>
    <row r="578" spans="5:5">
      <c r="E578" s="50"/>
    </row>
    <row r="579" spans="5:5">
      <c r="E579" s="50"/>
    </row>
    <row r="580" spans="5:5">
      <c r="E580" s="50"/>
    </row>
    <row r="581" spans="5:5">
      <c r="E581" s="50"/>
    </row>
    <row r="582" spans="5:5">
      <c r="E582" s="50"/>
    </row>
    <row r="583" spans="5:5">
      <c r="E583" s="50"/>
    </row>
    <row r="584" spans="5:5">
      <c r="E584" s="50"/>
    </row>
    <row r="585" spans="5:5">
      <c r="E585" s="50"/>
    </row>
    <row r="586" spans="5:5">
      <c r="E586" s="50"/>
    </row>
    <row r="587" spans="5:5">
      <c r="E587" s="50"/>
    </row>
    <row r="588" spans="5:5">
      <c r="E588" s="50"/>
    </row>
    <row r="589" spans="5:5">
      <c r="E589" s="50"/>
    </row>
    <row r="590" spans="5:5">
      <c r="E590" s="50"/>
    </row>
    <row r="591" spans="5:5">
      <c r="E591" s="50"/>
    </row>
    <row r="592" spans="5:5">
      <c r="E592" s="50"/>
    </row>
    <row r="593" spans="5:5">
      <c r="E593" s="50"/>
    </row>
    <row r="594" spans="5:5">
      <c r="E594" s="50"/>
    </row>
    <row r="595" spans="5:5">
      <c r="E595" s="50"/>
    </row>
    <row r="596" spans="5:5">
      <c r="E596" s="50"/>
    </row>
    <row r="597" spans="5:5">
      <c r="E597" s="50"/>
    </row>
    <row r="598" spans="5:5">
      <c r="E598" s="50"/>
    </row>
    <row r="599" spans="5:5">
      <c r="E599" s="50"/>
    </row>
    <row r="600" spans="5:5">
      <c r="E600" s="50"/>
    </row>
    <row r="601" spans="5:5">
      <c r="E601" s="50"/>
    </row>
    <row r="602" spans="5:5">
      <c r="E602" s="50"/>
    </row>
    <row r="603" spans="5:5">
      <c r="E603" s="50"/>
    </row>
    <row r="604" spans="5:5">
      <c r="E604" s="50"/>
    </row>
    <row r="605" spans="5:5">
      <c r="E605" s="50"/>
    </row>
    <row r="606" spans="5:5">
      <c r="E606" s="50"/>
    </row>
    <row r="607" spans="5:5">
      <c r="E607" s="50"/>
    </row>
    <row r="608" spans="5:5">
      <c r="E608" s="50"/>
    </row>
    <row r="609" spans="5:5">
      <c r="E609" s="50"/>
    </row>
    <row r="610" spans="5:5">
      <c r="E610" s="50"/>
    </row>
    <row r="611" spans="5:5">
      <c r="E611" s="50"/>
    </row>
    <row r="612" spans="5:5">
      <c r="E612" s="50"/>
    </row>
    <row r="613" spans="5:5">
      <c r="E613" s="50"/>
    </row>
    <row r="614" spans="5:5">
      <c r="E614" s="50"/>
    </row>
    <row r="615" spans="5:5">
      <c r="E615" s="50"/>
    </row>
    <row r="616" spans="5:5">
      <c r="E616" s="50"/>
    </row>
    <row r="617" spans="5:5">
      <c r="E617" s="50"/>
    </row>
    <row r="618" spans="5:5">
      <c r="E618" s="50"/>
    </row>
    <row r="619" spans="5:5">
      <c r="E619" s="50"/>
    </row>
    <row r="620" spans="5:5">
      <c r="E620" s="50"/>
    </row>
    <row r="621" spans="5:5">
      <c r="E621" s="50"/>
    </row>
    <row r="622" spans="5:5">
      <c r="E622" s="50"/>
    </row>
    <row r="623" spans="5:5">
      <c r="E623" s="50"/>
    </row>
    <row r="624" spans="5:5">
      <c r="E624" s="50"/>
    </row>
    <row r="625" spans="5:5">
      <c r="E625" s="50"/>
    </row>
    <row r="626" spans="5:5">
      <c r="E626" s="50"/>
    </row>
    <row r="627" spans="5:5">
      <c r="E627" s="50"/>
    </row>
    <row r="628" spans="5:5">
      <c r="E628" s="50"/>
    </row>
    <row r="629" spans="5:5">
      <c r="E629" s="50"/>
    </row>
    <row r="630" spans="5:5">
      <c r="E630" s="50"/>
    </row>
    <row r="631" spans="5:5">
      <c r="E631" s="50"/>
    </row>
    <row r="632" spans="5:5">
      <c r="E632" s="50"/>
    </row>
    <row r="633" spans="5:5">
      <c r="E633" s="50"/>
    </row>
    <row r="634" spans="5:5">
      <c r="E634" s="50"/>
    </row>
    <row r="635" spans="5:5">
      <c r="E635" s="50"/>
    </row>
    <row r="636" spans="5:5">
      <c r="E636" s="50"/>
    </row>
    <row r="637" spans="5:5">
      <c r="E637" s="50"/>
    </row>
    <row r="638" spans="5:5">
      <c r="E638" s="50"/>
    </row>
    <row r="639" spans="5:5">
      <c r="E639" s="50"/>
    </row>
    <row r="640" spans="5:5">
      <c r="E640" s="50"/>
    </row>
    <row r="641" spans="5:5">
      <c r="E641" s="50"/>
    </row>
    <row r="642" spans="5:5">
      <c r="E642" s="50"/>
    </row>
    <row r="643" spans="5:5">
      <c r="E643" s="50"/>
    </row>
    <row r="644" spans="5:5">
      <c r="E644" s="50"/>
    </row>
    <row r="645" spans="5:5">
      <c r="E645" s="50"/>
    </row>
    <row r="646" spans="5:5">
      <c r="E646" s="50"/>
    </row>
    <row r="647" spans="5:5">
      <c r="E647" s="50"/>
    </row>
    <row r="648" spans="5:5">
      <c r="E648" s="50"/>
    </row>
    <row r="649" spans="5:5">
      <c r="E649" s="50"/>
    </row>
    <row r="650" spans="5:5">
      <c r="E650" s="50"/>
    </row>
    <row r="651" spans="5:5">
      <c r="E651" s="50"/>
    </row>
    <row r="652" spans="5:5">
      <c r="E652" s="50"/>
    </row>
    <row r="653" spans="5:5">
      <c r="E653" s="50"/>
    </row>
    <row r="654" spans="5:5">
      <c r="E654" s="50"/>
    </row>
    <row r="655" spans="5:5">
      <c r="E655" s="50"/>
    </row>
    <row r="656" spans="5:5">
      <c r="E656" s="50"/>
    </row>
    <row r="657" spans="5:5">
      <c r="E657" s="50"/>
    </row>
    <row r="658" spans="5:5">
      <c r="E658" s="50"/>
    </row>
    <row r="659" spans="5:5">
      <c r="E659" s="50"/>
    </row>
    <row r="660" spans="5:5">
      <c r="E660" s="50"/>
    </row>
    <row r="661" spans="5:5">
      <c r="E661" s="50"/>
    </row>
    <row r="662" spans="5:5">
      <c r="E662" s="50"/>
    </row>
    <row r="663" spans="5:5">
      <c r="E663" s="50"/>
    </row>
    <row r="664" spans="5:5">
      <c r="E664" s="50"/>
    </row>
    <row r="665" spans="5:5">
      <c r="E665" s="50"/>
    </row>
    <row r="666" spans="5:5">
      <c r="E666" s="50"/>
    </row>
    <row r="667" spans="5:5">
      <c r="E667" s="50"/>
    </row>
    <row r="668" spans="5:5">
      <c r="E668" s="50"/>
    </row>
    <row r="669" spans="5:5">
      <c r="E669" s="50"/>
    </row>
    <row r="670" spans="5:5">
      <c r="E670" s="50"/>
    </row>
    <row r="671" spans="5:5">
      <c r="E671" s="50"/>
    </row>
    <row r="672" spans="5:5">
      <c r="E672" s="50"/>
    </row>
    <row r="673" spans="5:5">
      <c r="E673" s="50"/>
    </row>
    <row r="674" spans="5:5">
      <c r="E674" s="50"/>
    </row>
    <row r="675" spans="5:5">
      <c r="E675" s="50"/>
    </row>
    <row r="676" spans="5:5">
      <c r="E676" s="50"/>
    </row>
    <row r="677" spans="5:5">
      <c r="E677" s="50"/>
    </row>
    <row r="678" spans="5:5">
      <c r="E678" s="50"/>
    </row>
    <row r="679" spans="5:5">
      <c r="E679" s="50"/>
    </row>
    <row r="680" spans="5:5">
      <c r="E680" s="50"/>
    </row>
    <row r="681" spans="5:5">
      <c r="E681" s="50"/>
    </row>
    <row r="682" spans="5:5">
      <c r="E682" s="50"/>
    </row>
    <row r="683" spans="5:5">
      <c r="E683" s="50"/>
    </row>
    <row r="684" spans="5:5">
      <c r="E684" s="50"/>
    </row>
    <row r="685" spans="5:5">
      <c r="E685" s="50"/>
    </row>
    <row r="686" spans="5:5">
      <c r="E686" s="50"/>
    </row>
    <row r="687" spans="5:5">
      <c r="E687" s="50"/>
    </row>
    <row r="688" spans="5:5">
      <c r="E688" s="50"/>
    </row>
    <row r="689" spans="5:5">
      <c r="E689" s="50"/>
    </row>
    <row r="690" spans="5:5">
      <c r="E690" s="50"/>
    </row>
    <row r="691" spans="5:5">
      <c r="E691" s="50"/>
    </row>
    <row r="692" spans="5:5">
      <c r="E692" s="50"/>
    </row>
    <row r="693" spans="5:5">
      <c r="E693" s="50"/>
    </row>
    <row r="694" spans="5:5">
      <c r="E694" s="50"/>
    </row>
    <row r="695" spans="5:5">
      <c r="E695" s="50"/>
    </row>
    <row r="696" spans="5:5">
      <c r="E696" s="50"/>
    </row>
    <row r="697" spans="5:5">
      <c r="E697" s="50"/>
    </row>
    <row r="698" spans="5:5">
      <c r="E698" s="50"/>
    </row>
    <row r="699" spans="5:5">
      <c r="E699" s="50"/>
    </row>
    <row r="700" spans="5:5">
      <c r="E700" s="50"/>
    </row>
    <row r="701" spans="5:5">
      <c r="E701" s="50"/>
    </row>
    <row r="702" spans="5:5">
      <c r="E702" s="50"/>
    </row>
    <row r="703" spans="5:5">
      <c r="E703" s="50"/>
    </row>
    <row r="704" spans="5:5">
      <c r="E704" s="50"/>
    </row>
    <row r="705" spans="5:5">
      <c r="E705" s="50"/>
    </row>
    <row r="706" spans="5:5">
      <c r="E706" s="50"/>
    </row>
    <row r="707" spans="5:5">
      <c r="E707" s="50"/>
    </row>
    <row r="708" spans="5:5">
      <c r="E708" s="50"/>
    </row>
    <row r="709" spans="5:5">
      <c r="E709" s="50"/>
    </row>
    <row r="710" spans="5:5">
      <c r="E710" s="50"/>
    </row>
    <row r="711" spans="5:5">
      <c r="E711" s="50"/>
    </row>
    <row r="712" spans="5:5">
      <c r="E712" s="50"/>
    </row>
    <row r="713" spans="5:5">
      <c r="E713" s="50"/>
    </row>
    <row r="714" spans="5:5">
      <c r="E714" s="50"/>
    </row>
    <row r="715" spans="5:5">
      <c r="E715" s="50"/>
    </row>
    <row r="716" spans="5:5">
      <c r="E716" s="50"/>
    </row>
    <row r="717" spans="5:5">
      <c r="E717" s="50"/>
    </row>
    <row r="718" spans="5:5">
      <c r="E718" s="50"/>
    </row>
    <row r="719" spans="5:5">
      <c r="E719" s="50"/>
    </row>
    <row r="720" spans="5:5">
      <c r="E720" s="50"/>
    </row>
    <row r="721" spans="5:5">
      <c r="E721" s="50"/>
    </row>
    <row r="722" spans="5:5">
      <c r="E722" s="50"/>
    </row>
    <row r="723" spans="5:5">
      <c r="E723" s="50"/>
    </row>
    <row r="724" spans="5:5">
      <c r="E724" s="50"/>
    </row>
    <row r="725" spans="5:5">
      <c r="E725" s="50"/>
    </row>
    <row r="726" spans="5:5">
      <c r="E726" s="50"/>
    </row>
    <row r="727" spans="5:5">
      <c r="E727" s="50"/>
    </row>
    <row r="728" spans="5:5">
      <c r="E728" s="50"/>
    </row>
    <row r="729" spans="5:5">
      <c r="E729" s="50"/>
    </row>
    <row r="730" spans="5:5">
      <c r="E730" s="50"/>
    </row>
    <row r="731" spans="5:5">
      <c r="E731" s="50"/>
    </row>
    <row r="732" spans="5:5">
      <c r="E732" s="50"/>
    </row>
    <row r="733" spans="5:5">
      <c r="E733" s="50"/>
    </row>
    <row r="734" spans="5:5">
      <c r="E734" s="50"/>
    </row>
    <row r="735" spans="5:5">
      <c r="E735" s="50"/>
    </row>
    <row r="736" spans="5:5">
      <c r="E736" s="50"/>
    </row>
    <row r="737" spans="5:5">
      <c r="E737" s="50"/>
    </row>
    <row r="738" spans="5:5">
      <c r="E738" s="50"/>
    </row>
    <row r="739" spans="5:5">
      <c r="E739" s="50"/>
    </row>
    <row r="740" spans="5:5">
      <c r="E740" s="50"/>
    </row>
    <row r="741" spans="5:5">
      <c r="E741" s="50"/>
    </row>
    <row r="742" spans="5:5">
      <c r="E742" s="50"/>
    </row>
  </sheetData>
  <mergeCells count="1">
    <mergeCell ref="N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A8A6-2378-4170-814B-65712B6A534B}">
  <sheetPr>
    <tabColor rgb="FF00B0F0"/>
  </sheetPr>
  <dimension ref="A1:M50"/>
  <sheetViews>
    <sheetView zoomScale="175" zoomScaleNormal="175" zoomScalePageLayoutView="175" workbookViewId="0">
      <selection activeCell="D8" sqref="D8"/>
    </sheetView>
  </sheetViews>
  <sheetFormatPr defaultColWidth="9.140625" defaultRowHeight="12.75"/>
  <cols>
    <col min="1" max="1" width="14.7109375" style="56" bestFit="1" customWidth="1"/>
    <col min="2" max="3" width="9.140625" style="56"/>
    <col min="4" max="4" width="16.7109375" style="56" customWidth="1"/>
    <col min="5" max="5" width="9.140625" style="56"/>
    <col min="6" max="6" width="7.42578125" style="56" bestFit="1" customWidth="1"/>
    <col min="7" max="7" width="4.28515625" style="56" bestFit="1" customWidth="1"/>
    <col min="8" max="8" width="7" style="77" bestFit="1" customWidth="1"/>
    <col min="9" max="12" width="7" style="78" bestFit="1" customWidth="1"/>
    <col min="13" max="13" width="6.42578125" style="78" bestFit="1" customWidth="1"/>
    <col min="14" max="16384" width="9.140625" style="56"/>
  </cols>
  <sheetData>
    <row r="1" spans="1:13" ht="13.5" thickBot="1">
      <c r="A1" s="52" t="s">
        <v>1010</v>
      </c>
      <c r="B1" s="53" t="s">
        <v>7</v>
      </c>
      <c r="C1" s="54" t="s">
        <v>788</v>
      </c>
      <c r="D1" s="55" t="s">
        <v>1008</v>
      </c>
      <c r="F1" s="57" t="s">
        <v>7</v>
      </c>
      <c r="G1" s="58">
        <v>0</v>
      </c>
      <c r="H1" s="59">
        <v>1</v>
      </c>
      <c r="I1" s="58">
        <v>2</v>
      </c>
      <c r="J1" s="59">
        <v>3</v>
      </c>
      <c r="K1" s="58">
        <v>4</v>
      </c>
      <c r="L1" s="59">
        <v>5</v>
      </c>
      <c r="M1" s="58">
        <v>6</v>
      </c>
    </row>
    <row r="2" spans="1:13">
      <c r="A2" s="56" t="s">
        <v>1206</v>
      </c>
      <c r="B2" s="60">
        <v>46086</v>
      </c>
      <c r="C2" s="61">
        <v>1</v>
      </c>
      <c r="D2" s="62">
        <f>VLOOKUP(B2,F:M,C2+2)</f>
        <v>0.104</v>
      </c>
      <c r="F2" s="63">
        <v>0</v>
      </c>
      <c r="G2" s="64">
        <v>0</v>
      </c>
      <c r="H2" s="65">
        <v>0</v>
      </c>
      <c r="I2" s="64">
        <v>0</v>
      </c>
      <c r="J2" s="65">
        <v>0</v>
      </c>
      <c r="K2" s="64">
        <v>0</v>
      </c>
      <c r="L2" s="65">
        <v>0</v>
      </c>
      <c r="M2" s="66">
        <v>0</v>
      </c>
    </row>
    <row r="3" spans="1:13">
      <c r="A3" s="56" t="s">
        <v>1207</v>
      </c>
      <c r="B3" s="60">
        <v>56108</v>
      </c>
      <c r="C3" s="61">
        <v>3</v>
      </c>
      <c r="D3" s="62"/>
      <c r="F3" s="67">
        <v>15000</v>
      </c>
      <c r="G3" s="68">
        <v>0.01</v>
      </c>
      <c r="H3" s="69">
        <v>8.0000000000000002E-3</v>
      </c>
      <c r="I3" s="70">
        <v>6.0000000000000001E-3</v>
      </c>
      <c r="J3" s="69">
        <v>5.0000000000000001E-3</v>
      </c>
      <c r="K3" s="70">
        <v>4.0000000000000001E-3</v>
      </c>
      <c r="L3" s="69">
        <v>3.0000000000000001E-3</v>
      </c>
      <c r="M3" s="71">
        <v>2E-3</v>
      </c>
    </row>
    <row r="4" spans="1:13">
      <c r="A4" s="56" t="s">
        <v>1208</v>
      </c>
      <c r="B4" s="60">
        <v>68397</v>
      </c>
      <c r="C4" s="61">
        <v>2</v>
      </c>
      <c r="D4" s="62"/>
      <c r="F4" s="67">
        <v>20000</v>
      </c>
      <c r="G4" s="68">
        <v>0.03</v>
      </c>
      <c r="H4" s="69">
        <v>2.4E-2</v>
      </c>
      <c r="I4" s="70">
        <v>1.9E-2</v>
      </c>
      <c r="J4" s="69">
        <v>1.4999999999999999E-2</v>
      </c>
      <c r="K4" s="70">
        <v>1.2E-2</v>
      </c>
      <c r="L4" s="69">
        <v>0.01</v>
      </c>
      <c r="M4" s="71">
        <v>8.0000000000000002E-3</v>
      </c>
    </row>
    <row r="5" spans="1:13">
      <c r="A5" s="56" t="s">
        <v>1209</v>
      </c>
      <c r="B5" s="60">
        <v>48672</v>
      </c>
      <c r="C5" s="61">
        <v>0</v>
      </c>
      <c r="D5" s="62"/>
      <c r="F5" s="67">
        <v>25000</v>
      </c>
      <c r="G5" s="68">
        <v>0.05</v>
      </c>
      <c r="H5" s="69">
        <v>0.04</v>
      </c>
      <c r="I5" s="70">
        <v>3.2000000000000001E-2</v>
      </c>
      <c r="J5" s="69">
        <v>2.5999999999999999E-2</v>
      </c>
      <c r="K5" s="70">
        <v>2.1000000000000001E-2</v>
      </c>
      <c r="L5" s="69">
        <v>1.7000000000000001E-2</v>
      </c>
      <c r="M5" s="71">
        <v>1.4E-2</v>
      </c>
    </row>
    <row r="6" spans="1:13">
      <c r="A6" s="56" t="s">
        <v>1210</v>
      </c>
      <c r="B6" s="60">
        <v>68413</v>
      </c>
      <c r="C6" s="61">
        <v>2</v>
      </c>
      <c r="D6" s="62"/>
      <c r="F6" s="67">
        <v>30000</v>
      </c>
      <c r="G6" s="68">
        <v>7.0000000000000007E-2</v>
      </c>
      <c r="H6" s="69">
        <v>5.6000000000000001E-2</v>
      </c>
      <c r="I6" s="70">
        <v>4.4999999999999998E-2</v>
      </c>
      <c r="J6" s="69">
        <v>3.5999999999999997E-2</v>
      </c>
      <c r="K6" s="70">
        <v>2.9000000000000001E-2</v>
      </c>
      <c r="L6" s="69">
        <v>2.3E-2</v>
      </c>
      <c r="M6" s="71">
        <v>1.7999999999999999E-2</v>
      </c>
    </row>
    <row r="7" spans="1:13">
      <c r="A7" s="56" t="s">
        <v>1211</v>
      </c>
      <c r="B7" s="60">
        <v>48659</v>
      </c>
      <c r="C7" s="61">
        <v>1</v>
      </c>
      <c r="D7" s="62"/>
      <c r="F7" s="67">
        <v>35000</v>
      </c>
      <c r="G7" s="68">
        <v>0.09</v>
      </c>
      <c r="H7" s="69">
        <v>7.1999999999999995E-2</v>
      </c>
      <c r="I7" s="70">
        <v>5.8000000000000003E-2</v>
      </c>
      <c r="J7" s="69">
        <v>4.5999999999999999E-2</v>
      </c>
      <c r="K7" s="70">
        <v>3.6999999999999998E-2</v>
      </c>
      <c r="L7" s="69">
        <v>0.03</v>
      </c>
      <c r="M7" s="71">
        <v>2.4E-2</v>
      </c>
    </row>
    <row r="8" spans="1:13">
      <c r="A8" s="56" t="s">
        <v>1212</v>
      </c>
      <c r="B8" s="60">
        <v>91031</v>
      </c>
      <c r="C8" s="61">
        <v>4</v>
      </c>
      <c r="D8" s="62"/>
      <c r="F8" s="67">
        <v>40000</v>
      </c>
      <c r="G8" s="68">
        <v>0.11</v>
      </c>
      <c r="H8" s="69">
        <v>8.7999999999999995E-2</v>
      </c>
      <c r="I8" s="70">
        <v>7.0000000000000007E-2</v>
      </c>
      <c r="J8" s="69">
        <v>5.6000000000000001E-2</v>
      </c>
      <c r="K8" s="70">
        <v>4.4999999999999998E-2</v>
      </c>
      <c r="L8" s="69">
        <v>3.5999999999999997E-2</v>
      </c>
      <c r="M8" s="71">
        <v>2.9000000000000001E-2</v>
      </c>
    </row>
    <row r="9" spans="1:13">
      <c r="A9" s="56" t="s">
        <v>1213</v>
      </c>
      <c r="B9" s="60">
        <v>91049</v>
      </c>
      <c r="C9" s="61">
        <v>6</v>
      </c>
      <c r="D9" s="62"/>
      <c r="F9" s="67">
        <v>45000</v>
      </c>
      <c r="G9" s="68">
        <v>0.13</v>
      </c>
      <c r="H9" s="69">
        <v>0.104</v>
      </c>
      <c r="I9" s="70">
        <v>8.3000000000000004E-2</v>
      </c>
      <c r="J9" s="69">
        <v>6.6000000000000003E-2</v>
      </c>
      <c r="K9" s="70">
        <v>5.2999999999999999E-2</v>
      </c>
      <c r="L9" s="69">
        <v>4.2000000000000003E-2</v>
      </c>
      <c r="M9" s="71">
        <v>3.4000000000000002E-2</v>
      </c>
    </row>
    <row r="10" spans="1:13">
      <c r="A10" s="56" t="s">
        <v>1214</v>
      </c>
      <c r="B10" s="60">
        <v>82942</v>
      </c>
      <c r="C10" s="61">
        <v>1</v>
      </c>
      <c r="D10" s="62"/>
      <c r="F10" s="67">
        <v>50000</v>
      </c>
      <c r="G10" s="68">
        <v>0.15</v>
      </c>
      <c r="H10" s="69">
        <v>0.12</v>
      </c>
      <c r="I10" s="70">
        <v>9.6000000000000002E-2</v>
      </c>
      <c r="J10" s="69">
        <v>7.6999999999999999E-2</v>
      </c>
      <c r="K10" s="70">
        <v>6.2E-2</v>
      </c>
      <c r="L10" s="69">
        <v>0.05</v>
      </c>
      <c r="M10" s="71">
        <v>0.04</v>
      </c>
    </row>
    <row r="11" spans="1:13">
      <c r="A11" s="56" t="s">
        <v>1215</v>
      </c>
      <c r="B11" s="60">
        <v>35207</v>
      </c>
      <c r="C11" s="61">
        <v>3</v>
      </c>
      <c r="D11" s="62"/>
      <c r="F11" s="67">
        <v>55000</v>
      </c>
      <c r="G11" s="68">
        <v>0.17</v>
      </c>
      <c r="H11" s="69">
        <v>0.13600000000000001</v>
      </c>
      <c r="I11" s="70">
        <v>0.109</v>
      </c>
      <c r="J11" s="69">
        <v>8.6999999999999994E-2</v>
      </c>
      <c r="K11" s="70">
        <v>7.0000000000000007E-2</v>
      </c>
      <c r="L11" s="69">
        <v>5.6000000000000001E-2</v>
      </c>
      <c r="M11" s="71">
        <v>4.4999999999999998E-2</v>
      </c>
    </row>
    <row r="12" spans="1:13">
      <c r="A12" s="56" t="s">
        <v>1216</v>
      </c>
      <c r="B12" s="60">
        <v>82932</v>
      </c>
      <c r="C12" s="61">
        <v>4</v>
      </c>
      <c r="D12" s="62"/>
      <c r="F12" s="67">
        <v>60000</v>
      </c>
      <c r="G12" s="68">
        <v>0.19</v>
      </c>
      <c r="H12" s="69">
        <v>0.152</v>
      </c>
      <c r="I12" s="70">
        <v>0.122</v>
      </c>
      <c r="J12" s="69">
        <v>9.8000000000000004E-2</v>
      </c>
      <c r="K12" s="70">
        <v>7.8E-2</v>
      </c>
      <c r="L12" s="69">
        <v>6.2E-2</v>
      </c>
      <c r="M12" s="71">
        <v>0.05</v>
      </c>
    </row>
    <row r="13" spans="1:13">
      <c r="A13" s="56" t="s">
        <v>1217</v>
      </c>
      <c r="B13" s="60">
        <v>29899</v>
      </c>
      <c r="C13" s="61">
        <v>1</v>
      </c>
      <c r="D13" s="62"/>
      <c r="F13" s="67">
        <v>65000</v>
      </c>
      <c r="G13" s="68">
        <v>0.21</v>
      </c>
      <c r="H13" s="69">
        <v>0.16800000000000001</v>
      </c>
      <c r="I13" s="70">
        <v>0.13400000000000001</v>
      </c>
      <c r="J13" s="69">
        <v>0.107</v>
      </c>
      <c r="K13" s="70">
        <v>8.5999999999999993E-2</v>
      </c>
      <c r="L13" s="69">
        <v>6.9000000000000006E-2</v>
      </c>
      <c r="M13" s="71">
        <v>5.5E-2</v>
      </c>
    </row>
    <row r="14" spans="1:13">
      <c r="A14" s="56" t="s">
        <v>1218</v>
      </c>
      <c r="B14" s="60">
        <v>35189</v>
      </c>
      <c r="C14" s="61">
        <v>2</v>
      </c>
      <c r="D14" s="62"/>
      <c r="F14" s="67">
        <v>70000</v>
      </c>
      <c r="G14" s="68">
        <v>0.23</v>
      </c>
      <c r="H14" s="69">
        <v>0.184</v>
      </c>
      <c r="I14" s="70">
        <v>0.14699999999999999</v>
      </c>
      <c r="J14" s="69">
        <v>0.11799999999999999</v>
      </c>
      <c r="K14" s="70">
        <v>9.4E-2</v>
      </c>
      <c r="L14" s="69">
        <v>7.4999999999999997E-2</v>
      </c>
      <c r="M14" s="71">
        <v>0.06</v>
      </c>
    </row>
    <row r="15" spans="1:13">
      <c r="A15" s="56" t="s">
        <v>1219</v>
      </c>
      <c r="B15" s="60">
        <v>26222</v>
      </c>
      <c r="C15" s="61">
        <v>1</v>
      </c>
      <c r="D15" s="62"/>
      <c r="F15" s="67">
        <v>75000</v>
      </c>
      <c r="G15" s="68">
        <v>0.25</v>
      </c>
      <c r="H15" s="69">
        <v>0.2</v>
      </c>
      <c r="I15" s="70">
        <v>0.16</v>
      </c>
      <c r="J15" s="69">
        <v>0.128</v>
      </c>
      <c r="K15" s="70">
        <v>0.10199999999999999</v>
      </c>
      <c r="L15" s="69">
        <v>8.2000000000000003E-2</v>
      </c>
      <c r="M15" s="71">
        <v>6.6000000000000003E-2</v>
      </c>
    </row>
    <row r="16" spans="1:13">
      <c r="A16" s="56" t="s">
        <v>1220</v>
      </c>
      <c r="B16" s="60">
        <v>29881</v>
      </c>
      <c r="C16" s="61">
        <v>4</v>
      </c>
      <c r="D16" s="62"/>
      <c r="F16" s="67">
        <v>80000</v>
      </c>
      <c r="G16" s="68">
        <v>0.27</v>
      </c>
      <c r="H16" s="69">
        <v>0.216</v>
      </c>
      <c r="I16" s="70">
        <v>0.17299999999999999</v>
      </c>
      <c r="J16" s="69">
        <v>0.13800000000000001</v>
      </c>
      <c r="K16" s="70">
        <v>0.11</v>
      </c>
      <c r="L16" s="69">
        <v>8.7999999999999995E-2</v>
      </c>
      <c r="M16" s="71">
        <v>7.0000000000000007E-2</v>
      </c>
    </row>
    <row r="17" spans="1:13">
      <c r="A17" s="56" t="s">
        <v>1221</v>
      </c>
      <c r="B17" s="60">
        <v>26208</v>
      </c>
      <c r="C17" s="61">
        <v>2</v>
      </c>
      <c r="D17" s="62"/>
      <c r="F17" s="67">
        <v>85000</v>
      </c>
      <c r="G17" s="68">
        <v>0.28999999999999998</v>
      </c>
      <c r="H17" s="69">
        <v>0.23200000000000001</v>
      </c>
      <c r="I17" s="70">
        <v>0.186</v>
      </c>
      <c r="J17" s="69">
        <v>0.14899999999999999</v>
      </c>
      <c r="K17" s="70">
        <v>0.11899999999999999</v>
      </c>
      <c r="L17" s="69">
        <v>9.5000000000000001E-2</v>
      </c>
      <c r="M17" s="71">
        <v>7.5999999999999998E-2</v>
      </c>
    </row>
    <row r="18" spans="1:13" ht="13.5" thickBot="1">
      <c r="A18" s="56" t="s">
        <v>1222</v>
      </c>
      <c r="B18" s="60">
        <v>36852</v>
      </c>
      <c r="C18" s="61">
        <v>3</v>
      </c>
      <c r="D18" s="62"/>
      <c r="F18" s="72">
        <v>90000</v>
      </c>
      <c r="G18" s="73">
        <v>0.31</v>
      </c>
      <c r="H18" s="74">
        <v>0.248</v>
      </c>
      <c r="I18" s="75">
        <v>0.19800000000000001</v>
      </c>
      <c r="J18" s="74">
        <v>0.158</v>
      </c>
      <c r="K18" s="75">
        <v>0.126</v>
      </c>
      <c r="L18" s="74">
        <v>0.10100000000000001</v>
      </c>
      <c r="M18" s="76">
        <v>8.1000000000000003E-2</v>
      </c>
    </row>
    <row r="19" spans="1:13">
      <c r="A19" s="56" t="s">
        <v>1223</v>
      </c>
      <c r="B19" s="60">
        <v>36838</v>
      </c>
      <c r="C19" s="61">
        <v>3</v>
      </c>
      <c r="D19" s="62"/>
    </row>
    <row r="20" spans="1:13">
      <c r="A20" s="56" t="s">
        <v>1224</v>
      </c>
      <c r="B20" s="60">
        <v>18044</v>
      </c>
      <c r="C20" s="61">
        <v>6</v>
      </c>
      <c r="D20" s="62"/>
    </row>
    <row r="21" spans="1:13">
      <c r="A21" s="56" t="s">
        <v>1225</v>
      </c>
      <c r="B21" s="60">
        <v>18029</v>
      </c>
      <c r="C21" s="61">
        <v>3</v>
      </c>
      <c r="D21" s="62"/>
    </row>
    <row r="22" spans="1:13">
      <c r="A22" s="56" t="s">
        <v>1226</v>
      </c>
      <c r="B22" s="60">
        <v>81492</v>
      </c>
      <c r="C22" s="61">
        <v>6</v>
      </c>
      <c r="D22" s="62"/>
    </row>
    <row r="23" spans="1:13">
      <c r="A23" s="56" t="s">
        <v>1227</v>
      </c>
      <c r="B23" s="60">
        <v>23423</v>
      </c>
      <c r="C23" s="61">
        <v>2</v>
      </c>
      <c r="D23" s="62"/>
    </row>
    <row r="24" spans="1:13">
      <c r="A24" s="56" t="s">
        <v>1228</v>
      </c>
      <c r="B24" s="60">
        <v>70560</v>
      </c>
      <c r="C24" s="61">
        <v>5</v>
      </c>
      <c r="D24" s="62"/>
      <c r="H24" s="79"/>
    </row>
    <row r="25" spans="1:13">
      <c r="A25" s="56" t="s">
        <v>1229</v>
      </c>
      <c r="B25" s="60">
        <v>81507</v>
      </c>
      <c r="C25" s="61">
        <v>2</v>
      </c>
      <c r="D25" s="62"/>
      <c r="H25" s="79"/>
    </row>
    <row r="26" spans="1:13">
      <c r="A26" s="56" t="s">
        <v>1230</v>
      </c>
      <c r="B26" s="60">
        <v>23412</v>
      </c>
      <c r="C26" s="61">
        <v>3</v>
      </c>
      <c r="D26" s="62"/>
      <c r="H26" s="79"/>
    </row>
    <row r="27" spans="1:13">
      <c r="A27" s="56" t="s">
        <v>1231</v>
      </c>
      <c r="B27" s="60">
        <v>70543</v>
      </c>
      <c r="C27" s="61">
        <v>3</v>
      </c>
      <c r="D27" s="62"/>
      <c r="H27" s="79"/>
    </row>
    <row r="28" spans="1:13">
      <c r="A28" s="56" t="s">
        <v>1232</v>
      </c>
      <c r="B28" s="60">
        <v>66917</v>
      </c>
      <c r="C28" s="61">
        <v>1</v>
      </c>
      <c r="D28" s="62"/>
      <c r="H28" s="79"/>
    </row>
    <row r="29" spans="1:13">
      <c r="A29" s="56" t="s">
        <v>1233</v>
      </c>
      <c r="B29" s="60">
        <v>66902</v>
      </c>
      <c r="C29" s="61">
        <v>1</v>
      </c>
      <c r="D29" s="62"/>
      <c r="H29" s="79"/>
    </row>
    <row r="30" spans="1:13">
      <c r="A30" s="56" t="s">
        <v>1234</v>
      </c>
      <c r="B30" s="60">
        <v>69597</v>
      </c>
      <c r="C30" s="61">
        <v>3</v>
      </c>
      <c r="D30" s="62"/>
      <c r="H30" s="79"/>
    </row>
    <row r="31" spans="1:13">
      <c r="A31" s="56" t="s">
        <v>1235</v>
      </c>
      <c r="B31" s="60">
        <v>31908</v>
      </c>
      <c r="C31" s="61">
        <v>4</v>
      </c>
      <c r="D31" s="62"/>
      <c r="H31" s="79"/>
    </row>
    <row r="32" spans="1:13">
      <c r="A32" s="56" t="s">
        <v>1236</v>
      </c>
      <c r="B32" s="60">
        <v>69583</v>
      </c>
      <c r="C32" s="61">
        <v>4</v>
      </c>
      <c r="D32" s="62"/>
      <c r="H32" s="79"/>
    </row>
    <row r="33" spans="1:8">
      <c r="A33" s="56" t="s">
        <v>1237</v>
      </c>
      <c r="B33" s="60">
        <v>31907</v>
      </c>
      <c r="C33" s="61">
        <v>3</v>
      </c>
      <c r="D33" s="62"/>
      <c r="H33" s="79"/>
    </row>
    <row r="34" spans="1:8">
      <c r="A34" s="56" t="s">
        <v>1238</v>
      </c>
      <c r="B34" s="60">
        <v>70674</v>
      </c>
      <c r="C34" s="61">
        <v>1</v>
      </c>
      <c r="D34" s="62"/>
      <c r="H34" s="79"/>
    </row>
    <row r="35" spans="1:8">
      <c r="A35" s="56" t="s">
        <v>1239</v>
      </c>
      <c r="B35" s="60">
        <v>70661</v>
      </c>
      <c r="C35" s="61">
        <v>2</v>
      </c>
      <c r="D35" s="62"/>
      <c r="H35" s="79"/>
    </row>
    <row r="36" spans="1:8">
      <c r="A36" s="56" t="s">
        <v>1240</v>
      </c>
      <c r="B36" s="60">
        <v>61953</v>
      </c>
      <c r="C36" s="61">
        <v>3</v>
      </c>
      <c r="D36" s="62"/>
      <c r="H36" s="79"/>
    </row>
    <row r="37" spans="1:8">
      <c r="D37" s="80"/>
      <c r="H37" s="79"/>
    </row>
    <row r="38" spans="1:8">
      <c r="D38" s="80"/>
      <c r="H38" s="79"/>
    </row>
    <row r="39" spans="1:8">
      <c r="C39" s="61"/>
      <c r="H39" s="79"/>
    </row>
    <row r="40" spans="1:8">
      <c r="C40" s="61"/>
      <c r="H40" s="79"/>
    </row>
    <row r="41" spans="1:8">
      <c r="C41" s="61"/>
      <c r="H41" s="79"/>
    </row>
    <row r="42" spans="1:8">
      <c r="C42" s="61"/>
      <c r="H42" s="79"/>
    </row>
    <row r="43" spans="1:8">
      <c r="C43" s="61"/>
      <c r="H43" s="79"/>
    </row>
    <row r="44" spans="1:8">
      <c r="C44" s="61"/>
      <c r="H44" s="79"/>
    </row>
    <row r="45" spans="1:8">
      <c r="C45" s="61"/>
      <c r="H45" s="79"/>
    </row>
    <row r="46" spans="1:8">
      <c r="C46" s="61"/>
      <c r="H46" s="79"/>
    </row>
    <row r="47" spans="1:8">
      <c r="C47" s="61"/>
      <c r="H47" s="79"/>
    </row>
    <row r="48" spans="1:8">
      <c r="C48" s="61"/>
      <c r="H48" s="79"/>
    </row>
    <row r="50" spans="1:7">
      <c r="A50" s="81" t="s">
        <v>1241</v>
      </c>
      <c r="B50" s="82"/>
      <c r="C50" s="82"/>
      <c r="D50" s="82"/>
      <c r="E50" s="82"/>
      <c r="F50" s="82"/>
      <c r="G50" s="83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7761-D115-4301-BCA4-95C1F11BF90F}">
  <sheetPr>
    <tabColor indexed="11"/>
    <pageSetUpPr autoPageBreaks="0"/>
  </sheetPr>
  <dimension ref="A1:D742"/>
  <sheetViews>
    <sheetView zoomScale="175" zoomScaleNormal="175" zoomScaleSheetLayoutView="100" workbookViewId="0">
      <selection activeCell="F12" sqref="F12"/>
    </sheetView>
  </sheetViews>
  <sheetFormatPr defaultColWidth="19.85546875" defaultRowHeight="12.75"/>
  <cols>
    <col min="1" max="1" width="9.5703125" style="86" bestFit="1" customWidth="1"/>
    <col min="2" max="2" width="14.42578125" style="29" customWidth="1"/>
    <col min="3" max="16384" width="19.85546875" style="29"/>
  </cols>
  <sheetData>
    <row r="1" spans="1:4">
      <c r="A1" s="84" t="s">
        <v>818</v>
      </c>
      <c r="B1" s="85" t="s">
        <v>1242</v>
      </c>
    </row>
    <row r="2" spans="1:4">
      <c r="A2" s="86">
        <v>41176</v>
      </c>
      <c r="B2" s="29">
        <f>CHOOSE(MONTH(A2),1,1,1,2,2,2,3,3,3,4,4,4)</f>
        <v>3</v>
      </c>
      <c r="D2" s="86">
        <f>CHOOSE(5,A2,A3,A4,A5,A6,A7)</f>
        <v>34848</v>
      </c>
    </row>
    <row r="3" spans="1:4">
      <c r="A3" s="86">
        <v>34095</v>
      </c>
    </row>
    <row r="4" spans="1:4">
      <c r="A4" s="86">
        <v>35926</v>
      </c>
    </row>
    <row r="5" spans="1:4">
      <c r="A5" s="86">
        <v>40593</v>
      </c>
    </row>
    <row r="6" spans="1:4">
      <c r="A6" s="86">
        <v>34848</v>
      </c>
      <c r="C6" s="29" t="e">
        <f>LOOKUP(D2,A2,D2)</f>
        <v>#N/A</v>
      </c>
    </row>
    <row r="7" spans="1:4">
      <c r="A7" s="86">
        <v>36632</v>
      </c>
    </row>
    <row r="8" spans="1:4">
      <c r="A8" s="86">
        <v>41373</v>
      </c>
    </row>
    <row r="9" spans="1:4">
      <c r="A9" s="86">
        <v>39818</v>
      </c>
    </row>
    <row r="10" spans="1:4">
      <c r="A10" s="86">
        <v>38065</v>
      </c>
    </row>
    <row r="11" spans="1:4">
      <c r="A11" s="86">
        <v>36699</v>
      </c>
    </row>
    <row r="12" spans="1:4">
      <c r="A12" s="86">
        <v>39954</v>
      </c>
    </row>
    <row r="13" spans="1:4">
      <c r="A13" s="86">
        <v>36709</v>
      </c>
    </row>
    <row r="14" spans="1:4">
      <c r="A14" s="86">
        <v>39109</v>
      </c>
    </row>
    <row r="15" spans="1:4">
      <c r="A15" s="86">
        <v>36944</v>
      </c>
    </row>
    <row r="16" spans="1:4">
      <c r="A16" s="86">
        <v>37185</v>
      </c>
    </row>
    <row r="17" spans="1:1">
      <c r="A17" s="86">
        <v>34664</v>
      </c>
    </row>
    <row r="18" spans="1:1">
      <c r="A18" s="86">
        <v>35145</v>
      </c>
    </row>
    <row r="19" spans="1:1">
      <c r="A19" s="86">
        <v>34118</v>
      </c>
    </row>
    <row r="20" spans="1:1">
      <c r="A20" s="86">
        <v>36472</v>
      </c>
    </row>
    <row r="21" spans="1:1">
      <c r="A21" s="86">
        <v>39587</v>
      </c>
    </row>
    <row r="22" spans="1:1">
      <c r="A22" s="86">
        <v>38078</v>
      </c>
    </row>
    <row r="23" spans="1:1">
      <c r="A23" s="86">
        <v>36724</v>
      </c>
    </row>
    <row r="24" spans="1:1">
      <c r="A24" s="86">
        <v>36940</v>
      </c>
    </row>
    <row r="25" spans="1:1">
      <c r="A25" s="86">
        <v>41081</v>
      </c>
    </row>
    <row r="26" spans="1:1">
      <c r="A26" s="86">
        <v>34207</v>
      </c>
    </row>
    <row r="27" spans="1:1">
      <c r="A27" s="86">
        <v>35397</v>
      </c>
    </row>
    <row r="28" spans="1:1">
      <c r="A28" s="86">
        <v>37389</v>
      </c>
    </row>
    <row r="29" spans="1:1">
      <c r="A29" s="86">
        <v>38806</v>
      </c>
    </row>
    <row r="30" spans="1:1">
      <c r="A30" s="86">
        <v>36611</v>
      </c>
    </row>
    <row r="31" spans="1:1">
      <c r="A31" s="86">
        <v>34153</v>
      </c>
    </row>
    <row r="32" spans="1:1">
      <c r="A32" s="86">
        <v>37679</v>
      </c>
    </row>
    <row r="33" spans="1:1">
      <c r="A33" s="86">
        <v>38607</v>
      </c>
    </row>
    <row r="34" spans="1:1">
      <c r="A34" s="86">
        <v>34575</v>
      </c>
    </row>
    <row r="35" spans="1:1">
      <c r="A35" s="86">
        <v>34349</v>
      </c>
    </row>
    <row r="36" spans="1:1">
      <c r="A36" s="86">
        <v>39068</v>
      </c>
    </row>
    <row r="37" spans="1:1">
      <c r="A37" s="86">
        <v>41032</v>
      </c>
    </row>
    <row r="38" spans="1:1">
      <c r="A38" s="86">
        <v>34145</v>
      </c>
    </row>
    <row r="39" spans="1:1">
      <c r="A39" s="86">
        <v>35868</v>
      </c>
    </row>
    <row r="40" spans="1:1">
      <c r="A40" s="86">
        <v>34128</v>
      </c>
    </row>
    <row r="41" spans="1:1">
      <c r="A41" s="86">
        <v>37001</v>
      </c>
    </row>
    <row r="42" spans="1:1">
      <c r="A42" s="86">
        <v>35741</v>
      </c>
    </row>
    <row r="43" spans="1:1">
      <c r="A43" s="86">
        <v>35821</v>
      </c>
    </row>
    <row r="44" spans="1:1">
      <c r="A44" s="86">
        <v>34186</v>
      </c>
    </row>
    <row r="45" spans="1:1">
      <c r="A45" s="86">
        <v>36161</v>
      </c>
    </row>
    <row r="46" spans="1:1">
      <c r="A46" s="86">
        <v>34836</v>
      </c>
    </row>
    <row r="47" spans="1:1">
      <c r="A47" s="86">
        <v>35425</v>
      </c>
    </row>
    <row r="48" spans="1:1">
      <c r="A48" s="86">
        <v>36287</v>
      </c>
    </row>
    <row r="49" spans="1:1">
      <c r="A49" s="86">
        <v>33854</v>
      </c>
    </row>
    <row r="50" spans="1:1">
      <c r="A50" s="86">
        <v>37197</v>
      </c>
    </row>
    <row r="51" spans="1:1">
      <c r="A51" s="86">
        <v>35016</v>
      </c>
    </row>
    <row r="52" spans="1:1">
      <c r="A52" s="86">
        <v>37400</v>
      </c>
    </row>
    <row r="53" spans="1:1">
      <c r="A53" s="86">
        <v>38166</v>
      </c>
    </row>
    <row r="54" spans="1:1">
      <c r="A54" s="86">
        <v>34620</v>
      </c>
    </row>
    <row r="55" spans="1:1">
      <c r="A55" s="86">
        <v>36814</v>
      </c>
    </row>
    <row r="56" spans="1:1">
      <c r="A56" s="86">
        <v>37564</v>
      </c>
    </row>
    <row r="57" spans="1:1">
      <c r="A57" s="86">
        <v>38180</v>
      </c>
    </row>
    <row r="58" spans="1:1">
      <c r="A58" s="86">
        <v>36492</v>
      </c>
    </row>
    <row r="59" spans="1:1">
      <c r="A59" s="86">
        <v>34503</v>
      </c>
    </row>
    <row r="60" spans="1:1">
      <c r="A60" s="86">
        <v>36885</v>
      </c>
    </row>
    <row r="61" spans="1:1">
      <c r="A61" s="86">
        <v>36598</v>
      </c>
    </row>
    <row r="62" spans="1:1">
      <c r="A62" s="86">
        <v>37290</v>
      </c>
    </row>
    <row r="63" spans="1:1">
      <c r="A63" s="86">
        <v>35790</v>
      </c>
    </row>
    <row r="64" spans="1:1">
      <c r="A64" s="86">
        <v>36916</v>
      </c>
    </row>
    <row r="65" spans="1:1">
      <c r="A65" s="86">
        <v>34543</v>
      </c>
    </row>
    <row r="66" spans="1:1">
      <c r="A66" s="86">
        <v>41274</v>
      </c>
    </row>
    <row r="67" spans="1:1">
      <c r="A67" s="86">
        <v>40416</v>
      </c>
    </row>
    <row r="68" spans="1:1">
      <c r="A68" s="86">
        <v>39641</v>
      </c>
    </row>
    <row r="69" spans="1:1">
      <c r="A69" s="86">
        <v>36730</v>
      </c>
    </row>
    <row r="70" spans="1:1">
      <c r="A70" s="86">
        <v>34222</v>
      </c>
    </row>
    <row r="71" spans="1:1">
      <c r="A71" s="86">
        <v>34830</v>
      </c>
    </row>
    <row r="72" spans="1:1">
      <c r="A72" s="86">
        <v>34674</v>
      </c>
    </row>
    <row r="73" spans="1:1">
      <c r="A73" s="86">
        <v>36262</v>
      </c>
    </row>
    <row r="74" spans="1:1">
      <c r="A74" s="86">
        <v>41172</v>
      </c>
    </row>
    <row r="75" spans="1:1">
      <c r="A75" s="86">
        <v>36968</v>
      </c>
    </row>
    <row r="76" spans="1:1">
      <c r="A76" s="86">
        <v>36573</v>
      </c>
    </row>
    <row r="77" spans="1:1">
      <c r="A77" s="86">
        <v>39583</v>
      </c>
    </row>
    <row r="78" spans="1:1">
      <c r="A78" s="86">
        <v>39461</v>
      </c>
    </row>
    <row r="79" spans="1:1">
      <c r="A79" s="86">
        <v>38141</v>
      </c>
    </row>
    <row r="80" spans="1:1">
      <c r="A80" s="86">
        <v>37046</v>
      </c>
    </row>
    <row r="81" spans="1:1">
      <c r="A81" s="86">
        <v>35342</v>
      </c>
    </row>
    <row r="82" spans="1:1">
      <c r="A82" s="86">
        <v>36199</v>
      </c>
    </row>
    <row r="83" spans="1:1">
      <c r="A83" s="86">
        <v>35757</v>
      </c>
    </row>
    <row r="84" spans="1:1">
      <c r="A84" s="86">
        <v>35642</v>
      </c>
    </row>
    <row r="85" spans="1:1">
      <c r="A85" s="86">
        <v>36751</v>
      </c>
    </row>
    <row r="86" spans="1:1">
      <c r="A86" s="86">
        <v>35552</v>
      </c>
    </row>
    <row r="87" spans="1:1">
      <c r="A87" s="86">
        <v>38898</v>
      </c>
    </row>
    <row r="88" spans="1:1">
      <c r="A88" s="86">
        <v>35079</v>
      </c>
    </row>
    <row r="89" spans="1:1">
      <c r="A89" s="86">
        <v>35918</v>
      </c>
    </row>
    <row r="90" spans="1:1">
      <c r="A90" s="86">
        <v>39018</v>
      </c>
    </row>
    <row r="91" spans="1:1">
      <c r="A91" s="86">
        <v>41351</v>
      </c>
    </row>
    <row r="92" spans="1:1">
      <c r="A92" s="86">
        <v>36931</v>
      </c>
    </row>
    <row r="93" spans="1:1">
      <c r="A93" s="86">
        <v>40209</v>
      </c>
    </row>
    <row r="94" spans="1:1">
      <c r="A94" s="86">
        <v>38631</v>
      </c>
    </row>
    <row r="95" spans="1:1">
      <c r="A95" s="86">
        <v>35695</v>
      </c>
    </row>
    <row r="96" spans="1:1">
      <c r="A96" s="86">
        <v>34893</v>
      </c>
    </row>
    <row r="97" spans="1:1">
      <c r="A97" s="86">
        <v>36630</v>
      </c>
    </row>
    <row r="98" spans="1:1">
      <c r="A98" s="86">
        <v>39048</v>
      </c>
    </row>
    <row r="99" spans="1:1">
      <c r="A99" s="86">
        <v>35978</v>
      </c>
    </row>
    <row r="100" spans="1:1">
      <c r="A100" s="86">
        <v>36477</v>
      </c>
    </row>
    <row r="101" spans="1:1">
      <c r="A101" s="86">
        <v>36870</v>
      </c>
    </row>
    <row r="102" spans="1:1">
      <c r="A102" s="86">
        <v>34173</v>
      </c>
    </row>
    <row r="103" spans="1:1">
      <c r="A103" s="86">
        <v>36968</v>
      </c>
    </row>
    <row r="104" spans="1:1">
      <c r="A104" s="86">
        <v>39167</v>
      </c>
    </row>
    <row r="105" spans="1:1">
      <c r="A105" s="86">
        <v>36660</v>
      </c>
    </row>
    <row r="106" spans="1:1">
      <c r="A106" s="86">
        <v>36636</v>
      </c>
    </row>
    <row r="107" spans="1:1">
      <c r="A107" s="86">
        <v>40454</v>
      </c>
    </row>
    <row r="108" spans="1:1">
      <c r="A108" s="86">
        <v>40907</v>
      </c>
    </row>
    <row r="109" spans="1:1">
      <c r="A109" s="86">
        <v>36408</v>
      </c>
    </row>
    <row r="110" spans="1:1">
      <c r="A110" s="86">
        <v>33742</v>
      </c>
    </row>
    <row r="111" spans="1:1">
      <c r="A111" s="86">
        <v>35925</v>
      </c>
    </row>
    <row r="112" spans="1:1">
      <c r="A112" s="86">
        <v>34628</v>
      </c>
    </row>
    <row r="113" spans="1:1">
      <c r="A113" s="86">
        <v>34739</v>
      </c>
    </row>
    <row r="114" spans="1:1">
      <c r="A114" s="86">
        <v>40564</v>
      </c>
    </row>
    <row r="115" spans="1:1">
      <c r="A115" s="86">
        <v>34713</v>
      </c>
    </row>
    <row r="116" spans="1:1">
      <c r="A116" s="86">
        <v>38075</v>
      </c>
    </row>
    <row r="117" spans="1:1">
      <c r="A117" s="86">
        <v>38124</v>
      </c>
    </row>
    <row r="118" spans="1:1">
      <c r="A118" s="86">
        <v>37959</v>
      </c>
    </row>
    <row r="119" spans="1:1">
      <c r="A119" s="86">
        <v>36888</v>
      </c>
    </row>
    <row r="120" spans="1:1">
      <c r="A120" s="86">
        <v>34373</v>
      </c>
    </row>
    <row r="121" spans="1:1">
      <c r="A121" s="86">
        <v>40126</v>
      </c>
    </row>
    <row r="122" spans="1:1">
      <c r="A122" s="86">
        <v>33990</v>
      </c>
    </row>
    <row r="123" spans="1:1">
      <c r="A123" s="86">
        <v>38382</v>
      </c>
    </row>
    <row r="124" spans="1:1">
      <c r="A124" s="86">
        <v>36338</v>
      </c>
    </row>
    <row r="125" spans="1:1">
      <c r="A125" s="86">
        <v>34851</v>
      </c>
    </row>
    <row r="126" spans="1:1">
      <c r="A126" s="86">
        <v>37514</v>
      </c>
    </row>
    <row r="127" spans="1:1">
      <c r="A127" s="86">
        <v>39024</v>
      </c>
    </row>
    <row r="128" spans="1:1">
      <c r="A128" s="86">
        <v>37206</v>
      </c>
    </row>
    <row r="129" spans="1:1">
      <c r="A129" s="86">
        <v>35947</v>
      </c>
    </row>
    <row r="130" spans="1:1">
      <c r="A130" s="86">
        <v>37238</v>
      </c>
    </row>
    <row r="131" spans="1:1">
      <c r="A131" s="86">
        <v>37202</v>
      </c>
    </row>
    <row r="132" spans="1:1">
      <c r="A132" s="86">
        <v>41243</v>
      </c>
    </row>
    <row r="133" spans="1:1">
      <c r="A133" s="86">
        <v>35890</v>
      </c>
    </row>
    <row r="134" spans="1:1">
      <c r="A134" s="86">
        <v>33893</v>
      </c>
    </row>
    <row r="135" spans="1:1">
      <c r="A135" s="86">
        <v>34820</v>
      </c>
    </row>
    <row r="136" spans="1:1">
      <c r="A136" s="86">
        <v>40725</v>
      </c>
    </row>
    <row r="137" spans="1:1">
      <c r="A137" s="86">
        <v>35586</v>
      </c>
    </row>
    <row r="138" spans="1:1">
      <c r="A138" s="86">
        <v>36661</v>
      </c>
    </row>
    <row r="139" spans="1:1">
      <c r="A139" s="86">
        <v>37228</v>
      </c>
    </row>
    <row r="140" spans="1:1">
      <c r="A140" s="86">
        <v>37011</v>
      </c>
    </row>
    <row r="141" spans="1:1">
      <c r="A141" s="86">
        <v>34648</v>
      </c>
    </row>
    <row r="142" spans="1:1">
      <c r="A142" s="86">
        <v>35442</v>
      </c>
    </row>
    <row r="143" spans="1:1">
      <c r="A143" s="86">
        <v>39709</v>
      </c>
    </row>
    <row r="144" spans="1:1">
      <c r="A144" s="86">
        <v>34131</v>
      </c>
    </row>
    <row r="145" spans="1:1">
      <c r="A145" s="86">
        <v>34143</v>
      </c>
    </row>
    <row r="146" spans="1:1">
      <c r="A146" s="86">
        <v>40061</v>
      </c>
    </row>
    <row r="147" spans="1:1">
      <c r="A147" s="86">
        <v>39317</v>
      </c>
    </row>
    <row r="148" spans="1:1">
      <c r="A148" s="86">
        <v>36135</v>
      </c>
    </row>
    <row r="149" spans="1:1">
      <c r="A149" s="86">
        <v>34594</v>
      </c>
    </row>
    <row r="150" spans="1:1">
      <c r="A150" s="86">
        <v>38355</v>
      </c>
    </row>
    <row r="151" spans="1:1">
      <c r="A151" s="86">
        <v>36574</v>
      </c>
    </row>
    <row r="152" spans="1:1">
      <c r="A152" s="86">
        <v>41246</v>
      </c>
    </row>
    <row r="153" spans="1:1">
      <c r="A153" s="86">
        <v>36609</v>
      </c>
    </row>
    <row r="154" spans="1:1">
      <c r="A154" s="86">
        <v>36035</v>
      </c>
    </row>
    <row r="155" spans="1:1">
      <c r="A155" s="86">
        <v>34460</v>
      </c>
    </row>
    <row r="156" spans="1:1">
      <c r="A156" s="86">
        <v>34652</v>
      </c>
    </row>
    <row r="157" spans="1:1">
      <c r="A157" s="86">
        <v>41234</v>
      </c>
    </row>
    <row r="158" spans="1:1">
      <c r="A158" s="86">
        <v>41118</v>
      </c>
    </row>
    <row r="159" spans="1:1">
      <c r="A159" s="86">
        <v>34692</v>
      </c>
    </row>
    <row r="160" spans="1:1">
      <c r="A160" s="86">
        <v>40473</v>
      </c>
    </row>
    <row r="161" spans="1:1">
      <c r="A161" s="86">
        <v>34477</v>
      </c>
    </row>
    <row r="162" spans="1:1">
      <c r="A162" s="86">
        <v>38338</v>
      </c>
    </row>
    <row r="163" spans="1:1">
      <c r="A163" s="86">
        <v>39198</v>
      </c>
    </row>
    <row r="164" spans="1:1">
      <c r="A164" s="86">
        <v>34219</v>
      </c>
    </row>
    <row r="165" spans="1:1">
      <c r="A165" s="86">
        <v>40808</v>
      </c>
    </row>
    <row r="166" spans="1:1">
      <c r="A166" s="86">
        <v>37662</v>
      </c>
    </row>
    <row r="167" spans="1:1">
      <c r="A167" s="86">
        <v>38498</v>
      </c>
    </row>
    <row r="168" spans="1:1">
      <c r="A168" s="86">
        <v>34073</v>
      </c>
    </row>
    <row r="169" spans="1:1">
      <c r="A169" s="86">
        <v>35212</v>
      </c>
    </row>
    <row r="170" spans="1:1">
      <c r="A170" s="86">
        <v>37271</v>
      </c>
    </row>
    <row r="171" spans="1:1">
      <c r="A171" s="86">
        <v>37290</v>
      </c>
    </row>
    <row r="172" spans="1:1">
      <c r="A172" s="86">
        <v>33815</v>
      </c>
    </row>
    <row r="173" spans="1:1">
      <c r="A173" s="86">
        <v>40964</v>
      </c>
    </row>
    <row r="174" spans="1:1">
      <c r="A174" s="86">
        <v>34757</v>
      </c>
    </row>
    <row r="175" spans="1:1">
      <c r="A175" s="86">
        <v>40689</v>
      </c>
    </row>
    <row r="176" spans="1:1">
      <c r="A176" s="86">
        <v>40777</v>
      </c>
    </row>
    <row r="177" spans="1:1">
      <c r="A177" s="86">
        <v>35485</v>
      </c>
    </row>
    <row r="178" spans="1:1">
      <c r="A178" s="86">
        <v>34725</v>
      </c>
    </row>
    <row r="179" spans="1:1">
      <c r="A179" s="86">
        <v>40206</v>
      </c>
    </row>
    <row r="180" spans="1:1">
      <c r="A180" s="86">
        <v>40930</v>
      </c>
    </row>
    <row r="181" spans="1:1">
      <c r="A181" s="86">
        <v>40945</v>
      </c>
    </row>
    <row r="182" spans="1:1">
      <c r="A182" s="86">
        <v>40924</v>
      </c>
    </row>
    <row r="183" spans="1:1">
      <c r="A183" s="86">
        <v>37589</v>
      </c>
    </row>
    <row r="184" spans="1:1">
      <c r="A184" s="86">
        <v>33905</v>
      </c>
    </row>
    <row r="185" spans="1:1">
      <c r="A185" s="86">
        <v>39711</v>
      </c>
    </row>
    <row r="186" spans="1:1">
      <c r="A186" s="86">
        <v>35705</v>
      </c>
    </row>
    <row r="187" spans="1:1">
      <c r="A187" s="86">
        <v>37809</v>
      </c>
    </row>
    <row r="188" spans="1:1">
      <c r="A188" s="86">
        <v>38107</v>
      </c>
    </row>
    <row r="189" spans="1:1">
      <c r="A189" s="86">
        <v>40486</v>
      </c>
    </row>
    <row r="190" spans="1:1">
      <c r="A190" s="86">
        <v>36738</v>
      </c>
    </row>
    <row r="191" spans="1:1">
      <c r="A191" s="86">
        <v>37333</v>
      </c>
    </row>
    <row r="192" spans="1:1">
      <c r="A192" s="86">
        <v>37689</v>
      </c>
    </row>
    <row r="193" spans="1:1">
      <c r="A193" s="86">
        <v>41291</v>
      </c>
    </row>
    <row r="194" spans="1:1">
      <c r="A194" s="86">
        <v>34302</v>
      </c>
    </row>
    <row r="195" spans="1:1">
      <c r="A195" s="86">
        <v>35808</v>
      </c>
    </row>
    <row r="196" spans="1:1">
      <c r="A196" s="86">
        <v>38519</v>
      </c>
    </row>
    <row r="197" spans="1:1">
      <c r="A197" s="86">
        <v>39503</v>
      </c>
    </row>
    <row r="198" spans="1:1">
      <c r="A198" s="86">
        <v>40963</v>
      </c>
    </row>
    <row r="199" spans="1:1">
      <c r="A199" s="86">
        <v>34832</v>
      </c>
    </row>
    <row r="200" spans="1:1">
      <c r="A200" s="86">
        <v>34412</v>
      </c>
    </row>
    <row r="201" spans="1:1">
      <c r="A201" s="86">
        <v>36353</v>
      </c>
    </row>
    <row r="202" spans="1:1">
      <c r="A202" s="86">
        <v>36120</v>
      </c>
    </row>
    <row r="203" spans="1:1">
      <c r="A203" s="86">
        <v>36934</v>
      </c>
    </row>
    <row r="204" spans="1:1">
      <c r="A204" s="86">
        <v>37000</v>
      </c>
    </row>
    <row r="205" spans="1:1">
      <c r="A205" s="86">
        <v>36238</v>
      </c>
    </row>
    <row r="206" spans="1:1">
      <c r="A206" s="86">
        <v>40594</v>
      </c>
    </row>
    <row r="207" spans="1:1">
      <c r="A207" s="86">
        <v>36260</v>
      </c>
    </row>
    <row r="208" spans="1:1">
      <c r="A208" s="86">
        <v>39828</v>
      </c>
    </row>
    <row r="209" spans="1:1">
      <c r="A209" s="86">
        <v>33838</v>
      </c>
    </row>
    <row r="210" spans="1:1">
      <c r="A210" s="86">
        <v>33750</v>
      </c>
    </row>
    <row r="211" spans="1:1">
      <c r="A211" s="86">
        <v>35968</v>
      </c>
    </row>
    <row r="212" spans="1:1">
      <c r="A212" s="86">
        <v>39842</v>
      </c>
    </row>
    <row r="213" spans="1:1">
      <c r="A213" s="86">
        <v>37344</v>
      </c>
    </row>
    <row r="214" spans="1:1">
      <c r="A214" s="86">
        <v>37458</v>
      </c>
    </row>
    <row r="215" spans="1:1">
      <c r="A215" s="86">
        <v>37085</v>
      </c>
    </row>
    <row r="216" spans="1:1">
      <c r="A216" s="86">
        <v>37141</v>
      </c>
    </row>
    <row r="217" spans="1:1">
      <c r="A217" s="86">
        <v>34445</v>
      </c>
    </row>
    <row r="218" spans="1:1">
      <c r="A218" s="86">
        <v>36680</v>
      </c>
    </row>
    <row r="219" spans="1:1">
      <c r="A219" s="86">
        <v>34566</v>
      </c>
    </row>
    <row r="220" spans="1:1">
      <c r="A220" s="86">
        <v>35891</v>
      </c>
    </row>
    <row r="221" spans="1:1">
      <c r="A221" s="86">
        <v>40570</v>
      </c>
    </row>
    <row r="222" spans="1:1">
      <c r="A222" s="86">
        <v>37177</v>
      </c>
    </row>
    <row r="223" spans="1:1">
      <c r="A223" s="86">
        <v>34291</v>
      </c>
    </row>
    <row r="224" spans="1:1">
      <c r="A224" s="86">
        <v>34490</v>
      </c>
    </row>
    <row r="225" spans="1:1">
      <c r="A225" s="86">
        <v>36009</v>
      </c>
    </row>
    <row r="226" spans="1:1">
      <c r="A226" s="86">
        <v>35618</v>
      </c>
    </row>
    <row r="227" spans="1:1">
      <c r="A227" s="86">
        <v>40350</v>
      </c>
    </row>
    <row r="228" spans="1:1">
      <c r="A228" s="86">
        <v>38614</v>
      </c>
    </row>
    <row r="229" spans="1:1">
      <c r="A229" s="86">
        <v>40542</v>
      </c>
    </row>
    <row r="230" spans="1:1">
      <c r="A230" s="86">
        <v>40112</v>
      </c>
    </row>
    <row r="231" spans="1:1">
      <c r="A231" s="86">
        <v>36240</v>
      </c>
    </row>
    <row r="232" spans="1:1">
      <c r="A232" s="86">
        <v>38312</v>
      </c>
    </row>
    <row r="233" spans="1:1">
      <c r="A233" s="86">
        <v>34125</v>
      </c>
    </row>
    <row r="234" spans="1:1">
      <c r="A234" s="86">
        <v>38698</v>
      </c>
    </row>
    <row r="235" spans="1:1">
      <c r="A235" s="86">
        <v>37308</v>
      </c>
    </row>
    <row r="236" spans="1:1">
      <c r="A236" s="86">
        <v>37094</v>
      </c>
    </row>
    <row r="237" spans="1:1">
      <c r="A237" s="86">
        <v>41022</v>
      </c>
    </row>
    <row r="238" spans="1:1">
      <c r="A238" s="86">
        <v>36759</v>
      </c>
    </row>
    <row r="239" spans="1:1">
      <c r="A239" s="86">
        <v>39758</v>
      </c>
    </row>
    <row r="240" spans="1:1">
      <c r="A240" s="86">
        <v>34699</v>
      </c>
    </row>
    <row r="241" spans="1:1">
      <c r="A241" s="86">
        <v>37770</v>
      </c>
    </row>
    <row r="242" spans="1:1">
      <c r="A242" s="86">
        <v>34831</v>
      </c>
    </row>
    <row r="243" spans="1:1">
      <c r="A243" s="86">
        <v>34549</v>
      </c>
    </row>
    <row r="244" spans="1:1">
      <c r="A244" s="86">
        <v>39258</v>
      </c>
    </row>
    <row r="245" spans="1:1">
      <c r="A245" s="86">
        <v>36961</v>
      </c>
    </row>
    <row r="246" spans="1:1">
      <c r="A246" s="86">
        <v>38960</v>
      </c>
    </row>
    <row r="247" spans="1:1">
      <c r="A247" s="86">
        <v>34705</v>
      </c>
    </row>
    <row r="248" spans="1:1">
      <c r="A248" s="86">
        <v>36374</v>
      </c>
    </row>
    <row r="249" spans="1:1">
      <c r="A249" s="86">
        <v>36158</v>
      </c>
    </row>
    <row r="250" spans="1:1">
      <c r="A250" s="86">
        <v>33784</v>
      </c>
    </row>
    <row r="251" spans="1:1">
      <c r="A251" s="86">
        <v>36050</v>
      </c>
    </row>
    <row r="252" spans="1:1">
      <c r="A252" s="86">
        <v>38305</v>
      </c>
    </row>
    <row r="253" spans="1:1">
      <c r="A253" s="86">
        <v>41141</v>
      </c>
    </row>
    <row r="254" spans="1:1">
      <c r="A254" s="86">
        <v>35821</v>
      </c>
    </row>
    <row r="255" spans="1:1">
      <c r="A255" s="86">
        <v>41194</v>
      </c>
    </row>
    <row r="256" spans="1:1">
      <c r="A256" s="86">
        <v>34676</v>
      </c>
    </row>
    <row r="257" spans="1:1">
      <c r="A257" s="86">
        <v>39492</v>
      </c>
    </row>
    <row r="258" spans="1:1">
      <c r="A258" s="86">
        <v>35503</v>
      </c>
    </row>
    <row r="259" spans="1:1">
      <c r="A259" s="86">
        <v>34246</v>
      </c>
    </row>
    <row r="260" spans="1:1">
      <c r="A260" s="86">
        <v>37240</v>
      </c>
    </row>
    <row r="261" spans="1:1">
      <c r="A261" s="86">
        <v>36888</v>
      </c>
    </row>
    <row r="262" spans="1:1">
      <c r="A262" s="86">
        <v>40643</v>
      </c>
    </row>
    <row r="263" spans="1:1">
      <c r="A263" s="86">
        <v>34072</v>
      </c>
    </row>
    <row r="264" spans="1:1">
      <c r="A264" s="86">
        <v>40846</v>
      </c>
    </row>
    <row r="265" spans="1:1">
      <c r="A265" s="86">
        <v>39480</v>
      </c>
    </row>
    <row r="266" spans="1:1">
      <c r="A266" s="86">
        <v>37275</v>
      </c>
    </row>
    <row r="267" spans="1:1">
      <c r="A267" s="86">
        <v>37648</v>
      </c>
    </row>
    <row r="268" spans="1:1">
      <c r="A268" s="86">
        <v>33899</v>
      </c>
    </row>
    <row r="269" spans="1:1">
      <c r="A269" s="86">
        <v>37900</v>
      </c>
    </row>
    <row r="270" spans="1:1">
      <c r="A270" s="86">
        <v>36989</v>
      </c>
    </row>
    <row r="271" spans="1:1">
      <c r="A271" s="86">
        <v>37064</v>
      </c>
    </row>
    <row r="272" spans="1:1">
      <c r="A272" s="86">
        <v>36513</v>
      </c>
    </row>
    <row r="273" spans="1:1">
      <c r="A273" s="86">
        <v>37129</v>
      </c>
    </row>
    <row r="274" spans="1:1">
      <c r="A274" s="86">
        <v>41123</v>
      </c>
    </row>
    <row r="275" spans="1:1">
      <c r="A275" s="86">
        <v>33991</v>
      </c>
    </row>
    <row r="276" spans="1:1">
      <c r="A276" s="86">
        <v>36567</v>
      </c>
    </row>
    <row r="277" spans="1:1">
      <c r="A277" s="86">
        <v>36667</v>
      </c>
    </row>
    <row r="278" spans="1:1">
      <c r="A278" s="86">
        <v>41204</v>
      </c>
    </row>
    <row r="279" spans="1:1">
      <c r="A279" s="86">
        <v>40328</v>
      </c>
    </row>
    <row r="280" spans="1:1">
      <c r="A280" s="86">
        <v>37150</v>
      </c>
    </row>
    <row r="281" spans="1:1">
      <c r="A281" s="86">
        <v>36954</v>
      </c>
    </row>
    <row r="282" spans="1:1">
      <c r="A282" s="86">
        <v>34650</v>
      </c>
    </row>
    <row r="283" spans="1:1">
      <c r="A283" s="86">
        <v>36741</v>
      </c>
    </row>
    <row r="284" spans="1:1">
      <c r="A284" s="86">
        <v>39088</v>
      </c>
    </row>
    <row r="285" spans="1:1">
      <c r="A285" s="86">
        <v>36359</v>
      </c>
    </row>
    <row r="286" spans="1:1">
      <c r="A286" s="86">
        <v>37436</v>
      </c>
    </row>
    <row r="287" spans="1:1">
      <c r="A287" s="86">
        <v>35982</v>
      </c>
    </row>
    <row r="288" spans="1:1">
      <c r="A288" s="86">
        <v>35072</v>
      </c>
    </row>
    <row r="289" spans="1:1">
      <c r="A289" s="86">
        <v>34956</v>
      </c>
    </row>
    <row r="290" spans="1:1">
      <c r="A290" s="86">
        <v>40033</v>
      </c>
    </row>
    <row r="291" spans="1:1">
      <c r="A291" s="86">
        <v>38464</v>
      </c>
    </row>
    <row r="292" spans="1:1">
      <c r="A292" s="86">
        <v>40493</v>
      </c>
    </row>
    <row r="293" spans="1:1">
      <c r="A293" s="86">
        <v>37078</v>
      </c>
    </row>
    <row r="294" spans="1:1">
      <c r="A294" s="86">
        <v>35205</v>
      </c>
    </row>
    <row r="295" spans="1:1">
      <c r="A295" s="86">
        <v>34249</v>
      </c>
    </row>
    <row r="296" spans="1:1">
      <c r="A296" s="86">
        <v>36298</v>
      </c>
    </row>
    <row r="297" spans="1:1">
      <c r="A297" s="86">
        <v>41239</v>
      </c>
    </row>
    <row r="298" spans="1:1">
      <c r="A298" s="86">
        <v>34811</v>
      </c>
    </row>
    <row r="299" spans="1:1">
      <c r="A299" s="86">
        <v>34329</v>
      </c>
    </row>
    <row r="300" spans="1:1">
      <c r="A300" s="86">
        <v>36185</v>
      </c>
    </row>
    <row r="301" spans="1:1">
      <c r="A301" s="86">
        <v>41055</v>
      </c>
    </row>
    <row r="302" spans="1:1">
      <c r="A302" s="86">
        <v>41252</v>
      </c>
    </row>
    <row r="303" spans="1:1">
      <c r="A303" s="86">
        <v>35546</v>
      </c>
    </row>
    <row r="304" spans="1:1">
      <c r="A304" s="86">
        <v>41309</v>
      </c>
    </row>
    <row r="305" spans="1:1">
      <c r="A305" s="86">
        <v>33950</v>
      </c>
    </row>
    <row r="306" spans="1:1">
      <c r="A306" s="86">
        <v>40925</v>
      </c>
    </row>
    <row r="307" spans="1:1">
      <c r="A307" s="86">
        <v>34592</v>
      </c>
    </row>
    <row r="308" spans="1:1">
      <c r="A308" s="86">
        <v>34822</v>
      </c>
    </row>
    <row r="309" spans="1:1">
      <c r="A309" s="86">
        <v>37190</v>
      </c>
    </row>
    <row r="310" spans="1:1">
      <c r="A310" s="86">
        <v>41071</v>
      </c>
    </row>
    <row r="311" spans="1:1">
      <c r="A311" s="86">
        <v>37448</v>
      </c>
    </row>
    <row r="312" spans="1:1">
      <c r="A312" s="86">
        <v>33850</v>
      </c>
    </row>
    <row r="313" spans="1:1">
      <c r="A313" s="86">
        <v>37133</v>
      </c>
    </row>
    <row r="314" spans="1:1">
      <c r="A314" s="86">
        <v>33799</v>
      </c>
    </row>
    <row r="315" spans="1:1">
      <c r="A315" s="86">
        <v>34307</v>
      </c>
    </row>
    <row r="316" spans="1:1">
      <c r="A316" s="86">
        <v>39426</v>
      </c>
    </row>
    <row r="317" spans="1:1">
      <c r="A317" s="86">
        <v>40535</v>
      </c>
    </row>
    <row r="318" spans="1:1">
      <c r="A318" s="86">
        <v>33961</v>
      </c>
    </row>
    <row r="319" spans="1:1">
      <c r="A319" s="86">
        <v>34058</v>
      </c>
    </row>
    <row r="320" spans="1:1">
      <c r="A320" s="86">
        <v>39954</v>
      </c>
    </row>
    <row r="321" spans="1:1">
      <c r="A321" s="86">
        <v>41120</v>
      </c>
    </row>
    <row r="322" spans="1:1">
      <c r="A322" s="86">
        <v>38239</v>
      </c>
    </row>
    <row r="323" spans="1:1">
      <c r="A323" s="86">
        <v>39178</v>
      </c>
    </row>
    <row r="324" spans="1:1">
      <c r="A324" s="86">
        <v>36787</v>
      </c>
    </row>
    <row r="325" spans="1:1">
      <c r="A325" s="86">
        <v>39208</v>
      </c>
    </row>
    <row r="326" spans="1:1">
      <c r="A326" s="86">
        <v>34384</v>
      </c>
    </row>
    <row r="327" spans="1:1">
      <c r="A327" s="86">
        <v>37220</v>
      </c>
    </row>
    <row r="328" spans="1:1">
      <c r="A328" s="86">
        <v>36191</v>
      </c>
    </row>
    <row r="329" spans="1:1">
      <c r="A329" s="86">
        <v>41092</v>
      </c>
    </row>
    <row r="330" spans="1:1">
      <c r="A330" s="86">
        <v>34366</v>
      </c>
    </row>
    <row r="331" spans="1:1">
      <c r="A331" s="86">
        <v>35471</v>
      </c>
    </row>
    <row r="332" spans="1:1">
      <c r="A332" s="86">
        <v>40418</v>
      </c>
    </row>
    <row r="333" spans="1:1">
      <c r="A333" s="86">
        <v>36447</v>
      </c>
    </row>
    <row r="334" spans="1:1">
      <c r="A334" s="86">
        <v>36807</v>
      </c>
    </row>
    <row r="335" spans="1:1">
      <c r="A335" s="86">
        <v>41295</v>
      </c>
    </row>
    <row r="336" spans="1:1">
      <c r="A336" s="86">
        <v>36247</v>
      </c>
    </row>
    <row r="337" spans="1:1">
      <c r="A337" s="86">
        <v>35827</v>
      </c>
    </row>
    <row r="338" spans="1:1">
      <c r="A338" s="86">
        <v>34422</v>
      </c>
    </row>
    <row r="339" spans="1:1">
      <c r="A339" s="86">
        <v>36718</v>
      </c>
    </row>
    <row r="340" spans="1:1">
      <c r="A340" s="86">
        <v>37812</v>
      </c>
    </row>
    <row r="341" spans="1:1">
      <c r="A341" s="86">
        <v>37997</v>
      </c>
    </row>
    <row r="342" spans="1:1">
      <c r="A342" s="86">
        <v>33916</v>
      </c>
    </row>
    <row r="343" spans="1:1">
      <c r="A343" s="86">
        <v>35572</v>
      </c>
    </row>
    <row r="344" spans="1:1">
      <c r="A344" s="86">
        <v>37366</v>
      </c>
    </row>
    <row r="345" spans="1:1">
      <c r="A345" s="86">
        <v>40984</v>
      </c>
    </row>
    <row r="346" spans="1:1">
      <c r="A346" s="86">
        <v>35924</v>
      </c>
    </row>
    <row r="347" spans="1:1">
      <c r="A347" s="86">
        <v>35426</v>
      </c>
    </row>
    <row r="348" spans="1:1">
      <c r="A348" s="86">
        <v>40906</v>
      </c>
    </row>
    <row r="349" spans="1:1">
      <c r="A349" s="86">
        <v>41308</v>
      </c>
    </row>
    <row r="350" spans="1:1">
      <c r="A350" s="86">
        <v>37273</v>
      </c>
    </row>
    <row r="351" spans="1:1">
      <c r="A351" s="86">
        <v>33769</v>
      </c>
    </row>
    <row r="352" spans="1:1">
      <c r="A352" s="86">
        <v>37313</v>
      </c>
    </row>
    <row r="353" spans="1:1">
      <c r="A353" s="86">
        <v>36500</v>
      </c>
    </row>
    <row r="354" spans="1:1">
      <c r="A354" s="86">
        <v>34244</v>
      </c>
    </row>
    <row r="355" spans="1:1">
      <c r="A355" s="86">
        <v>36027</v>
      </c>
    </row>
    <row r="356" spans="1:1">
      <c r="A356" s="86">
        <v>34076</v>
      </c>
    </row>
    <row r="357" spans="1:1">
      <c r="A357" s="86">
        <v>35075</v>
      </c>
    </row>
    <row r="358" spans="1:1">
      <c r="A358" s="86">
        <v>33894</v>
      </c>
    </row>
    <row r="359" spans="1:1">
      <c r="A359" s="86">
        <v>36847</v>
      </c>
    </row>
    <row r="360" spans="1:1">
      <c r="A360" s="86">
        <v>36772</v>
      </c>
    </row>
    <row r="361" spans="1:1">
      <c r="A361" s="86">
        <v>35840</v>
      </c>
    </row>
    <row r="362" spans="1:1">
      <c r="A362" s="86">
        <v>35364</v>
      </c>
    </row>
    <row r="363" spans="1:1">
      <c r="A363" s="86">
        <v>34491</v>
      </c>
    </row>
    <row r="364" spans="1:1">
      <c r="A364" s="86">
        <v>34288</v>
      </c>
    </row>
    <row r="365" spans="1:1">
      <c r="A365" s="86">
        <v>37036</v>
      </c>
    </row>
    <row r="366" spans="1:1">
      <c r="A366" s="86">
        <v>40349</v>
      </c>
    </row>
    <row r="367" spans="1:1">
      <c r="A367" s="86">
        <v>38554</v>
      </c>
    </row>
    <row r="368" spans="1:1">
      <c r="A368" s="86">
        <v>38019</v>
      </c>
    </row>
    <row r="369" spans="1:1">
      <c r="A369" s="86">
        <v>34259</v>
      </c>
    </row>
    <row r="370" spans="1:1">
      <c r="A370" s="86">
        <v>36848</v>
      </c>
    </row>
    <row r="371" spans="1:1">
      <c r="A371" s="86">
        <v>38722</v>
      </c>
    </row>
    <row r="372" spans="1:1">
      <c r="A372" s="86">
        <v>40823</v>
      </c>
    </row>
    <row r="373" spans="1:1">
      <c r="A373" s="86">
        <v>37314</v>
      </c>
    </row>
    <row r="374" spans="1:1">
      <c r="A374" s="86">
        <v>36683</v>
      </c>
    </row>
    <row r="375" spans="1:1">
      <c r="A375" s="86">
        <v>37567</v>
      </c>
    </row>
    <row r="376" spans="1:1">
      <c r="A376" s="86">
        <v>33783</v>
      </c>
    </row>
    <row r="377" spans="1:1">
      <c r="A377" s="86">
        <v>37343</v>
      </c>
    </row>
    <row r="378" spans="1:1">
      <c r="A378" s="86">
        <v>40797</v>
      </c>
    </row>
    <row r="379" spans="1:1">
      <c r="A379" s="86">
        <v>38474</v>
      </c>
    </row>
    <row r="380" spans="1:1">
      <c r="A380" s="86">
        <v>33831</v>
      </c>
    </row>
    <row r="381" spans="1:1">
      <c r="A381" s="86">
        <v>38401</v>
      </c>
    </row>
    <row r="382" spans="1:1">
      <c r="A382" s="86">
        <v>40963</v>
      </c>
    </row>
    <row r="383" spans="1:1">
      <c r="A383" s="86">
        <v>37753</v>
      </c>
    </row>
    <row r="384" spans="1:1">
      <c r="A384" s="86">
        <v>34319</v>
      </c>
    </row>
    <row r="385" spans="1:1">
      <c r="A385" s="86">
        <v>39048</v>
      </c>
    </row>
    <row r="386" spans="1:1">
      <c r="A386" s="86">
        <v>40399</v>
      </c>
    </row>
    <row r="387" spans="1:1">
      <c r="A387" s="86">
        <v>41351</v>
      </c>
    </row>
    <row r="388" spans="1:1">
      <c r="A388" s="86">
        <v>36976</v>
      </c>
    </row>
    <row r="389" spans="1:1">
      <c r="A389" s="86">
        <v>37126</v>
      </c>
    </row>
    <row r="390" spans="1:1">
      <c r="A390" s="86">
        <v>38491</v>
      </c>
    </row>
    <row r="391" spans="1:1">
      <c r="A391" s="86">
        <v>36532</v>
      </c>
    </row>
    <row r="392" spans="1:1">
      <c r="A392" s="86">
        <v>36500</v>
      </c>
    </row>
    <row r="393" spans="1:1">
      <c r="A393" s="86">
        <v>36052</v>
      </c>
    </row>
    <row r="394" spans="1:1">
      <c r="A394" s="86">
        <v>37174</v>
      </c>
    </row>
    <row r="395" spans="1:1">
      <c r="A395" s="86">
        <v>34382</v>
      </c>
    </row>
    <row r="396" spans="1:1">
      <c r="A396" s="86">
        <v>38291</v>
      </c>
    </row>
    <row r="397" spans="1:1">
      <c r="A397" s="86">
        <v>36000</v>
      </c>
    </row>
    <row r="398" spans="1:1">
      <c r="A398" s="86">
        <v>35660</v>
      </c>
    </row>
    <row r="399" spans="1:1">
      <c r="A399" s="86">
        <v>35957</v>
      </c>
    </row>
    <row r="400" spans="1:1">
      <c r="A400" s="86">
        <v>36172</v>
      </c>
    </row>
    <row r="401" spans="1:1">
      <c r="A401" s="86">
        <v>38999</v>
      </c>
    </row>
    <row r="402" spans="1:1">
      <c r="A402" s="86">
        <v>36592</v>
      </c>
    </row>
    <row r="403" spans="1:1">
      <c r="A403" s="86">
        <v>36395</v>
      </c>
    </row>
    <row r="404" spans="1:1">
      <c r="A404" s="86">
        <v>35755</v>
      </c>
    </row>
    <row r="405" spans="1:1">
      <c r="A405" s="86">
        <v>36792</v>
      </c>
    </row>
    <row r="406" spans="1:1">
      <c r="A406" s="86">
        <v>39424</v>
      </c>
    </row>
    <row r="407" spans="1:1">
      <c r="A407" s="86">
        <v>36793</v>
      </c>
    </row>
    <row r="408" spans="1:1">
      <c r="A408" s="86">
        <v>36366</v>
      </c>
    </row>
    <row r="409" spans="1:1">
      <c r="A409" s="86">
        <v>39860</v>
      </c>
    </row>
    <row r="410" spans="1:1">
      <c r="A410" s="86">
        <v>36197</v>
      </c>
    </row>
    <row r="411" spans="1:1">
      <c r="A411" s="86">
        <v>36083</v>
      </c>
    </row>
    <row r="412" spans="1:1">
      <c r="A412" s="86">
        <v>34561</v>
      </c>
    </row>
    <row r="413" spans="1:1">
      <c r="A413" s="86">
        <v>36501</v>
      </c>
    </row>
    <row r="414" spans="1:1">
      <c r="A414" s="86">
        <v>39404</v>
      </c>
    </row>
    <row r="415" spans="1:1">
      <c r="A415" s="86">
        <v>34380</v>
      </c>
    </row>
    <row r="416" spans="1:1">
      <c r="A416" s="86">
        <v>36682</v>
      </c>
    </row>
    <row r="417" spans="1:1">
      <c r="A417" s="86">
        <v>37051</v>
      </c>
    </row>
    <row r="418" spans="1:1">
      <c r="A418" s="86">
        <v>33857</v>
      </c>
    </row>
    <row r="419" spans="1:1">
      <c r="A419" s="86">
        <v>37369</v>
      </c>
    </row>
    <row r="420" spans="1:1">
      <c r="A420" s="86">
        <v>34078</v>
      </c>
    </row>
    <row r="421" spans="1:1">
      <c r="A421" s="86">
        <v>39718</v>
      </c>
    </row>
    <row r="422" spans="1:1">
      <c r="A422" s="86">
        <v>37115</v>
      </c>
    </row>
    <row r="423" spans="1:1">
      <c r="A423" s="86">
        <v>40749</v>
      </c>
    </row>
    <row r="424" spans="1:1">
      <c r="A424" s="86">
        <v>34056</v>
      </c>
    </row>
    <row r="425" spans="1:1">
      <c r="A425" s="86">
        <v>41187</v>
      </c>
    </row>
    <row r="426" spans="1:1">
      <c r="A426" s="86">
        <v>39335</v>
      </c>
    </row>
    <row r="427" spans="1:1">
      <c r="A427" s="86">
        <v>36010</v>
      </c>
    </row>
    <row r="428" spans="1:1">
      <c r="A428" s="86">
        <v>35408</v>
      </c>
    </row>
    <row r="429" spans="1:1">
      <c r="A429" s="86">
        <v>34019</v>
      </c>
    </row>
    <row r="430" spans="1:1">
      <c r="A430" s="86">
        <v>36168</v>
      </c>
    </row>
    <row r="431" spans="1:1">
      <c r="A431" s="86">
        <v>36752</v>
      </c>
    </row>
    <row r="432" spans="1:1">
      <c r="A432" s="86">
        <v>40439</v>
      </c>
    </row>
    <row r="433" spans="1:1">
      <c r="A433" s="86">
        <v>39094</v>
      </c>
    </row>
    <row r="434" spans="1:1">
      <c r="A434" s="86">
        <v>41021</v>
      </c>
    </row>
    <row r="435" spans="1:1">
      <c r="A435" s="86">
        <v>35804</v>
      </c>
    </row>
    <row r="436" spans="1:1">
      <c r="A436" s="86">
        <v>34356</v>
      </c>
    </row>
    <row r="437" spans="1:1">
      <c r="A437" s="86">
        <v>37907</v>
      </c>
    </row>
    <row r="438" spans="1:1">
      <c r="A438" s="86">
        <v>37207</v>
      </c>
    </row>
    <row r="439" spans="1:1">
      <c r="A439" s="86">
        <v>35254</v>
      </c>
    </row>
    <row r="440" spans="1:1">
      <c r="A440" s="86">
        <v>35856</v>
      </c>
    </row>
    <row r="441" spans="1:1">
      <c r="A441" s="86">
        <v>38607</v>
      </c>
    </row>
    <row r="442" spans="1:1">
      <c r="A442" s="86">
        <v>36122</v>
      </c>
    </row>
    <row r="443" spans="1:1">
      <c r="A443" s="86">
        <v>38453</v>
      </c>
    </row>
    <row r="444" spans="1:1">
      <c r="A444" s="86">
        <v>40075</v>
      </c>
    </row>
    <row r="445" spans="1:1">
      <c r="A445" s="86">
        <v>37093</v>
      </c>
    </row>
    <row r="446" spans="1:1">
      <c r="A446" s="86">
        <v>41245</v>
      </c>
    </row>
    <row r="447" spans="1:1">
      <c r="A447" s="86">
        <v>35667</v>
      </c>
    </row>
    <row r="448" spans="1:1">
      <c r="A448" s="86">
        <v>34797</v>
      </c>
    </row>
    <row r="449" spans="1:1">
      <c r="A449" s="86">
        <v>36276</v>
      </c>
    </row>
    <row r="450" spans="1:1">
      <c r="A450" s="86">
        <v>34702</v>
      </c>
    </row>
    <row r="451" spans="1:1">
      <c r="A451" s="86">
        <v>41041</v>
      </c>
    </row>
    <row r="452" spans="1:1">
      <c r="A452" s="86">
        <v>36122</v>
      </c>
    </row>
    <row r="453" spans="1:1">
      <c r="A453" s="86">
        <v>35953</v>
      </c>
    </row>
    <row r="454" spans="1:1">
      <c r="A454" s="86">
        <v>36527</v>
      </c>
    </row>
    <row r="455" spans="1:1">
      <c r="A455" s="86">
        <v>36842</v>
      </c>
    </row>
    <row r="456" spans="1:1">
      <c r="A456" s="86">
        <v>37013</v>
      </c>
    </row>
    <row r="457" spans="1:1">
      <c r="A457" s="86">
        <v>34502</v>
      </c>
    </row>
    <row r="458" spans="1:1">
      <c r="A458" s="86">
        <v>36629</v>
      </c>
    </row>
    <row r="459" spans="1:1">
      <c r="A459" s="86">
        <v>38002</v>
      </c>
    </row>
    <row r="460" spans="1:1">
      <c r="A460" s="86">
        <v>37736</v>
      </c>
    </row>
    <row r="461" spans="1:1">
      <c r="A461" s="86">
        <v>38296</v>
      </c>
    </row>
    <row r="462" spans="1:1">
      <c r="A462" s="86">
        <v>40984</v>
      </c>
    </row>
    <row r="463" spans="1:1">
      <c r="A463" s="86">
        <v>37714</v>
      </c>
    </row>
    <row r="464" spans="1:1">
      <c r="A464" s="86">
        <v>38481</v>
      </c>
    </row>
    <row r="465" spans="1:1">
      <c r="A465" s="86">
        <v>37137</v>
      </c>
    </row>
    <row r="466" spans="1:1">
      <c r="A466" s="86">
        <v>34284</v>
      </c>
    </row>
    <row r="467" spans="1:1">
      <c r="A467" s="86">
        <v>38283</v>
      </c>
    </row>
    <row r="468" spans="1:1">
      <c r="A468" s="86">
        <v>41267</v>
      </c>
    </row>
    <row r="469" spans="1:1">
      <c r="A469" s="86">
        <v>40216</v>
      </c>
    </row>
    <row r="470" spans="1:1">
      <c r="A470" s="86">
        <v>33940</v>
      </c>
    </row>
    <row r="471" spans="1:1">
      <c r="A471" s="86">
        <v>33957</v>
      </c>
    </row>
    <row r="472" spans="1:1">
      <c r="A472" s="86">
        <v>40501</v>
      </c>
    </row>
    <row r="473" spans="1:1">
      <c r="A473" s="86">
        <v>36212</v>
      </c>
    </row>
    <row r="474" spans="1:1">
      <c r="A474" s="86">
        <v>36640</v>
      </c>
    </row>
    <row r="475" spans="1:1">
      <c r="A475" s="86">
        <v>37031</v>
      </c>
    </row>
    <row r="476" spans="1:1">
      <c r="A476" s="86">
        <v>40630</v>
      </c>
    </row>
    <row r="477" spans="1:1">
      <c r="A477" s="86">
        <v>34825</v>
      </c>
    </row>
    <row r="478" spans="1:1">
      <c r="A478" s="86">
        <v>40941</v>
      </c>
    </row>
    <row r="479" spans="1:1">
      <c r="A479" s="86">
        <v>36345</v>
      </c>
    </row>
    <row r="480" spans="1:1">
      <c r="A480" s="86">
        <v>36749</v>
      </c>
    </row>
    <row r="481" spans="1:1">
      <c r="A481" s="86">
        <v>37809</v>
      </c>
    </row>
    <row r="482" spans="1:1">
      <c r="A482" s="86">
        <v>36983</v>
      </c>
    </row>
    <row r="483" spans="1:1">
      <c r="A483" s="86">
        <v>35329</v>
      </c>
    </row>
    <row r="484" spans="1:1">
      <c r="A484" s="86">
        <v>34620</v>
      </c>
    </row>
    <row r="485" spans="1:1">
      <c r="A485" s="86">
        <v>36643</v>
      </c>
    </row>
    <row r="486" spans="1:1">
      <c r="A486" s="86">
        <v>34724</v>
      </c>
    </row>
    <row r="487" spans="1:1">
      <c r="A487" s="86">
        <v>34972</v>
      </c>
    </row>
    <row r="488" spans="1:1">
      <c r="A488" s="86">
        <v>36497</v>
      </c>
    </row>
    <row r="489" spans="1:1">
      <c r="A489" s="86">
        <v>35341</v>
      </c>
    </row>
    <row r="490" spans="1:1">
      <c r="A490" s="86">
        <v>37375</v>
      </c>
    </row>
    <row r="491" spans="1:1">
      <c r="A491" s="86">
        <v>34062</v>
      </c>
    </row>
    <row r="492" spans="1:1">
      <c r="A492" s="86">
        <v>36863</v>
      </c>
    </row>
    <row r="493" spans="1:1">
      <c r="A493" s="86">
        <v>34523</v>
      </c>
    </row>
    <row r="494" spans="1:1">
      <c r="A494" s="86">
        <v>36079</v>
      </c>
    </row>
    <row r="495" spans="1:1">
      <c r="A495" s="86">
        <v>41075</v>
      </c>
    </row>
    <row r="496" spans="1:1">
      <c r="A496" s="86">
        <v>35765</v>
      </c>
    </row>
    <row r="497" spans="1:1">
      <c r="A497" s="86">
        <v>35831</v>
      </c>
    </row>
    <row r="498" spans="1:1">
      <c r="A498" s="86">
        <v>36885</v>
      </c>
    </row>
    <row r="499" spans="1:1">
      <c r="A499" s="86">
        <v>33829</v>
      </c>
    </row>
    <row r="500" spans="1:1">
      <c r="A500" s="86">
        <v>36519</v>
      </c>
    </row>
    <row r="501" spans="1:1">
      <c r="A501" s="86">
        <v>36118</v>
      </c>
    </row>
    <row r="502" spans="1:1">
      <c r="A502" s="86">
        <v>37847</v>
      </c>
    </row>
    <row r="503" spans="1:1">
      <c r="A503" s="86">
        <v>39478</v>
      </c>
    </row>
    <row r="504" spans="1:1">
      <c r="A504" s="86">
        <v>35860</v>
      </c>
    </row>
    <row r="505" spans="1:1">
      <c r="A505" s="86">
        <v>34198</v>
      </c>
    </row>
    <row r="506" spans="1:1">
      <c r="A506" s="86">
        <v>39464</v>
      </c>
    </row>
    <row r="507" spans="1:1">
      <c r="A507" s="86">
        <v>41148</v>
      </c>
    </row>
    <row r="508" spans="1:1">
      <c r="A508" s="86">
        <v>34936</v>
      </c>
    </row>
    <row r="509" spans="1:1">
      <c r="A509" s="86">
        <v>38176</v>
      </c>
    </row>
    <row r="510" spans="1:1">
      <c r="A510" s="86">
        <v>36478</v>
      </c>
    </row>
    <row r="511" spans="1:1">
      <c r="A511" s="86">
        <v>35583</v>
      </c>
    </row>
    <row r="512" spans="1:1">
      <c r="A512" s="86">
        <v>36370</v>
      </c>
    </row>
    <row r="513" spans="1:1">
      <c r="A513" s="86">
        <v>39888</v>
      </c>
    </row>
    <row r="514" spans="1:1">
      <c r="A514" s="86">
        <v>41207</v>
      </c>
    </row>
    <row r="515" spans="1:1">
      <c r="A515" s="86">
        <v>36610</v>
      </c>
    </row>
    <row r="516" spans="1:1">
      <c r="A516" s="86">
        <v>39033</v>
      </c>
    </row>
    <row r="517" spans="1:1">
      <c r="A517" s="86">
        <v>38844</v>
      </c>
    </row>
    <row r="518" spans="1:1">
      <c r="A518" s="86">
        <v>41249</v>
      </c>
    </row>
    <row r="519" spans="1:1">
      <c r="A519" s="86">
        <v>40756</v>
      </c>
    </row>
    <row r="520" spans="1:1">
      <c r="A520" s="86">
        <v>34599</v>
      </c>
    </row>
    <row r="521" spans="1:1">
      <c r="A521" s="86">
        <v>36189</v>
      </c>
    </row>
    <row r="522" spans="1:1">
      <c r="A522" s="86">
        <v>37912</v>
      </c>
    </row>
    <row r="523" spans="1:1">
      <c r="A523" s="86">
        <v>34352</v>
      </c>
    </row>
    <row r="524" spans="1:1">
      <c r="A524" s="86">
        <v>40059</v>
      </c>
    </row>
    <row r="525" spans="1:1">
      <c r="A525" s="86">
        <v>36696</v>
      </c>
    </row>
    <row r="526" spans="1:1">
      <c r="A526" s="86">
        <v>35723</v>
      </c>
    </row>
    <row r="527" spans="1:1">
      <c r="A527" s="86">
        <v>38744</v>
      </c>
    </row>
    <row r="528" spans="1:1">
      <c r="A528" s="86">
        <v>41141</v>
      </c>
    </row>
    <row r="529" spans="1:1">
      <c r="A529" s="86">
        <v>38992</v>
      </c>
    </row>
    <row r="530" spans="1:1">
      <c r="A530" s="86">
        <v>41139</v>
      </c>
    </row>
    <row r="531" spans="1:1">
      <c r="A531" s="86">
        <v>36189</v>
      </c>
    </row>
    <row r="532" spans="1:1">
      <c r="A532" s="86">
        <v>41070</v>
      </c>
    </row>
    <row r="533" spans="1:1">
      <c r="A533" s="86">
        <v>37031</v>
      </c>
    </row>
    <row r="534" spans="1:1">
      <c r="A534" s="86">
        <v>38486</v>
      </c>
    </row>
    <row r="535" spans="1:1">
      <c r="A535" s="86">
        <v>37569</v>
      </c>
    </row>
    <row r="536" spans="1:1">
      <c r="A536" s="86">
        <v>34092</v>
      </c>
    </row>
    <row r="537" spans="1:1">
      <c r="A537" s="86">
        <v>35817</v>
      </c>
    </row>
    <row r="538" spans="1:1">
      <c r="A538" s="86">
        <v>35631</v>
      </c>
    </row>
    <row r="539" spans="1:1">
      <c r="A539" s="86">
        <v>34482</v>
      </c>
    </row>
    <row r="540" spans="1:1">
      <c r="A540" s="86">
        <v>35149</v>
      </c>
    </row>
    <row r="541" spans="1:1">
      <c r="A541" s="86">
        <v>34275</v>
      </c>
    </row>
    <row r="542" spans="1:1">
      <c r="A542" s="86">
        <v>35951</v>
      </c>
    </row>
    <row r="543" spans="1:1">
      <c r="A543" s="86">
        <v>34747</v>
      </c>
    </row>
    <row r="544" spans="1:1">
      <c r="A544" s="86">
        <v>35691</v>
      </c>
    </row>
    <row r="545" spans="1:1">
      <c r="A545" s="86">
        <v>37158</v>
      </c>
    </row>
    <row r="546" spans="1:1">
      <c r="A546" s="86">
        <v>39970</v>
      </c>
    </row>
    <row r="547" spans="1:1">
      <c r="A547" s="86">
        <v>34184</v>
      </c>
    </row>
    <row r="548" spans="1:1">
      <c r="A548" s="86">
        <v>33927</v>
      </c>
    </row>
    <row r="549" spans="1:1">
      <c r="A549" s="86">
        <v>36447</v>
      </c>
    </row>
    <row r="550" spans="1:1">
      <c r="A550" s="86">
        <v>37611</v>
      </c>
    </row>
    <row r="551" spans="1:1">
      <c r="A551" s="86">
        <v>36920</v>
      </c>
    </row>
    <row r="552" spans="1:1">
      <c r="A552" s="86">
        <v>41390</v>
      </c>
    </row>
    <row r="553" spans="1:1">
      <c r="A553" s="86">
        <v>39573</v>
      </c>
    </row>
    <row r="554" spans="1:1">
      <c r="A554" s="86">
        <v>37837</v>
      </c>
    </row>
    <row r="555" spans="1:1">
      <c r="A555" s="86">
        <v>35411</v>
      </c>
    </row>
    <row r="556" spans="1:1">
      <c r="A556" s="86">
        <v>33918</v>
      </c>
    </row>
    <row r="557" spans="1:1">
      <c r="A557" s="86">
        <v>35456</v>
      </c>
    </row>
    <row r="558" spans="1:1">
      <c r="A558" s="86">
        <v>38817</v>
      </c>
    </row>
    <row r="559" spans="1:1">
      <c r="A559" s="86">
        <v>34342</v>
      </c>
    </row>
    <row r="560" spans="1:1">
      <c r="A560" s="86">
        <v>38715</v>
      </c>
    </row>
    <row r="561" spans="1:1">
      <c r="A561" s="86">
        <v>35972</v>
      </c>
    </row>
    <row r="562" spans="1:1">
      <c r="A562" s="86">
        <v>36050</v>
      </c>
    </row>
    <row r="563" spans="1:1">
      <c r="A563" s="86">
        <v>36031</v>
      </c>
    </row>
    <row r="564" spans="1:1">
      <c r="A564" s="86">
        <v>34277</v>
      </c>
    </row>
    <row r="565" spans="1:1">
      <c r="A565" s="86">
        <v>40118</v>
      </c>
    </row>
    <row r="566" spans="1:1">
      <c r="A566" s="86">
        <v>36540</v>
      </c>
    </row>
    <row r="567" spans="1:1">
      <c r="A567" s="86">
        <v>36589</v>
      </c>
    </row>
    <row r="568" spans="1:1">
      <c r="A568" s="86">
        <v>36869</v>
      </c>
    </row>
    <row r="569" spans="1:1">
      <c r="A569" s="86">
        <v>33951</v>
      </c>
    </row>
    <row r="570" spans="1:1">
      <c r="A570" s="86">
        <v>36866</v>
      </c>
    </row>
    <row r="571" spans="1:1">
      <c r="A571" s="86">
        <v>40273</v>
      </c>
    </row>
    <row r="572" spans="1:1">
      <c r="A572" s="86">
        <v>37102</v>
      </c>
    </row>
    <row r="573" spans="1:1">
      <c r="A573" s="86">
        <v>37374</v>
      </c>
    </row>
    <row r="574" spans="1:1">
      <c r="A574" s="86">
        <v>33864</v>
      </c>
    </row>
    <row r="575" spans="1:1">
      <c r="A575" s="86">
        <v>41043</v>
      </c>
    </row>
    <row r="576" spans="1:1">
      <c r="A576" s="86">
        <v>37378</v>
      </c>
    </row>
    <row r="577" spans="1:1">
      <c r="A577" s="86">
        <v>34111</v>
      </c>
    </row>
    <row r="578" spans="1:1">
      <c r="A578" s="86">
        <v>36235</v>
      </c>
    </row>
    <row r="579" spans="1:1">
      <c r="A579" s="86">
        <v>34834</v>
      </c>
    </row>
    <row r="580" spans="1:1">
      <c r="A580" s="86">
        <v>34782</v>
      </c>
    </row>
    <row r="581" spans="1:1">
      <c r="A581" s="86">
        <v>36864</v>
      </c>
    </row>
    <row r="582" spans="1:1">
      <c r="A582" s="86">
        <v>41109</v>
      </c>
    </row>
    <row r="583" spans="1:1">
      <c r="A583" s="86">
        <v>36020</v>
      </c>
    </row>
    <row r="584" spans="1:1">
      <c r="A584" s="86">
        <v>35196</v>
      </c>
    </row>
    <row r="585" spans="1:1">
      <c r="A585" s="86">
        <v>34649</v>
      </c>
    </row>
    <row r="586" spans="1:1">
      <c r="A586" s="86">
        <v>38570</v>
      </c>
    </row>
    <row r="587" spans="1:1">
      <c r="A587" s="86">
        <v>34020</v>
      </c>
    </row>
    <row r="588" spans="1:1">
      <c r="A588" s="86">
        <v>36513</v>
      </c>
    </row>
    <row r="589" spans="1:1">
      <c r="A589" s="86">
        <v>34732</v>
      </c>
    </row>
    <row r="590" spans="1:1">
      <c r="A590" s="86">
        <v>36032</v>
      </c>
    </row>
    <row r="591" spans="1:1">
      <c r="A591" s="86">
        <v>37784</v>
      </c>
    </row>
    <row r="592" spans="1:1">
      <c r="A592" s="86">
        <v>33917</v>
      </c>
    </row>
    <row r="593" spans="1:1">
      <c r="A593" s="86">
        <v>35870</v>
      </c>
    </row>
    <row r="594" spans="1:1">
      <c r="A594" s="86">
        <v>36385</v>
      </c>
    </row>
    <row r="595" spans="1:1">
      <c r="A595" s="86">
        <v>40874</v>
      </c>
    </row>
    <row r="596" spans="1:1">
      <c r="A596" s="86">
        <v>36073</v>
      </c>
    </row>
    <row r="597" spans="1:1">
      <c r="A597" s="86">
        <v>38446</v>
      </c>
    </row>
    <row r="598" spans="1:1">
      <c r="A598" s="86">
        <v>36240</v>
      </c>
    </row>
    <row r="599" spans="1:1">
      <c r="A599" s="86">
        <v>34820</v>
      </c>
    </row>
    <row r="600" spans="1:1">
      <c r="A600" s="86">
        <v>40391</v>
      </c>
    </row>
    <row r="601" spans="1:1">
      <c r="A601" s="86">
        <v>34884</v>
      </c>
    </row>
    <row r="602" spans="1:1">
      <c r="A602" s="86">
        <v>35373</v>
      </c>
    </row>
    <row r="603" spans="1:1">
      <c r="A603" s="86">
        <v>35859</v>
      </c>
    </row>
    <row r="604" spans="1:1">
      <c r="A604" s="86">
        <v>33788</v>
      </c>
    </row>
    <row r="605" spans="1:1">
      <c r="A605" s="86">
        <v>36617</v>
      </c>
    </row>
    <row r="606" spans="1:1">
      <c r="A606" s="86">
        <v>36755</v>
      </c>
    </row>
    <row r="607" spans="1:1">
      <c r="A607" s="86">
        <v>38075</v>
      </c>
    </row>
    <row r="608" spans="1:1">
      <c r="A608" s="86">
        <v>37028</v>
      </c>
    </row>
    <row r="609" spans="1:1">
      <c r="A609" s="86">
        <v>37344</v>
      </c>
    </row>
    <row r="610" spans="1:1">
      <c r="A610" s="86">
        <v>37920</v>
      </c>
    </row>
    <row r="611" spans="1:1">
      <c r="A611" s="86">
        <v>35792</v>
      </c>
    </row>
    <row r="612" spans="1:1">
      <c r="A612" s="86">
        <v>34392</v>
      </c>
    </row>
    <row r="613" spans="1:1">
      <c r="A613" s="86">
        <v>36066</v>
      </c>
    </row>
    <row r="614" spans="1:1">
      <c r="A614" s="86">
        <v>34233</v>
      </c>
    </row>
    <row r="615" spans="1:1">
      <c r="A615" s="86">
        <v>36130</v>
      </c>
    </row>
    <row r="616" spans="1:1">
      <c r="A616" s="86">
        <v>36668</v>
      </c>
    </row>
    <row r="617" spans="1:1">
      <c r="A617" s="86">
        <v>37435</v>
      </c>
    </row>
    <row r="618" spans="1:1">
      <c r="A618" s="86">
        <v>36603</v>
      </c>
    </row>
    <row r="619" spans="1:1">
      <c r="A619" s="86">
        <v>36027</v>
      </c>
    </row>
    <row r="620" spans="1:1">
      <c r="A620" s="86">
        <v>41074</v>
      </c>
    </row>
    <row r="621" spans="1:1">
      <c r="A621" s="86">
        <v>37063</v>
      </c>
    </row>
    <row r="622" spans="1:1">
      <c r="A622" s="86">
        <v>38537</v>
      </c>
    </row>
    <row r="623" spans="1:1">
      <c r="A623" s="86">
        <v>35394</v>
      </c>
    </row>
    <row r="624" spans="1:1">
      <c r="A624" s="86">
        <v>36188</v>
      </c>
    </row>
    <row r="625" spans="1:1">
      <c r="A625" s="86">
        <v>41351</v>
      </c>
    </row>
    <row r="626" spans="1:1">
      <c r="A626" s="86">
        <v>34032</v>
      </c>
    </row>
    <row r="627" spans="1:1">
      <c r="A627" s="86">
        <v>34665</v>
      </c>
    </row>
    <row r="628" spans="1:1">
      <c r="A628" s="86">
        <v>37739</v>
      </c>
    </row>
    <row r="629" spans="1:1">
      <c r="A629" s="86">
        <v>35878</v>
      </c>
    </row>
    <row r="630" spans="1:1">
      <c r="A630" s="86">
        <v>35822</v>
      </c>
    </row>
    <row r="631" spans="1:1">
      <c r="A631" s="86">
        <v>41064</v>
      </c>
    </row>
    <row r="632" spans="1:1">
      <c r="A632" s="86">
        <v>36014</v>
      </c>
    </row>
    <row r="633" spans="1:1">
      <c r="A633" s="86">
        <v>40837</v>
      </c>
    </row>
    <row r="634" spans="1:1">
      <c r="A634" s="86">
        <v>36914</v>
      </c>
    </row>
    <row r="635" spans="1:1">
      <c r="A635" s="86">
        <v>36757</v>
      </c>
    </row>
    <row r="636" spans="1:1">
      <c r="A636" s="86">
        <v>36182</v>
      </c>
    </row>
    <row r="637" spans="1:1">
      <c r="A637" s="86">
        <v>36653</v>
      </c>
    </row>
    <row r="638" spans="1:1">
      <c r="A638" s="86">
        <v>35173</v>
      </c>
    </row>
    <row r="639" spans="1:1">
      <c r="A639" s="86">
        <v>40367</v>
      </c>
    </row>
    <row r="640" spans="1:1">
      <c r="A640" s="86">
        <v>37127</v>
      </c>
    </row>
    <row r="641" spans="1:1">
      <c r="A641" s="86">
        <v>36755</v>
      </c>
    </row>
    <row r="642" spans="1:1">
      <c r="A642" s="86">
        <v>39740</v>
      </c>
    </row>
    <row r="643" spans="1:1">
      <c r="A643" s="86">
        <v>36758</v>
      </c>
    </row>
    <row r="644" spans="1:1">
      <c r="A644" s="86">
        <v>38908</v>
      </c>
    </row>
    <row r="645" spans="1:1">
      <c r="A645" s="86">
        <v>36753</v>
      </c>
    </row>
    <row r="646" spans="1:1">
      <c r="A646" s="86">
        <v>35496</v>
      </c>
    </row>
    <row r="647" spans="1:1">
      <c r="A647" s="86">
        <v>36940</v>
      </c>
    </row>
    <row r="648" spans="1:1">
      <c r="A648" s="86">
        <v>34249</v>
      </c>
    </row>
    <row r="649" spans="1:1">
      <c r="A649" s="86">
        <v>38992</v>
      </c>
    </row>
    <row r="650" spans="1:1">
      <c r="A650" s="86">
        <v>34309</v>
      </c>
    </row>
    <row r="651" spans="1:1">
      <c r="A651" s="86">
        <v>36853</v>
      </c>
    </row>
    <row r="652" spans="1:1">
      <c r="A652" s="86">
        <v>34177</v>
      </c>
    </row>
    <row r="653" spans="1:1">
      <c r="A653" s="86">
        <v>36413</v>
      </c>
    </row>
    <row r="654" spans="1:1">
      <c r="A654" s="86">
        <v>36200</v>
      </c>
    </row>
    <row r="655" spans="1:1">
      <c r="A655" s="86">
        <v>38617</v>
      </c>
    </row>
    <row r="656" spans="1:1">
      <c r="A656" s="86">
        <v>33953</v>
      </c>
    </row>
    <row r="657" spans="1:1">
      <c r="A657" s="86">
        <v>37042</v>
      </c>
    </row>
    <row r="658" spans="1:1">
      <c r="A658" s="86">
        <v>38456</v>
      </c>
    </row>
    <row r="659" spans="1:1">
      <c r="A659" s="86">
        <v>34391</v>
      </c>
    </row>
    <row r="660" spans="1:1">
      <c r="A660" s="86">
        <v>39394</v>
      </c>
    </row>
    <row r="661" spans="1:1">
      <c r="A661" s="86">
        <v>38197</v>
      </c>
    </row>
    <row r="662" spans="1:1">
      <c r="A662" s="86">
        <v>37744</v>
      </c>
    </row>
    <row r="663" spans="1:1">
      <c r="A663" s="86">
        <v>40399</v>
      </c>
    </row>
    <row r="664" spans="1:1">
      <c r="A664" s="86">
        <v>36846</v>
      </c>
    </row>
    <row r="665" spans="1:1">
      <c r="A665" s="86">
        <v>37228</v>
      </c>
    </row>
    <row r="666" spans="1:1">
      <c r="A666" s="86">
        <v>40200</v>
      </c>
    </row>
    <row r="667" spans="1:1">
      <c r="A667" s="86">
        <v>34645</v>
      </c>
    </row>
    <row r="668" spans="1:1">
      <c r="A668" s="86">
        <v>37003</v>
      </c>
    </row>
    <row r="669" spans="1:1">
      <c r="A669" s="86">
        <v>35464</v>
      </c>
    </row>
    <row r="670" spans="1:1">
      <c r="A670" s="86">
        <v>39983</v>
      </c>
    </row>
    <row r="671" spans="1:1">
      <c r="A671" s="86">
        <v>34494</v>
      </c>
    </row>
    <row r="672" spans="1:1">
      <c r="A672" s="86">
        <v>41005</v>
      </c>
    </row>
    <row r="673" spans="1:1">
      <c r="A673" s="86">
        <v>40934</v>
      </c>
    </row>
    <row r="674" spans="1:1">
      <c r="A674" s="86">
        <v>40880</v>
      </c>
    </row>
    <row r="675" spans="1:1">
      <c r="A675" s="86">
        <v>34837</v>
      </c>
    </row>
    <row r="676" spans="1:1">
      <c r="A676" s="86">
        <v>34313</v>
      </c>
    </row>
    <row r="677" spans="1:1">
      <c r="A677" s="86">
        <v>34084</v>
      </c>
    </row>
    <row r="678" spans="1:1">
      <c r="A678" s="86">
        <v>36765</v>
      </c>
    </row>
    <row r="679" spans="1:1">
      <c r="A679" s="86">
        <v>34197</v>
      </c>
    </row>
    <row r="680" spans="1:1">
      <c r="A680" s="86">
        <v>35154</v>
      </c>
    </row>
    <row r="681" spans="1:1">
      <c r="A681" s="86">
        <v>35432</v>
      </c>
    </row>
    <row r="682" spans="1:1">
      <c r="A682" s="86">
        <v>39824</v>
      </c>
    </row>
    <row r="683" spans="1:1">
      <c r="A683" s="86">
        <v>34436</v>
      </c>
    </row>
    <row r="684" spans="1:1">
      <c r="A684" s="86">
        <v>34457</v>
      </c>
    </row>
    <row r="685" spans="1:1">
      <c r="A685" s="86">
        <v>37627</v>
      </c>
    </row>
    <row r="686" spans="1:1">
      <c r="A686" s="86">
        <v>38813</v>
      </c>
    </row>
    <row r="687" spans="1:1">
      <c r="A687" s="86">
        <v>34417</v>
      </c>
    </row>
    <row r="688" spans="1:1">
      <c r="A688" s="86">
        <v>39545</v>
      </c>
    </row>
    <row r="689" spans="1:1">
      <c r="A689" s="86">
        <v>35857</v>
      </c>
    </row>
    <row r="690" spans="1:1">
      <c r="A690" s="86">
        <v>36386</v>
      </c>
    </row>
    <row r="691" spans="1:1">
      <c r="A691" s="86">
        <v>34840</v>
      </c>
    </row>
    <row r="692" spans="1:1">
      <c r="A692" s="86">
        <v>37680</v>
      </c>
    </row>
    <row r="693" spans="1:1">
      <c r="A693" s="86">
        <v>37638</v>
      </c>
    </row>
    <row r="694" spans="1:1">
      <c r="A694" s="86">
        <v>36137</v>
      </c>
    </row>
    <row r="695" spans="1:1">
      <c r="A695" s="86">
        <v>35096</v>
      </c>
    </row>
    <row r="696" spans="1:1">
      <c r="A696" s="86">
        <v>37021</v>
      </c>
    </row>
    <row r="697" spans="1:1">
      <c r="A697" s="86">
        <v>34806</v>
      </c>
    </row>
    <row r="698" spans="1:1">
      <c r="A698" s="86">
        <v>36528</v>
      </c>
    </row>
    <row r="699" spans="1:1">
      <c r="A699" s="86">
        <v>41004</v>
      </c>
    </row>
    <row r="700" spans="1:1">
      <c r="A700" s="86">
        <v>35219</v>
      </c>
    </row>
    <row r="701" spans="1:1">
      <c r="A701" s="86">
        <v>36755</v>
      </c>
    </row>
    <row r="702" spans="1:1">
      <c r="A702" s="86">
        <v>34291</v>
      </c>
    </row>
    <row r="703" spans="1:1">
      <c r="A703" s="86">
        <v>34181</v>
      </c>
    </row>
    <row r="704" spans="1:1">
      <c r="A704" s="86">
        <v>35288</v>
      </c>
    </row>
    <row r="705" spans="1:1">
      <c r="A705" s="86">
        <v>39769</v>
      </c>
    </row>
    <row r="706" spans="1:1">
      <c r="A706" s="86">
        <v>38372</v>
      </c>
    </row>
    <row r="707" spans="1:1">
      <c r="A707" s="86">
        <v>40019</v>
      </c>
    </row>
    <row r="708" spans="1:1">
      <c r="A708" s="86">
        <v>34284</v>
      </c>
    </row>
    <row r="709" spans="1:1">
      <c r="A709" s="86">
        <v>34957</v>
      </c>
    </row>
    <row r="710" spans="1:1">
      <c r="A710" s="86">
        <v>34552</v>
      </c>
    </row>
    <row r="711" spans="1:1">
      <c r="A711" s="86">
        <v>36497</v>
      </c>
    </row>
    <row r="712" spans="1:1">
      <c r="A712" s="86">
        <v>40375</v>
      </c>
    </row>
    <row r="713" spans="1:1">
      <c r="A713" s="86">
        <v>37134</v>
      </c>
    </row>
    <row r="714" spans="1:1">
      <c r="A714" s="86">
        <v>34585</v>
      </c>
    </row>
    <row r="715" spans="1:1">
      <c r="A715" s="86">
        <v>40754</v>
      </c>
    </row>
    <row r="716" spans="1:1">
      <c r="A716" s="86">
        <v>34131</v>
      </c>
    </row>
    <row r="717" spans="1:1">
      <c r="A717" s="86">
        <v>35322</v>
      </c>
    </row>
    <row r="718" spans="1:1">
      <c r="A718" s="86">
        <v>40088</v>
      </c>
    </row>
    <row r="719" spans="1:1">
      <c r="A719" s="86">
        <v>34681</v>
      </c>
    </row>
    <row r="720" spans="1:1">
      <c r="A720" s="86">
        <v>36867</v>
      </c>
    </row>
    <row r="721" spans="1:1">
      <c r="A721" s="86">
        <v>40117</v>
      </c>
    </row>
    <row r="722" spans="1:1">
      <c r="A722" s="86">
        <v>39297</v>
      </c>
    </row>
    <row r="723" spans="1:1">
      <c r="A723" s="86">
        <v>37294</v>
      </c>
    </row>
    <row r="724" spans="1:1">
      <c r="A724" s="86">
        <v>36122</v>
      </c>
    </row>
    <row r="725" spans="1:1">
      <c r="A725" s="86">
        <v>38815</v>
      </c>
    </row>
    <row r="726" spans="1:1">
      <c r="A726" s="86">
        <v>36748</v>
      </c>
    </row>
    <row r="727" spans="1:1">
      <c r="A727" s="86">
        <v>36663</v>
      </c>
    </row>
    <row r="728" spans="1:1">
      <c r="A728" s="86">
        <v>35096</v>
      </c>
    </row>
    <row r="729" spans="1:1">
      <c r="A729" s="86">
        <v>34738</v>
      </c>
    </row>
    <row r="730" spans="1:1">
      <c r="A730" s="86">
        <v>36344</v>
      </c>
    </row>
    <row r="731" spans="1:1">
      <c r="A731" s="86">
        <v>34517</v>
      </c>
    </row>
    <row r="732" spans="1:1">
      <c r="A732" s="86">
        <v>33976</v>
      </c>
    </row>
    <row r="733" spans="1:1">
      <c r="A733" s="86">
        <v>36218</v>
      </c>
    </row>
    <row r="734" spans="1:1">
      <c r="A734" s="86">
        <v>36176</v>
      </c>
    </row>
    <row r="735" spans="1:1">
      <c r="A735" s="86">
        <v>36364</v>
      </c>
    </row>
    <row r="736" spans="1:1">
      <c r="A736" s="86">
        <v>37077</v>
      </c>
    </row>
    <row r="737" spans="1:1">
      <c r="A737" s="86">
        <v>41214</v>
      </c>
    </row>
    <row r="738" spans="1:1">
      <c r="A738" s="86">
        <v>37084</v>
      </c>
    </row>
    <row r="739" spans="1:1">
      <c r="A739" s="86">
        <v>36044</v>
      </c>
    </row>
    <row r="740" spans="1:1">
      <c r="A740" s="86">
        <v>34166</v>
      </c>
    </row>
    <row r="741" spans="1:1">
      <c r="A741" s="86">
        <v>41305</v>
      </c>
    </row>
    <row r="742" spans="1:1">
      <c r="A742" s="86">
        <v>37812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AA77-F931-4F34-9C77-07879A9BE37D}">
  <sheetPr>
    <tabColor rgb="FFFFFF00"/>
  </sheetPr>
  <dimension ref="A1:C31"/>
  <sheetViews>
    <sheetView zoomScale="145" zoomScaleNormal="145" zoomScalePageLayoutView="145" workbookViewId="0">
      <selection activeCell="H12" sqref="H12"/>
    </sheetView>
  </sheetViews>
  <sheetFormatPr defaultColWidth="9.140625" defaultRowHeight="15"/>
  <cols>
    <col min="1" max="1" width="11.85546875" style="17" bestFit="1" customWidth="1"/>
    <col min="2" max="2" width="11.140625" style="17" bestFit="1" customWidth="1"/>
    <col min="3" max="3" width="11.85546875" style="17" bestFit="1" customWidth="1"/>
    <col min="4" max="4" width="11.28515625" style="17" bestFit="1" customWidth="1"/>
    <col min="5" max="16384" width="9.140625" style="17"/>
  </cols>
  <sheetData>
    <row r="1" spans="1:3">
      <c r="A1" s="87" t="s">
        <v>1243</v>
      </c>
    </row>
    <row r="2" spans="1:3">
      <c r="A2" s="88">
        <v>447116117</v>
      </c>
      <c r="C2" s="89">
        <v>560675254</v>
      </c>
    </row>
    <row r="3" spans="1:3">
      <c r="A3" s="88">
        <v>937989910</v>
      </c>
    </row>
    <row r="4" spans="1:3">
      <c r="A4" s="88">
        <v>725660913</v>
      </c>
    </row>
    <row r="5" spans="1:3">
      <c r="A5" s="88">
        <v>744625200</v>
      </c>
    </row>
    <row r="6" spans="1:3">
      <c r="A6" s="88">
        <v>460055559</v>
      </c>
    </row>
    <row r="7" spans="1:3">
      <c r="A7" s="89">
        <v>560675255</v>
      </c>
    </row>
    <row r="8" spans="1:3">
      <c r="A8" s="88">
        <v>295846686</v>
      </c>
    </row>
    <row r="9" spans="1:3">
      <c r="A9" s="88">
        <v>259146820</v>
      </c>
    </row>
    <row r="10" spans="1:3">
      <c r="A10" s="88">
        <v>606024453</v>
      </c>
    </row>
    <row r="11" spans="1:3">
      <c r="A11" s="88">
        <v>882161640</v>
      </c>
    </row>
    <row r="12" spans="1:3">
      <c r="A12" s="89">
        <v>899837108</v>
      </c>
    </row>
    <row r="13" spans="1:3">
      <c r="A13" s="88">
        <v>117584232</v>
      </c>
    </row>
    <row r="14" spans="1:3">
      <c r="A14" s="88">
        <v>399660824</v>
      </c>
    </row>
    <row r="15" spans="1:3">
      <c r="A15" s="88">
        <v>874427394</v>
      </c>
    </row>
    <row r="16" spans="1:3">
      <c r="A16" s="88">
        <v>209478868</v>
      </c>
    </row>
    <row r="17" spans="1:1">
      <c r="A17" s="89">
        <v>554288817</v>
      </c>
    </row>
    <row r="18" spans="1:1">
      <c r="A18" s="88">
        <v>857473556</v>
      </c>
    </row>
    <row r="19" spans="1:1">
      <c r="A19" s="89">
        <v>290436381</v>
      </c>
    </row>
    <row r="20" spans="1:1">
      <c r="A20" s="88">
        <v>770609459</v>
      </c>
    </row>
    <row r="21" spans="1:1">
      <c r="A21" s="88">
        <v>871119771</v>
      </c>
    </row>
    <row r="22" spans="1:1">
      <c r="A22" s="88">
        <v>156351792</v>
      </c>
    </row>
    <row r="23" spans="1:1">
      <c r="A23" s="88">
        <v>221149436</v>
      </c>
    </row>
    <row r="24" spans="1:1">
      <c r="A24" s="88">
        <v>145696388</v>
      </c>
    </row>
    <row r="25" spans="1:1">
      <c r="A25" s="88">
        <v>490711782</v>
      </c>
    </row>
    <row r="26" spans="1:1">
      <c r="A26" s="88">
        <v>589105031</v>
      </c>
    </row>
    <row r="27" spans="1:1">
      <c r="A27" s="88">
        <v>184942397</v>
      </c>
    </row>
    <row r="28" spans="1:1">
      <c r="A28" s="88">
        <v>400504726</v>
      </c>
    </row>
    <row r="29" spans="1:1">
      <c r="A29" s="88">
        <v>941637602</v>
      </c>
    </row>
    <row r="30" spans="1:1">
      <c r="A30" s="89">
        <v>281876554</v>
      </c>
    </row>
    <row r="31" spans="1:1">
      <c r="A31" s="88">
        <v>298814217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3D88-5260-44F7-8E9C-F25E7FA785ED}">
  <sheetPr>
    <tabColor rgb="FF00B0F0"/>
  </sheetPr>
  <dimension ref="A1:S501"/>
  <sheetViews>
    <sheetView zoomScale="160" zoomScaleNormal="160" zoomScalePageLayoutView="130" workbookViewId="0">
      <selection activeCell="Q3" sqref="Q3"/>
    </sheetView>
  </sheetViews>
  <sheetFormatPr defaultColWidth="9.140625" defaultRowHeight="12.75"/>
  <cols>
    <col min="1" max="1" width="3.28515625" style="29" bestFit="1" customWidth="1"/>
    <col min="2" max="2" width="2" style="29" bestFit="1" customWidth="1"/>
    <col min="3" max="10" width="5.42578125" style="29" bestFit="1" customWidth="1"/>
    <col min="11" max="11" width="2.7109375" style="29" customWidth="1"/>
    <col min="12" max="14" width="1.28515625" style="29" customWidth="1"/>
    <col min="15" max="15" width="2.7109375" style="29" customWidth="1"/>
    <col min="16" max="16" width="7.7109375" style="29" bestFit="1" customWidth="1"/>
    <col min="17" max="17" width="4" style="92" bestFit="1" customWidth="1"/>
    <col min="18" max="18" width="12" style="92" bestFit="1" customWidth="1"/>
    <col min="19" max="19" width="11.7109375" style="29" bestFit="1" customWidth="1"/>
    <col min="20" max="16384" width="9.140625" style="29"/>
  </cols>
  <sheetData>
    <row r="1" spans="1:19">
      <c r="C1" s="213" t="s">
        <v>1244</v>
      </c>
      <c r="D1" s="214"/>
      <c r="E1" s="214"/>
      <c r="F1" s="214"/>
      <c r="G1" s="214"/>
      <c r="H1" s="214"/>
      <c r="I1" s="214"/>
      <c r="J1" s="215"/>
      <c r="P1" s="90" t="s">
        <v>1245</v>
      </c>
      <c r="Q1" s="91" t="s">
        <v>1246</v>
      </c>
      <c r="R1" s="91" t="s">
        <v>1244</v>
      </c>
      <c r="S1" s="91" t="s">
        <v>1247</v>
      </c>
    </row>
    <row r="2" spans="1:19">
      <c r="C2" s="91">
        <v>1</v>
      </c>
      <c r="D2" s="91">
        <v>2</v>
      </c>
      <c r="E2" s="91">
        <v>3</v>
      </c>
      <c r="F2" s="91">
        <v>4</v>
      </c>
      <c r="G2" s="91">
        <v>5</v>
      </c>
      <c r="H2" s="91">
        <v>6</v>
      </c>
      <c r="I2" s="91">
        <v>7</v>
      </c>
      <c r="J2" s="91">
        <v>8</v>
      </c>
      <c r="P2" s="29" t="s">
        <v>1248</v>
      </c>
      <c r="Q2" s="92">
        <v>2</v>
      </c>
      <c r="R2" s="92">
        <v>3</v>
      </c>
      <c r="S2" s="42">
        <f>INDEX(C3:J7,R2,Q2)</f>
        <v>16.989999999999998</v>
      </c>
    </row>
    <row r="3" spans="1:19">
      <c r="A3" s="216" t="s">
        <v>1246</v>
      </c>
      <c r="B3" s="91">
        <v>1</v>
      </c>
      <c r="C3" s="93">
        <v>10.69</v>
      </c>
      <c r="D3" s="93">
        <v>12.790000000000001</v>
      </c>
      <c r="E3" s="93">
        <v>15.290000000000001</v>
      </c>
      <c r="F3" s="93">
        <v>18.29</v>
      </c>
      <c r="G3" s="93">
        <v>21.889999999999997</v>
      </c>
      <c r="H3" s="93">
        <v>26.29</v>
      </c>
      <c r="I3" s="93">
        <v>31.49</v>
      </c>
      <c r="J3" s="93">
        <v>37.79</v>
      </c>
      <c r="P3" s="29" t="s">
        <v>1249</v>
      </c>
      <c r="Q3" s="92">
        <v>1</v>
      </c>
      <c r="R3" s="92">
        <v>3</v>
      </c>
      <c r="S3" s="42"/>
    </row>
    <row r="4" spans="1:19">
      <c r="A4" s="217"/>
      <c r="B4" s="91">
        <v>2</v>
      </c>
      <c r="C4" s="93">
        <v>12.29</v>
      </c>
      <c r="D4" s="93">
        <v>14.69</v>
      </c>
      <c r="E4" s="93">
        <v>17.59</v>
      </c>
      <c r="F4" s="93">
        <v>21.09</v>
      </c>
      <c r="G4" s="93">
        <v>25.29</v>
      </c>
      <c r="H4" s="93">
        <v>30.29</v>
      </c>
      <c r="I4" s="93">
        <v>36.29</v>
      </c>
      <c r="J4" s="93">
        <v>43.49</v>
      </c>
      <c r="P4" s="29" t="s">
        <v>1250</v>
      </c>
      <c r="Q4" s="92">
        <v>4</v>
      </c>
      <c r="R4" s="92">
        <v>2</v>
      </c>
      <c r="S4" s="42"/>
    </row>
    <row r="5" spans="1:19">
      <c r="A5" s="217"/>
      <c r="B5" s="91">
        <v>3</v>
      </c>
      <c r="C5" s="93">
        <v>14.19</v>
      </c>
      <c r="D5" s="93">
        <v>16.989999999999998</v>
      </c>
      <c r="E5" s="93">
        <v>20.389999999999997</v>
      </c>
      <c r="F5" s="93">
        <v>24.49</v>
      </c>
      <c r="G5" s="93">
        <v>29.389999999999997</v>
      </c>
      <c r="H5" s="93">
        <v>35.29</v>
      </c>
      <c r="I5" s="93">
        <v>42.29</v>
      </c>
      <c r="J5" s="93">
        <v>50.690000000000005</v>
      </c>
      <c r="P5" s="29" t="s">
        <v>1251</v>
      </c>
      <c r="Q5" s="92">
        <v>4</v>
      </c>
      <c r="R5" s="92">
        <v>2</v>
      </c>
      <c r="S5" s="42"/>
    </row>
    <row r="6" spans="1:19">
      <c r="A6" s="217"/>
      <c r="B6" s="91">
        <v>4</v>
      </c>
      <c r="C6" s="93">
        <v>16.89</v>
      </c>
      <c r="D6" s="93">
        <v>20.29</v>
      </c>
      <c r="E6" s="93">
        <v>24.29</v>
      </c>
      <c r="F6" s="93">
        <v>29.09</v>
      </c>
      <c r="G6" s="93">
        <v>34.89</v>
      </c>
      <c r="H6" s="93">
        <v>41.89</v>
      </c>
      <c r="I6" s="93">
        <v>50.29</v>
      </c>
      <c r="J6" s="93">
        <v>60.29</v>
      </c>
      <c r="P6" s="29" t="s">
        <v>1252</v>
      </c>
      <c r="Q6" s="92">
        <v>2</v>
      </c>
      <c r="R6" s="92">
        <v>2</v>
      </c>
      <c r="S6" s="42"/>
    </row>
    <row r="7" spans="1:19">
      <c r="A7" s="218"/>
      <c r="B7" s="91">
        <v>5</v>
      </c>
      <c r="C7" s="93">
        <v>18.29</v>
      </c>
      <c r="D7" s="93">
        <v>21.889999999999997</v>
      </c>
      <c r="E7" s="93">
        <v>26.29</v>
      </c>
      <c r="F7" s="93">
        <v>31.49</v>
      </c>
      <c r="G7" s="93">
        <v>37.79</v>
      </c>
      <c r="H7" s="93">
        <v>45.29</v>
      </c>
      <c r="I7" s="93">
        <v>54.29</v>
      </c>
      <c r="J7" s="93">
        <v>65.089999999999989</v>
      </c>
      <c r="P7" s="29" t="s">
        <v>1253</v>
      </c>
      <c r="Q7" s="92">
        <v>4</v>
      </c>
      <c r="R7" s="92">
        <v>5</v>
      </c>
      <c r="S7" s="42"/>
    </row>
    <row r="8" spans="1:19">
      <c r="P8" s="29" t="s">
        <v>1254</v>
      </c>
      <c r="Q8" s="92">
        <v>5</v>
      </c>
      <c r="R8" s="92">
        <v>3</v>
      </c>
      <c r="S8" s="42"/>
    </row>
    <row r="9" spans="1:19">
      <c r="P9" s="29" t="s">
        <v>1255</v>
      </c>
      <c r="Q9" s="92">
        <v>3</v>
      </c>
      <c r="R9" s="92">
        <v>1</v>
      </c>
      <c r="S9" s="42"/>
    </row>
    <row r="10" spans="1:19">
      <c r="P10" s="29" t="s">
        <v>1256</v>
      </c>
      <c r="Q10" s="92">
        <v>4</v>
      </c>
      <c r="R10" s="92">
        <v>3</v>
      </c>
      <c r="S10" s="42"/>
    </row>
    <row r="11" spans="1:19">
      <c r="D11" s="93"/>
      <c r="P11" s="29" t="s">
        <v>1257</v>
      </c>
      <c r="Q11" s="92">
        <v>2</v>
      </c>
      <c r="R11" s="92">
        <v>3</v>
      </c>
      <c r="S11" s="42"/>
    </row>
    <row r="12" spans="1:19">
      <c r="D12" s="93"/>
      <c r="P12" s="29" t="s">
        <v>1258</v>
      </c>
      <c r="Q12" s="92">
        <v>1</v>
      </c>
      <c r="R12" s="92">
        <v>8</v>
      </c>
      <c r="S12" s="42"/>
    </row>
    <row r="13" spans="1:19">
      <c r="D13" s="93"/>
      <c r="P13" s="29" t="s">
        <v>1259</v>
      </c>
      <c r="Q13" s="92">
        <v>5</v>
      </c>
      <c r="R13" s="92">
        <v>1</v>
      </c>
      <c r="S13" s="42"/>
    </row>
    <row r="14" spans="1:19">
      <c r="D14" s="93"/>
      <c r="P14" s="29" t="s">
        <v>1260</v>
      </c>
      <c r="Q14" s="92">
        <v>1</v>
      </c>
      <c r="R14" s="92">
        <v>8</v>
      </c>
      <c r="S14" s="42"/>
    </row>
    <row r="15" spans="1:19">
      <c r="D15" s="93"/>
      <c r="P15" s="29" t="s">
        <v>1261</v>
      </c>
      <c r="Q15" s="92">
        <v>5</v>
      </c>
      <c r="R15" s="92">
        <v>7</v>
      </c>
      <c r="S15" s="42"/>
    </row>
    <row r="16" spans="1:19">
      <c r="D16" s="93"/>
      <c r="P16" s="29" t="s">
        <v>1262</v>
      </c>
      <c r="Q16" s="92">
        <v>2</v>
      </c>
      <c r="R16" s="92">
        <v>4</v>
      </c>
      <c r="S16" s="42"/>
    </row>
    <row r="17" spans="4:19">
      <c r="D17" s="93"/>
      <c r="P17" s="29" t="s">
        <v>1263</v>
      </c>
      <c r="Q17" s="92">
        <v>1</v>
      </c>
      <c r="R17" s="92">
        <v>6</v>
      </c>
      <c r="S17" s="42"/>
    </row>
    <row r="18" spans="4:19">
      <c r="D18" s="93"/>
      <c r="P18" s="29" t="s">
        <v>1264</v>
      </c>
      <c r="Q18" s="92">
        <v>1</v>
      </c>
      <c r="R18" s="92">
        <v>3</v>
      </c>
      <c r="S18" s="42"/>
    </row>
    <row r="19" spans="4:19">
      <c r="D19" s="93"/>
      <c r="P19" s="29" t="s">
        <v>1265</v>
      </c>
      <c r="Q19" s="92">
        <v>5</v>
      </c>
      <c r="R19" s="92">
        <v>2</v>
      </c>
      <c r="S19" s="42"/>
    </row>
    <row r="20" spans="4:19">
      <c r="D20" s="93"/>
      <c r="P20" s="29" t="s">
        <v>1266</v>
      </c>
      <c r="Q20" s="92">
        <v>4</v>
      </c>
      <c r="R20" s="92">
        <v>7</v>
      </c>
      <c r="S20" s="42"/>
    </row>
    <row r="21" spans="4:19">
      <c r="D21" s="93"/>
      <c r="P21" s="29" t="s">
        <v>1267</v>
      </c>
      <c r="Q21" s="92">
        <v>5</v>
      </c>
      <c r="R21" s="92">
        <v>2</v>
      </c>
      <c r="S21" s="42"/>
    </row>
    <row r="22" spans="4:19">
      <c r="D22" s="93"/>
      <c r="P22" s="29" t="s">
        <v>1268</v>
      </c>
      <c r="Q22" s="92">
        <v>1</v>
      </c>
      <c r="R22" s="92">
        <v>3</v>
      </c>
      <c r="S22" s="42"/>
    </row>
    <row r="23" spans="4:19">
      <c r="D23" s="93"/>
      <c r="P23" s="29" t="s">
        <v>1269</v>
      </c>
      <c r="Q23" s="92">
        <v>5</v>
      </c>
      <c r="R23" s="92">
        <v>7</v>
      </c>
      <c r="S23" s="42"/>
    </row>
    <row r="24" spans="4:19">
      <c r="D24" s="93"/>
      <c r="P24" s="29" t="s">
        <v>1270</v>
      </c>
      <c r="Q24" s="92">
        <v>4</v>
      </c>
      <c r="R24" s="92">
        <v>3</v>
      </c>
      <c r="S24" s="42"/>
    </row>
    <row r="25" spans="4:19">
      <c r="D25" s="93"/>
      <c r="P25" s="29" t="s">
        <v>1271</v>
      </c>
      <c r="Q25" s="92">
        <v>4</v>
      </c>
      <c r="R25" s="92">
        <v>5</v>
      </c>
      <c r="S25" s="42"/>
    </row>
    <row r="26" spans="4:19">
      <c r="D26" s="93"/>
      <c r="P26" s="29" t="s">
        <v>1272</v>
      </c>
      <c r="Q26" s="92">
        <v>4</v>
      </c>
      <c r="R26" s="92">
        <v>2</v>
      </c>
      <c r="S26" s="42"/>
    </row>
    <row r="27" spans="4:19">
      <c r="D27" s="93"/>
      <c r="P27" s="29" t="s">
        <v>1273</v>
      </c>
      <c r="Q27" s="92">
        <v>5</v>
      </c>
      <c r="R27" s="92">
        <v>7</v>
      </c>
      <c r="S27" s="42"/>
    </row>
    <row r="28" spans="4:19">
      <c r="D28" s="93"/>
      <c r="P28" s="29" t="s">
        <v>1274</v>
      </c>
      <c r="Q28" s="92">
        <v>2</v>
      </c>
      <c r="R28" s="92">
        <v>6</v>
      </c>
      <c r="S28" s="42"/>
    </row>
    <row r="29" spans="4:19">
      <c r="D29" s="93"/>
      <c r="P29" s="29" t="s">
        <v>1275</v>
      </c>
      <c r="Q29" s="92">
        <v>4</v>
      </c>
      <c r="R29" s="92">
        <v>1</v>
      </c>
      <c r="S29" s="42"/>
    </row>
    <row r="30" spans="4:19">
      <c r="D30" s="93"/>
      <c r="P30" s="29" t="s">
        <v>1276</v>
      </c>
      <c r="Q30" s="92">
        <v>5</v>
      </c>
      <c r="R30" s="92">
        <v>1</v>
      </c>
      <c r="S30" s="42"/>
    </row>
    <row r="31" spans="4:19">
      <c r="D31" s="93"/>
      <c r="P31" s="29" t="s">
        <v>1277</v>
      </c>
      <c r="Q31" s="92">
        <v>4</v>
      </c>
      <c r="R31" s="92">
        <v>6</v>
      </c>
      <c r="S31" s="42"/>
    </row>
    <row r="32" spans="4:19">
      <c r="D32" s="93"/>
      <c r="P32" s="29" t="s">
        <v>1278</v>
      </c>
      <c r="Q32" s="92">
        <v>3</v>
      </c>
      <c r="R32" s="92">
        <v>2</v>
      </c>
      <c r="S32" s="42"/>
    </row>
    <row r="33" spans="4:19">
      <c r="D33" s="93"/>
      <c r="P33" s="29" t="s">
        <v>1279</v>
      </c>
      <c r="Q33" s="92">
        <v>3</v>
      </c>
      <c r="R33" s="92">
        <v>7</v>
      </c>
      <c r="S33" s="42"/>
    </row>
    <row r="34" spans="4:19">
      <c r="D34" s="93"/>
      <c r="P34" s="29" t="s">
        <v>1280</v>
      </c>
      <c r="Q34" s="92">
        <v>5</v>
      </c>
      <c r="R34" s="92">
        <v>2</v>
      </c>
      <c r="S34" s="42"/>
    </row>
    <row r="35" spans="4:19">
      <c r="D35" s="93"/>
      <c r="P35" s="29" t="s">
        <v>1281</v>
      </c>
      <c r="Q35" s="92">
        <v>2</v>
      </c>
      <c r="R35" s="92">
        <v>5</v>
      </c>
      <c r="S35" s="42"/>
    </row>
    <row r="36" spans="4:19">
      <c r="D36" s="93"/>
      <c r="P36" s="29" t="s">
        <v>1282</v>
      </c>
      <c r="Q36" s="92">
        <v>3</v>
      </c>
      <c r="R36" s="92">
        <v>5</v>
      </c>
      <c r="S36" s="42"/>
    </row>
    <row r="37" spans="4:19">
      <c r="D37" s="93"/>
      <c r="P37" s="29" t="s">
        <v>1283</v>
      </c>
      <c r="Q37" s="92">
        <v>1</v>
      </c>
      <c r="R37" s="92">
        <v>4</v>
      </c>
      <c r="S37" s="42"/>
    </row>
    <row r="38" spans="4:19">
      <c r="D38" s="93"/>
      <c r="P38" s="29" t="s">
        <v>1284</v>
      </c>
      <c r="Q38" s="92">
        <v>4</v>
      </c>
      <c r="R38" s="92">
        <v>5</v>
      </c>
      <c r="S38" s="42"/>
    </row>
    <row r="39" spans="4:19">
      <c r="D39" s="93"/>
      <c r="P39" s="29" t="s">
        <v>1285</v>
      </c>
      <c r="Q39" s="92">
        <v>4</v>
      </c>
      <c r="R39" s="92">
        <v>7</v>
      </c>
      <c r="S39" s="42"/>
    </row>
    <row r="40" spans="4:19">
      <c r="D40" s="93"/>
      <c r="P40" s="29" t="s">
        <v>1286</v>
      </c>
      <c r="Q40" s="92">
        <v>2</v>
      </c>
      <c r="R40" s="92">
        <v>2</v>
      </c>
      <c r="S40" s="42"/>
    </row>
    <row r="41" spans="4:19">
      <c r="D41" s="93"/>
      <c r="P41" s="29" t="s">
        <v>1287</v>
      </c>
      <c r="Q41" s="92">
        <v>3</v>
      </c>
      <c r="R41" s="92">
        <v>6</v>
      </c>
      <c r="S41" s="42"/>
    </row>
    <row r="42" spans="4:19">
      <c r="D42" s="93"/>
      <c r="P42" s="29" t="s">
        <v>1288</v>
      </c>
      <c r="Q42" s="92">
        <v>2</v>
      </c>
      <c r="R42" s="92">
        <v>7</v>
      </c>
      <c r="S42" s="42"/>
    </row>
    <row r="43" spans="4:19">
      <c r="D43" s="93"/>
      <c r="P43" s="29" t="s">
        <v>1289</v>
      </c>
      <c r="Q43" s="92">
        <v>2</v>
      </c>
      <c r="R43" s="92">
        <v>4</v>
      </c>
      <c r="S43" s="42"/>
    </row>
    <row r="44" spans="4:19">
      <c r="D44" s="93"/>
      <c r="P44" s="29" t="s">
        <v>1290</v>
      </c>
      <c r="Q44" s="92">
        <v>3</v>
      </c>
      <c r="R44" s="92">
        <v>4</v>
      </c>
      <c r="S44" s="42"/>
    </row>
    <row r="45" spans="4:19">
      <c r="D45" s="93"/>
      <c r="P45" s="29" t="s">
        <v>1291</v>
      </c>
      <c r="Q45" s="92">
        <v>4</v>
      </c>
      <c r="R45" s="92">
        <v>3</v>
      </c>
      <c r="S45" s="42"/>
    </row>
    <row r="46" spans="4:19">
      <c r="D46" s="93"/>
      <c r="P46" s="29" t="s">
        <v>1292</v>
      </c>
      <c r="Q46" s="92">
        <v>1</v>
      </c>
      <c r="R46" s="92">
        <v>1</v>
      </c>
      <c r="S46" s="42"/>
    </row>
    <row r="47" spans="4:19">
      <c r="D47" s="93"/>
      <c r="P47" s="29" t="s">
        <v>1293</v>
      </c>
      <c r="Q47" s="92">
        <v>1</v>
      </c>
      <c r="R47" s="92">
        <v>7</v>
      </c>
      <c r="S47" s="42"/>
    </row>
    <row r="48" spans="4:19">
      <c r="D48" s="93"/>
      <c r="P48" s="29" t="s">
        <v>1294</v>
      </c>
      <c r="Q48" s="92">
        <v>1</v>
      </c>
      <c r="R48" s="92">
        <v>2</v>
      </c>
      <c r="S48" s="42"/>
    </row>
    <row r="49" spans="4:19">
      <c r="D49" s="93"/>
      <c r="P49" s="29" t="s">
        <v>1295</v>
      </c>
      <c r="Q49" s="92">
        <v>4</v>
      </c>
      <c r="R49" s="92">
        <v>7</v>
      </c>
      <c r="S49" s="42"/>
    </row>
    <row r="50" spans="4:19">
      <c r="D50" s="93"/>
      <c r="P50" s="29" t="s">
        <v>1296</v>
      </c>
      <c r="Q50" s="92">
        <v>1</v>
      </c>
      <c r="R50" s="92">
        <v>7</v>
      </c>
      <c r="S50" s="42"/>
    </row>
    <row r="51" spans="4:19">
      <c r="D51" s="93"/>
      <c r="P51" s="29" t="s">
        <v>1297</v>
      </c>
      <c r="Q51" s="92">
        <v>1</v>
      </c>
      <c r="R51" s="92">
        <v>5</v>
      </c>
      <c r="S51" s="42"/>
    </row>
    <row r="52" spans="4:19">
      <c r="D52" s="93"/>
      <c r="P52" s="29" t="s">
        <v>1298</v>
      </c>
      <c r="Q52" s="92">
        <v>2</v>
      </c>
      <c r="R52" s="92">
        <v>3</v>
      </c>
      <c r="S52" s="42"/>
    </row>
    <row r="53" spans="4:19">
      <c r="D53" s="93"/>
      <c r="P53" s="29" t="s">
        <v>1299</v>
      </c>
      <c r="Q53" s="92">
        <v>1</v>
      </c>
      <c r="R53" s="92">
        <v>4</v>
      </c>
      <c r="S53" s="42"/>
    </row>
    <row r="54" spans="4:19">
      <c r="D54" s="93"/>
      <c r="P54" s="29" t="s">
        <v>1300</v>
      </c>
      <c r="Q54" s="92">
        <v>1</v>
      </c>
      <c r="R54" s="92">
        <v>1</v>
      </c>
      <c r="S54" s="42"/>
    </row>
    <row r="55" spans="4:19">
      <c r="D55" s="93"/>
      <c r="P55" s="29" t="s">
        <v>1301</v>
      </c>
      <c r="Q55" s="92">
        <v>4</v>
      </c>
      <c r="R55" s="92">
        <v>4</v>
      </c>
      <c r="S55" s="42"/>
    </row>
    <row r="56" spans="4:19">
      <c r="D56" s="93"/>
      <c r="P56" s="29" t="s">
        <v>1302</v>
      </c>
      <c r="Q56" s="92">
        <v>1</v>
      </c>
      <c r="R56" s="92">
        <v>6</v>
      </c>
      <c r="S56" s="42"/>
    </row>
    <row r="57" spans="4:19">
      <c r="D57" s="93"/>
      <c r="P57" s="29" t="s">
        <v>1303</v>
      </c>
      <c r="Q57" s="92">
        <v>2</v>
      </c>
      <c r="R57" s="92">
        <v>8</v>
      </c>
      <c r="S57" s="42"/>
    </row>
    <row r="58" spans="4:19">
      <c r="D58" s="93"/>
      <c r="P58" s="29" t="s">
        <v>1304</v>
      </c>
      <c r="Q58" s="92">
        <v>3</v>
      </c>
      <c r="R58" s="92">
        <v>2</v>
      </c>
      <c r="S58" s="42"/>
    </row>
    <row r="59" spans="4:19">
      <c r="D59" s="93"/>
      <c r="P59" s="29" t="s">
        <v>1305</v>
      </c>
      <c r="Q59" s="92">
        <v>1</v>
      </c>
      <c r="R59" s="92">
        <v>6</v>
      </c>
      <c r="S59" s="42"/>
    </row>
    <row r="60" spans="4:19">
      <c r="D60" s="93"/>
      <c r="P60" s="29" t="s">
        <v>1306</v>
      </c>
      <c r="Q60" s="92">
        <v>3</v>
      </c>
      <c r="R60" s="92">
        <v>5</v>
      </c>
      <c r="S60" s="42"/>
    </row>
    <row r="61" spans="4:19">
      <c r="D61" s="93"/>
      <c r="P61" s="29" t="s">
        <v>1307</v>
      </c>
      <c r="Q61" s="92">
        <v>3</v>
      </c>
      <c r="R61" s="92">
        <v>3</v>
      </c>
      <c r="S61" s="42"/>
    </row>
    <row r="62" spans="4:19">
      <c r="D62" s="93"/>
      <c r="P62" s="29" t="s">
        <v>1308</v>
      </c>
      <c r="Q62" s="92">
        <v>4</v>
      </c>
      <c r="R62" s="92">
        <v>7</v>
      </c>
      <c r="S62" s="42"/>
    </row>
    <row r="63" spans="4:19">
      <c r="D63" s="93"/>
      <c r="P63" s="29" t="s">
        <v>1309</v>
      </c>
      <c r="Q63" s="92">
        <v>3</v>
      </c>
      <c r="R63" s="92">
        <v>4</v>
      </c>
      <c r="S63" s="42"/>
    </row>
    <row r="64" spans="4:19">
      <c r="D64" s="93"/>
      <c r="P64" s="29" t="s">
        <v>1310</v>
      </c>
      <c r="Q64" s="92">
        <v>1</v>
      </c>
      <c r="R64" s="92">
        <v>2</v>
      </c>
      <c r="S64" s="42"/>
    </row>
    <row r="65" spans="4:19">
      <c r="D65" s="93"/>
      <c r="P65" s="29" t="s">
        <v>1311</v>
      </c>
      <c r="Q65" s="92">
        <v>3</v>
      </c>
      <c r="R65" s="92">
        <v>2</v>
      </c>
      <c r="S65" s="42"/>
    </row>
    <row r="66" spans="4:19">
      <c r="D66" s="93"/>
      <c r="P66" s="29" t="s">
        <v>1312</v>
      </c>
      <c r="Q66" s="92">
        <v>4</v>
      </c>
      <c r="R66" s="92">
        <v>8</v>
      </c>
      <c r="S66" s="42"/>
    </row>
    <row r="67" spans="4:19">
      <c r="D67" s="93"/>
      <c r="P67" s="29" t="s">
        <v>1313</v>
      </c>
      <c r="Q67" s="92">
        <v>5</v>
      </c>
      <c r="R67" s="92">
        <v>8</v>
      </c>
      <c r="S67" s="42"/>
    </row>
    <row r="68" spans="4:19">
      <c r="D68" s="93"/>
      <c r="P68" s="29" t="s">
        <v>1314</v>
      </c>
      <c r="Q68" s="92">
        <v>1</v>
      </c>
      <c r="R68" s="92">
        <v>8</v>
      </c>
      <c r="S68" s="42"/>
    </row>
    <row r="69" spans="4:19">
      <c r="D69" s="93"/>
      <c r="P69" s="29" t="s">
        <v>1315</v>
      </c>
      <c r="Q69" s="92">
        <v>2</v>
      </c>
      <c r="R69" s="92">
        <v>4</v>
      </c>
      <c r="S69" s="42"/>
    </row>
    <row r="70" spans="4:19">
      <c r="D70" s="93"/>
      <c r="P70" s="29" t="s">
        <v>1316</v>
      </c>
      <c r="Q70" s="92">
        <v>4</v>
      </c>
      <c r="R70" s="92">
        <v>2</v>
      </c>
      <c r="S70" s="42"/>
    </row>
    <row r="71" spans="4:19">
      <c r="D71" s="93"/>
      <c r="P71" s="29" t="s">
        <v>1317</v>
      </c>
      <c r="Q71" s="92">
        <v>1</v>
      </c>
      <c r="R71" s="92">
        <v>6</v>
      </c>
      <c r="S71" s="42"/>
    </row>
    <row r="72" spans="4:19">
      <c r="D72" s="93"/>
      <c r="P72" s="29" t="s">
        <v>1318</v>
      </c>
      <c r="Q72" s="92">
        <v>3</v>
      </c>
      <c r="R72" s="92">
        <v>7</v>
      </c>
      <c r="S72" s="42"/>
    </row>
    <row r="73" spans="4:19">
      <c r="D73" s="93"/>
      <c r="P73" s="29" t="s">
        <v>1319</v>
      </c>
      <c r="Q73" s="92">
        <v>3</v>
      </c>
      <c r="R73" s="92">
        <v>6</v>
      </c>
      <c r="S73" s="42"/>
    </row>
    <row r="74" spans="4:19">
      <c r="D74" s="93"/>
      <c r="P74" s="29" t="s">
        <v>1320</v>
      </c>
      <c r="Q74" s="92">
        <v>4</v>
      </c>
      <c r="R74" s="92">
        <v>8</v>
      </c>
      <c r="S74" s="42"/>
    </row>
    <row r="75" spans="4:19">
      <c r="D75" s="93"/>
      <c r="P75" s="29" t="s">
        <v>1321</v>
      </c>
      <c r="Q75" s="92">
        <v>4</v>
      </c>
      <c r="R75" s="92">
        <v>6</v>
      </c>
      <c r="S75" s="42"/>
    </row>
    <row r="76" spans="4:19">
      <c r="D76" s="93"/>
      <c r="P76" s="29" t="s">
        <v>1322</v>
      </c>
      <c r="Q76" s="92">
        <v>4</v>
      </c>
      <c r="R76" s="92">
        <v>2</v>
      </c>
      <c r="S76" s="42"/>
    </row>
    <row r="77" spans="4:19">
      <c r="D77" s="93"/>
      <c r="P77" s="29" t="s">
        <v>1323</v>
      </c>
      <c r="Q77" s="92">
        <v>2</v>
      </c>
      <c r="R77" s="92">
        <v>8</v>
      </c>
      <c r="S77" s="42"/>
    </row>
    <row r="78" spans="4:19">
      <c r="D78" s="93"/>
      <c r="P78" s="29" t="s">
        <v>1324</v>
      </c>
      <c r="Q78" s="92">
        <v>2</v>
      </c>
      <c r="R78" s="92">
        <v>4</v>
      </c>
      <c r="S78" s="42"/>
    </row>
    <row r="79" spans="4:19">
      <c r="D79" s="93"/>
      <c r="P79" s="29" t="s">
        <v>1325</v>
      </c>
      <c r="Q79" s="92">
        <v>2</v>
      </c>
      <c r="R79" s="92">
        <v>2</v>
      </c>
      <c r="S79" s="42"/>
    </row>
    <row r="80" spans="4:19">
      <c r="D80" s="93"/>
      <c r="P80" s="29" t="s">
        <v>1326</v>
      </c>
      <c r="Q80" s="92">
        <v>1</v>
      </c>
      <c r="R80" s="92">
        <v>4</v>
      </c>
      <c r="S80" s="42"/>
    </row>
    <row r="81" spans="4:19">
      <c r="D81" s="93"/>
      <c r="P81" s="29" t="s">
        <v>1327</v>
      </c>
      <c r="Q81" s="92">
        <v>1</v>
      </c>
      <c r="R81" s="92">
        <v>6</v>
      </c>
      <c r="S81" s="42"/>
    </row>
    <row r="82" spans="4:19">
      <c r="D82" s="93"/>
      <c r="P82" s="29" t="s">
        <v>1328</v>
      </c>
      <c r="Q82" s="92">
        <v>1</v>
      </c>
      <c r="R82" s="92">
        <v>7</v>
      </c>
      <c r="S82" s="42"/>
    </row>
    <row r="83" spans="4:19">
      <c r="D83" s="93"/>
      <c r="P83" s="29" t="s">
        <v>1329</v>
      </c>
      <c r="Q83" s="92">
        <v>1</v>
      </c>
      <c r="R83" s="92">
        <v>5</v>
      </c>
      <c r="S83" s="42"/>
    </row>
    <row r="84" spans="4:19">
      <c r="D84" s="93"/>
      <c r="P84" s="29" t="s">
        <v>1330</v>
      </c>
      <c r="Q84" s="92">
        <v>1</v>
      </c>
      <c r="R84" s="92">
        <v>1</v>
      </c>
      <c r="S84" s="42"/>
    </row>
    <row r="85" spans="4:19">
      <c r="D85" s="93"/>
      <c r="P85" s="29" t="s">
        <v>1331</v>
      </c>
      <c r="Q85" s="92">
        <v>1</v>
      </c>
      <c r="R85" s="92">
        <v>8</v>
      </c>
      <c r="S85" s="42"/>
    </row>
    <row r="86" spans="4:19">
      <c r="D86" s="93"/>
      <c r="P86" s="29" t="s">
        <v>1332</v>
      </c>
      <c r="Q86" s="92">
        <v>3</v>
      </c>
      <c r="R86" s="92">
        <v>1</v>
      </c>
      <c r="S86" s="42"/>
    </row>
    <row r="87" spans="4:19">
      <c r="D87" s="93"/>
      <c r="P87" s="29" t="s">
        <v>1333</v>
      </c>
      <c r="Q87" s="92">
        <v>2</v>
      </c>
      <c r="R87" s="92">
        <v>2</v>
      </c>
      <c r="S87" s="42"/>
    </row>
    <row r="88" spans="4:19">
      <c r="D88" s="93"/>
      <c r="P88" s="29" t="s">
        <v>1334</v>
      </c>
      <c r="Q88" s="92">
        <v>1</v>
      </c>
      <c r="R88" s="92">
        <v>2</v>
      </c>
      <c r="S88" s="42"/>
    </row>
    <row r="89" spans="4:19">
      <c r="D89" s="93"/>
      <c r="P89" s="29" t="s">
        <v>1335</v>
      </c>
      <c r="Q89" s="92">
        <v>5</v>
      </c>
      <c r="R89" s="92">
        <v>7</v>
      </c>
      <c r="S89" s="42"/>
    </row>
    <row r="90" spans="4:19">
      <c r="D90" s="93"/>
      <c r="P90" s="29" t="s">
        <v>1336</v>
      </c>
      <c r="Q90" s="92">
        <v>4</v>
      </c>
      <c r="R90" s="92">
        <v>4</v>
      </c>
      <c r="S90" s="42"/>
    </row>
    <row r="91" spans="4:19">
      <c r="D91" s="93"/>
      <c r="P91" s="29" t="s">
        <v>1337</v>
      </c>
      <c r="Q91" s="92">
        <v>3</v>
      </c>
      <c r="R91" s="92">
        <v>2</v>
      </c>
      <c r="S91" s="42"/>
    </row>
    <row r="92" spans="4:19">
      <c r="D92" s="93"/>
      <c r="P92" s="29" t="s">
        <v>1338</v>
      </c>
      <c r="Q92" s="92">
        <v>2</v>
      </c>
      <c r="R92" s="92">
        <v>7</v>
      </c>
      <c r="S92" s="42"/>
    </row>
    <row r="93" spans="4:19">
      <c r="D93" s="93"/>
      <c r="P93" s="29" t="s">
        <v>1339</v>
      </c>
      <c r="Q93" s="92">
        <v>1</v>
      </c>
      <c r="R93" s="92">
        <v>2</v>
      </c>
      <c r="S93" s="42"/>
    </row>
    <row r="94" spans="4:19">
      <c r="D94" s="93"/>
      <c r="P94" s="29" t="s">
        <v>1340</v>
      </c>
      <c r="Q94" s="92">
        <v>4</v>
      </c>
      <c r="R94" s="92">
        <v>2</v>
      </c>
      <c r="S94" s="42"/>
    </row>
    <row r="95" spans="4:19">
      <c r="D95" s="93"/>
      <c r="P95" s="29" t="s">
        <v>1341</v>
      </c>
      <c r="Q95" s="92">
        <v>5</v>
      </c>
      <c r="R95" s="92">
        <v>1</v>
      </c>
      <c r="S95" s="42"/>
    </row>
    <row r="96" spans="4:19">
      <c r="D96" s="93"/>
      <c r="P96" s="29" t="s">
        <v>1342</v>
      </c>
      <c r="Q96" s="92">
        <v>2</v>
      </c>
      <c r="R96" s="92">
        <v>8</v>
      </c>
      <c r="S96" s="42"/>
    </row>
    <row r="97" spans="4:19">
      <c r="D97" s="93"/>
      <c r="P97" s="29" t="s">
        <v>1343</v>
      </c>
      <c r="Q97" s="92">
        <v>5</v>
      </c>
      <c r="R97" s="92">
        <v>8</v>
      </c>
      <c r="S97" s="42"/>
    </row>
    <row r="98" spans="4:19">
      <c r="D98" s="93"/>
      <c r="P98" s="29" t="s">
        <v>1344</v>
      </c>
      <c r="Q98" s="92">
        <v>3</v>
      </c>
      <c r="R98" s="92">
        <v>6</v>
      </c>
      <c r="S98" s="42"/>
    </row>
    <row r="99" spans="4:19">
      <c r="D99" s="93"/>
      <c r="P99" s="29" t="s">
        <v>1345</v>
      </c>
      <c r="Q99" s="92">
        <v>4</v>
      </c>
      <c r="R99" s="92">
        <v>6</v>
      </c>
      <c r="S99" s="42"/>
    </row>
    <row r="100" spans="4:19">
      <c r="D100" s="93"/>
      <c r="P100" s="29" t="s">
        <v>1346</v>
      </c>
      <c r="Q100" s="92">
        <v>3</v>
      </c>
      <c r="R100" s="92">
        <v>5</v>
      </c>
      <c r="S100" s="42"/>
    </row>
    <row r="101" spans="4:19">
      <c r="D101" s="93"/>
      <c r="P101" s="29" t="s">
        <v>1347</v>
      </c>
      <c r="Q101" s="92">
        <v>3</v>
      </c>
      <c r="R101" s="92">
        <v>8</v>
      </c>
      <c r="S101" s="42"/>
    </row>
    <row r="102" spans="4:19">
      <c r="D102" s="93"/>
      <c r="P102" s="29" t="s">
        <v>1348</v>
      </c>
      <c r="Q102" s="92">
        <v>3</v>
      </c>
      <c r="R102" s="92">
        <v>1</v>
      </c>
      <c r="S102" s="42"/>
    </row>
    <row r="103" spans="4:19">
      <c r="D103" s="93"/>
      <c r="P103" s="29" t="s">
        <v>1349</v>
      </c>
      <c r="Q103" s="92">
        <v>5</v>
      </c>
      <c r="R103" s="92">
        <v>4</v>
      </c>
      <c r="S103" s="42"/>
    </row>
    <row r="104" spans="4:19">
      <c r="D104" s="93"/>
      <c r="P104" s="29" t="s">
        <v>1350</v>
      </c>
      <c r="Q104" s="92">
        <v>1</v>
      </c>
      <c r="R104" s="92">
        <v>6</v>
      </c>
      <c r="S104" s="42"/>
    </row>
    <row r="105" spans="4:19">
      <c r="D105" s="93"/>
      <c r="P105" s="29" t="s">
        <v>1351</v>
      </c>
      <c r="Q105" s="92">
        <v>4</v>
      </c>
      <c r="R105" s="92">
        <v>6</v>
      </c>
      <c r="S105" s="42"/>
    </row>
    <row r="106" spans="4:19">
      <c r="D106" s="93"/>
      <c r="P106" s="29" t="s">
        <v>1352</v>
      </c>
      <c r="Q106" s="92">
        <v>1</v>
      </c>
      <c r="R106" s="92">
        <v>8</v>
      </c>
      <c r="S106" s="42"/>
    </row>
    <row r="107" spans="4:19">
      <c r="D107" s="93"/>
      <c r="P107" s="29" t="s">
        <v>1353</v>
      </c>
      <c r="Q107" s="92">
        <v>1</v>
      </c>
      <c r="R107" s="92">
        <v>3</v>
      </c>
      <c r="S107" s="42"/>
    </row>
    <row r="108" spans="4:19">
      <c r="D108" s="93"/>
      <c r="P108" s="29" t="s">
        <v>1354</v>
      </c>
      <c r="Q108" s="92">
        <v>4</v>
      </c>
      <c r="R108" s="92">
        <v>1</v>
      </c>
      <c r="S108" s="42"/>
    </row>
    <row r="109" spans="4:19">
      <c r="D109" s="93"/>
      <c r="P109" s="29" t="s">
        <v>1355</v>
      </c>
      <c r="Q109" s="92">
        <v>5</v>
      </c>
      <c r="R109" s="92">
        <v>4</v>
      </c>
      <c r="S109" s="42"/>
    </row>
    <row r="110" spans="4:19">
      <c r="D110" s="93"/>
      <c r="P110" s="29" t="s">
        <v>1356</v>
      </c>
      <c r="Q110" s="92">
        <v>4</v>
      </c>
      <c r="R110" s="92">
        <v>4</v>
      </c>
      <c r="S110" s="42"/>
    </row>
    <row r="111" spans="4:19">
      <c r="D111" s="93"/>
      <c r="P111" s="29" t="s">
        <v>1357</v>
      </c>
      <c r="Q111" s="92">
        <v>4</v>
      </c>
      <c r="R111" s="92">
        <v>2</v>
      </c>
      <c r="S111" s="42"/>
    </row>
    <row r="112" spans="4:19">
      <c r="D112" s="93"/>
      <c r="P112" s="29" t="s">
        <v>1358</v>
      </c>
      <c r="Q112" s="92">
        <v>1</v>
      </c>
      <c r="R112" s="92">
        <v>3</v>
      </c>
      <c r="S112" s="42"/>
    </row>
    <row r="113" spans="4:19">
      <c r="D113" s="93"/>
      <c r="P113" s="29" t="s">
        <v>1359</v>
      </c>
      <c r="Q113" s="92">
        <v>2</v>
      </c>
      <c r="R113" s="92">
        <v>5</v>
      </c>
      <c r="S113" s="42"/>
    </row>
    <row r="114" spans="4:19">
      <c r="D114" s="93"/>
      <c r="P114" s="29" t="s">
        <v>1360</v>
      </c>
      <c r="Q114" s="92">
        <v>1</v>
      </c>
      <c r="R114" s="92">
        <v>4</v>
      </c>
      <c r="S114" s="42"/>
    </row>
    <row r="115" spans="4:19">
      <c r="D115" s="93"/>
      <c r="P115" s="29" t="s">
        <v>1361</v>
      </c>
      <c r="Q115" s="92">
        <v>3</v>
      </c>
      <c r="R115" s="92">
        <v>3</v>
      </c>
      <c r="S115" s="42"/>
    </row>
    <row r="116" spans="4:19">
      <c r="D116" s="93"/>
      <c r="P116" s="29" t="s">
        <v>1362</v>
      </c>
      <c r="Q116" s="92">
        <v>4</v>
      </c>
      <c r="R116" s="92">
        <v>3</v>
      </c>
      <c r="S116" s="42"/>
    </row>
    <row r="117" spans="4:19">
      <c r="D117" s="93"/>
      <c r="P117" s="29" t="s">
        <v>1363</v>
      </c>
      <c r="Q117" s="92">
        <v>3</v>
      </c>
      <c r="R117" s="92">
        <v>6</v>
      </c>
      <c r="S117" s="42"/>
    </row>
    <row r="118" spans="4:19">
      <c r="D118" s="93"/>
      <c r="P118" s="29" t="s">
        <v>1364</v>
      </c>
      <c r="Q118" s="92">
        <v>1</v>
      </c>
      <c r="R118" s="92">
        <v>1</v>
      </c>
      <c r="S118" s="42"/>
    </row>
    <row r="119" spans="4:19">
      <c r="D119" s="93"/>
      <c r="P119" s="29" t="s">
        <v>1365</v>
      </c>
      <c r="Q119" s="92">
        <v>4</v>
      </c>
      <c r="R119" s="92">
        <v>8</v>
      </c>
      <c r="S119" s="42"/>
    </row>
    <row r="120" spans="4:19">
      <c r="D120" s="93"/>
      <c r="P120" s="29" t="s">
        <v>1366</v>
      </c>
      <c r="Q120" s="92">
        <v>5</v>
      </c>
      <c r="R120" s="92">
        <v>7</v>
      </c>
      <c r="S120" s="42"/>
    </row>
    <row r="121" spans="4:19">
      <c r="D121" s="93"/>
      <c r="P121" s="29" t="s">
        <v>1367</v>
      </c>
      <c r="Q121" s="92">
        <v>5</v>
      </c>
      <c r="R121" s="92">
        <v>2</v>
      </c>
      <c r="S121" s="42"/>
    </row>
    <row r="122" spans="4:19">
      <c r="D122" s="93"/>
      <c r="P122" s="29" t="s">
        <v>1368</v>
      </c>
      <c r="Q122" s="92">
        <v>5</v>
      </c>
      <c r="R122" s="92">
        <v>4</v>
      </c>
      <c r="S122" s="42"/>
    </row>
    <row r="123" spans="4:19">
      <c r="D123" s="93"/>
      <c r="P123" s="29" t="s">
        <v>1369</v>
      </c>
      <c r="Q123" s="92">
        <v>2</v>
      </c>
      <c r="R123" s="92">
        <v>7</v>
      </c>
      <c r="S123" s="42"/>
    </row>
    <row r="124" spans="4:19">
      <c r="D124" s="93"/>
      <c r="P124" s="29" t="s">
        <v>1370</v>
      </c>
      <c r="Q124" s="92">
        <v>5</v>
      </c>
      <c r="R124" s="92">
        <v>4</v>
      </c>
      <c r="S124" s="42"/>
    </row>
    <row r="125" spans="4:19">
      <c r="D125" s="93"/>
      <c r="P125" s="29" t="s">
        <v>1371</v>
      </c>
      <c r="Q125" s="92">
        <v>3</v>
      </c>
      <c r="R125" s="92">
        <v>2</v>
      </c>
      <c r="S125" s="42"/>
    </row>
    <row r="126" spans="4:19">
      <c r="D126" s="93"/>
      <c r="P126" s="29" t="s">
        <v>1372</v>
      </c>
      <c r="Q126" s="92">
        <v>4</v>
      </c>
      <c r="R126" s="92">
        <v>4</v>
      </c>
      <c r="S126" s="42"/>
    </row>
    <row r="127" spans="4:19">
      <c r="D127" s="93"/>
      <c r="P127" s="29" t="s">
        <v>1373</v>
      </c>
      <c r="Q127" s="92">
        <v>2</v>
      </c>
      <c r="R127" s="92">
        <v>4</v>
      </c>
      <c r="S127" s="42"/>
    </row>
    <row r="128" spans="4:19">
      <c r="D128" s="93"/>
      <c r="P128" s="29" t="s">
        <v>1374</v>
      </c>
      <c r="Q128" s="92">
        <v>5</v>
      </c>
      <c r="R128" s="92">
        <v>5</v>
      </c>
      <c r="S128" s="42"/>
    </row>
    <row r="129" spans="4:19">
      <c r="D129" s="93"/>
      <c r="P129" s="29" t="s">
        <v>1375</v>
      </c>
      <c r="Q129" s="92">
        <v>2</v>
      </c>
      <c r="R129" s="92">
        <v>7</v>
      </c>
      <c r="S129" s="42"/>
    </row>
    <row r="130" spans="4:19">
      <c r="D130" s="93"/>
      <c r="P130" s="29" t="s">
        <v>1376</v>
      </c>
      <c r="Q130" s="92">
        <v>4</v>
      </c>
      <c r="R130" s="92">
        <v>7</v>
      </c>
      <c r="S130" s="42"/>
    </row>
    <row r="131" spans="4:19">
      <c r="D131" s="93"/>
      <c r="P131" s="29" t="s">
        <v>1377</v>
      </c>
      <c r="Q131" s="92">
        <v>3</v>
      </c>
      <c r="R131" s="92">
        <v>3</v>
      </c>
      <c r="S131" s="42"/>
    </row>
    <row r="132" spans="4:19">
      <c r="D132" s="93"/>
      <c r="P132" s="29" t="s">
        <v>1378</v>
      </c>
      <c r="Q132" s="92">
        <v>1</v>
      </c>
      <c r="R132" s="92">
        <v>5</v>
      </c>
      <c r="S132" s="42"/>
    </row>
    <row r="133" spans="4:19">
      <c r="D133" s="93"/>
      <c r="P133" s="29" t="s">
        <v>1379</v>
      </c>
      <c r="Q133" s="92">
        <v>3</v>
      </c>
      <c r="R133" s="92">
        <v>2</v>
      </c>
      <c r="S133" s="42"/>
    </row>
    <row r="134" spans="4:19">
      <c r="D134" s="93"/>
      <c r="P134" s="29" t="s">
        <v>1380</v>
      </c>
      <c r="Q134" s="92">
        <v>5</v>
      </c>
      <c r="R134" s="92">
        <v>6</v>
      </c>
      <c r="S134" s="42"/>
    </row>
    <row r="135" spans="4:19">
      <c r="D135" s="93"/>
      <c r="P135" s="29" t="s">
        <v>1381</v>
      </c>
      <c r="Q135" s="92">
        <v>4</v>
      </c>
      <c r="R135" s="92">
        <v>2</v>
      </c>
      <c r="S135" s="42"/>
    </row>
    <row r="136" spans="4:19">
      <c r="D136" s="93"/>
      <c r="P136" s="29" t="s">
        <v>1382</v>
      </c>
      <c r="Q136" s="92">
        <v>5</v>
      </c>
      <c r="R136" s="92">
        <v>6</v>
      </c>
      <c r="S136" s="42"/>
    </row>
    <row r="137" spans="4:19">
      <c r="D137" s="93"/>
      <c r="P137" s="29" t="s">
        <v>1383</v>
      </c>
      <c r="Q137" s="92">
        <v>2</v>
      </c>
      <c r="R137" s="92">
        <v>2</v>
      </c>
      <c r="S137" s="42"/>
    </row>
    <row r="138" spans="4:19">
      <c r="D138" s="93"/>
      <c r="P138" s="29" t="s">
        <v>1384</v>
      </c>
      <c r="Q138" s="92">
        <v>3</v>
      </c>
      <c r="R138" s="92">
        <v>2</v>
      </c>
      <c r="S138" s="42"/>
    </row>
    <row r="139" spans="4:19">
      <c r="D139" s="93"/>
      <c r="P139" s="29" t="s">
        <v>1385</v>
      </c>
      <c r="Q139" s="92">
        <v>5</v>
      </c>
      <c r="R139" s="92">
        <v>8</v>
      </c>
      <c r="S139" s="42"/>
    </row>
    <row r="140" spans="4:19">
      <c r="D140" s="93"/>
      <c r="P140" s="29" t="s">
        <v>1386</v>
      </c>
      <c r="Q140" s="92">
        <v>3</v>
      </c>
      <c r="R140" s="92">
        <v>5</v>
      </c>
      <c r="S140" s="42"/>
    </row>
    <row r="141" spans="4:19">
      <c r="D141" s="93"/>
      <c r="P141" s="29" t="s">
        <v>1387</v>
      </c>
      <c r="Q141" s="92">
        <v>3</v>
      </c>
      <c r="R141" s="92">
        <v>4</v>
      </c>
      <c r="S141" s="42"/>
    </row>
    <row r="142" spans="4:19">
      <c r="D142" s="93"/>
      <c r="P142" s="29" t="s">
        <v>1388</v>
      </c>
      <c r="Q142" s="92">
        <v>3</v>
      </c>
      <c r="R142" s="92">
        <v>1</v>
      </c>
      <c r="S142" s="42"/>
    </row>
    <row r="143" spans="4:19">
      <c r="D143" s="93"/>
      <c r="P143" s="29" t="s">
        <v>1389</v>
      </c>
      <c r="Q143" s="92">
        <v>5</v>
      </c>
      <c r="R143" s="92">
        <v>2</v>
      </c>
      <c r="S143" s="42"/>
    </row>
    <row r="144" spans="4:19">
      <c r="D144" s="93"/>
      <c r="P144" s="29" t="s">
        <v>1390</v>
      </c>
      <c r="Q144" s="92">
        <v>5</v>
      </c>
      <c r="R144" s="92">
        <v>3</v>
      </c>
      <c r="S144" s="42"/>
    </row>
    <row r="145" spans="4:19">
      <c r="D145" s="93"/>
      <c r="P145" s="29" t="s">
        <v>1391</v>
      </c>
      <c r="Q145" s="92">
        <v>2</v>
      </c>
      <c r="R145" s="92">
        <v>1</v>
      </c>
      <c r="S145" s="42"/>
    </row>
    <row r="146" spans="4:19">
      <c r="D146" s="93"/>
      <c r="P146" s="29" t="s">
        <v>1392</v>
      </c>
      <c r="Q146" s="92">
        <v>1</v>
      </c>
      <c r="R146" s="92">
        <v>5</v>
      </c>
      <c r="S146" s="42"/>
    </row>
    <row r="147" spans="4:19">
      <c r="D147" s="93"/>
      <c r="P147" s="29" t="s">
        <v>1393</v>
      </c>
      <c r="Q147" s="92">
        <v>2</v>
      </c>
      <c r="R147" s="92">
        <v>6</v>
      </c>
      <c r="S147" s="42"/>
    </row>
    <row r="148" spans="4:19">
      <c r="D148" s="93"/>
      <c r="P148" s="29" t="s">
        <v>1394</v>
      </c>
      <c r="Q148" s="92">
        <v>5</v>
      </c>
      <c r="R148" s="92">
        <v>4</v>
      </c>
      <c r="S148" s="42"/>
    </row>
    <row r="149" spans="4:19">
      <c r="D149" s="93"/>
      <c r="P149" s="29" t="s">
        <v>1395</v>
      </c>
      <c r="Q149" s="92">
        <v>2</v>
      </c>
      <c r="R149" s="92">
        <v>6</v>
      </c>
      <c r="S149" s="42"/>
    </row>
    <row r="150" spans="4:19">
      <c r="D150" s="93"/>
      <c r="P150" s="29" t="s">
        <v>1396</v>
      </c>
      <c r="Q150" s="92">
        <v>1</v>
      </c>
      <c r="R150" s="92">
        <v>4</v>
      </c>
      <c r="S150" s="42"/>
    </row>
    <row r="151" spans="4:19">
      <c r="D151" s="93"/>
      <c r="P151" s="29" t="s">
        <v>1397</v>
      </c>
      <c r="Q151" s="92">
        <v>1</v>
      </c>
      <c r="R151" s="92">
        <v>6</v>
      </c>
      <c r="S151" s="42"/>
    </row>
    <row r="152" spans="4:19">
      <c r="D152" s="93"/>
      <c r="P152" s="29" t="s">
        <v>1398</v>
      </c>
      <c r="Q152" s="92">
        <v>2</v>
      </c>
      <c r="R152" s="92">
        <v>7</v>
      </c>
      <c r="S152" s="42"/>
    </row>
    <row r="153" spans="4:19">
      <c r="D153" s="93"/>
      <c r="P153" s="29" t="s">
        <v>1399</v>
      </c>
      <c r="Q153" s="92">
        <v>5</v>
      </c>
      <c r="R153" s="92">
        <v>5</v>
      </c>
      <c r="S153" s="42"/>
    </row>
    <row r="154" spans="4:19">
      <c r="D154" s="93"/>
      <c r="P154" s="29" t="s">
        <v>1400</v>
      </c>
      <c r="Q154" s="92">
        <v>5</v>
      </c>
      <c r="R154" s="92">
        <v>6</v>
      </c>
      <c r="S154" s="42"/>
    </row>
    <row r="155" spans="4:19">
      <c r="D155" s="93"/>
      <c r="P155" s="29" t="s">
        <v>1401</v>
      </c>
      <c r="Q155" s="92">
        <v>4</v>
      </c>
      <c r="R155" s="92">
        <v>1</v>
      </c>
      <c r="S155" s="42"/>
    </row>
    <row r="156" spans="4:19">
      <c r="D156" s="93"/>
      <c r="P156" s="29" t="s">
        <v>1402</v>
      </c>
      <c r="Q156" s="92">
        <v>5</v>
      </c>
      <c r="R156" s="92">
        <v>6</v>
      </c>
      <c r="S156" s="42"/>
    </row>
    <row r="157" spans="4:19">
      <c r="D157" s="93"/>
      <c r="P157" s="29" t="s">
        <v>1403</v>
      </c>
      <c r="Q157" s="92">
        <v>4</v>
      </c>
      <c r="R157" s="92">
        <v>6</v>
      </c>
      <c r="S157" s="42"/>
    </row>
    <row r="158" spans="4:19">
      <c r="D158" s="93"/>
      <c r="P158" s="29" t="s">
        <v>1404</v>
      </c>
      <c r="Q158" s="92">
        <v>2</v>
      </c>
      <c r="R158" s="92">
        <v>3</v>
      </c>
      <c r="S158" s="42"/>
    </row>
    <row r="159" spans="4:19">
      <c r="D159" s="93"/>
      <c r="P159" s="29" t="s">
        <v>1405</v>
      </c>
      <c r="Q159" s="92">
        <v>5</v>
      </c>
      <c r="R159" s="92">
        <v>8</v>
      </c>
      <c r="S159" s="42"/>
    </row>
    <row r="160" spans="4:19">
      <c r="D160" s="93"/>
      <c r="P160" s="29" t="s">
        <v>1406</v>
      </c>
      <c r="Q160" s="92">
        <v>2</v>
      </c>
      <c r="R160" s="92">
        <v>1</v>
      </c>
      <c r="S160" s="42"/>
    </row>
    <row r="161" spans="4:19">
      <c r="D161" s="93"/>
      <c r="P161" s="29" t="s">
        <v>1407</v>
      </c>
      <c r="Q161" s="92">
        <v>3</v>
      </c>
      <c r="R161" s="92">
        <v>2</v>
      </c>
      <c r="S161" s="42"/>
    </row>
    <row r="162" spans="4:19">
      <c r="D162" s="93"/>
      <c r="P162" s="29" t="s">
        <v>1408</v>
      </c>
      <c r="Q162" s="92">
        <v>4</v>
      </c>
      <c r="R162" s="92">
        <v>7</v>
      </c>
      <c r="S162" s="42"/>
    </row>
    <row r="163" spans="4:19">
      <c r="D163" s="93"/>
      <c r="P163" s="29" t="s">
        <v>1409</v>
      </c>
      <c r="Q163" s="92">
        <v>2</v>
      </c>
      <c r="R163" s="92">
        <v>1</v>
      </c>
      <c r="S163" s="42"/>
    </row>
    <row r="164" spans="4:19">
      <c r="D164" s="93"/>
      <c r="P164" s="29" t="s">
        <v>1410</v>
      </c>
      <c r="Q164" s="92">
        <v>5</v>
      </c>
      <c r="R164" s="92">
        <v>1</v>
      </c>
      <c r="S164" s="42"/>
    </row>
    <row r="165" spans="4:19">
      <c r="D165" s="93"/>
      <c r="P165" s="29" t="s">
        <v>1411</v>
      </c>
      <c r="Q165" s="92">
        <v>4</v>
      </c>
      <c r="R165" s="92">
        <v>3</v>
      </c>
      <c r="S165" s="42"/>
    </row>
    <row r="166" spans="4:19">
      <c r="D166" s="93"/>
      <c r="P166" s="29" t="s">
        <v>1412</v>
      </c>
      <c r="Q166" s="92">
        <v>5</v>
      </c>
      <c r="R166" s="92">
        <v>8</v>
      </c>
      <c r="S166" s="42"/>
    </row>
    <row r="167" spans="4:19">
      <c r="D167" s="93"/>
      <c r="P167" s="29" t="s">
        <v>1413</v>
      </c>
      <c r="Q167" s="92">
        <v>1</v>
      </c>
      <c r="R167" s="92">
        <v>5</v>
      </c>
      <c r="S167" s="42"/>
    </row>
    <row r="168" spans="4:19">
      <c r="D168" s="93"/>
      <c r="P168" s="29" t="s">
        <v>1414</v>
      </c>
      <c r="Q168" s="92">
        <v>1</v>
      </c>
      <c r="R168" s="92">
        <v>2</v>
      </c>
      <c r="S168" s="42"/>
    </row>
    <row r="169" spans="4:19">
      <c r="D169" s="93"/>
      <c r="P169" s="29" t="s">
        <v>1415</v>
      </c>
      <c r="Q169" s="92">
        <v>2</v>
      </c>
      <c r="R169" s="92">
        <v>8</v>
      </c>
      <c r="S169" s="42"/>
    </row>
    <row r="170" spans="4:19">
      <c r="D170" s="93"/>
      <c r="P170" s="29" t="s">
        <v>1416</v>
      </c>
      <c r="Q170" s="92">
        <v>2</v>
      </c>
      <c r="R170" s="92">
        <v>6</v>
      </c>
      <c r="S170" s="42"/>
    </row>
    <row r="171" spans="4:19">
      <c r="D171" s="93"/>
      <c r="P171" s="29" t="s">
        <v>1417</v>
      </c>
      <c r="Q171" s="92">
        <v>1</v>
      </c>
      <c r="R171" s="92">
        <v>6</v>
      </c>
      <c r="S171" s="42"/>
    </row>
    <row r="172" spans="4:19">
      <c r="D172" s="93"/>
      <c r="P172" s="29" t="s">
        <v>1418</v>
      </c>
      <c r="Q172" s="92">
        <v>4</v>
      </c>
      <c r="R172" s="92">
        <v>2</v>
      </c>
      <c r="S172" s="42"/>
    </row>
    <row r="173" spans="4:19">
      <c r="D173" s="93"/>
      <c r="P173" s="29" t="s">
        <v>1419</v>
      </c>
      <c r="Q173" s="92">
        <v>1</v>
      </c>
      <c r="R173" s="92">
        <v>1</v>
      </c>
      <c r="S173" s="42"/>
    </row>
    <row r="174" spans="4:19">
      <c r="D174" s="93"/>
      <c r="P174" s="29" t="s">
        <v>1420</v>
      </c>
      <c r="Q174" s="92">
        <v>2</v>
      </c>
      <c r="R174" s="92">
        <v>6</v>
      </c>
      <c r="S174" s="42"/>
    </row>
    <row r="175" spans="4:19">
      <c r="D175" s="93"/>
      <c r="P175" s="29" t="s">
        <v>1421</v>
      </c>
      <c r="Q175" s="92">
        <v>2</v>
      </c>
      <c r="R175" s="92">
        <v>2</v>
      </c>
      <c r="S175" s="42"/>
    </row>
    <row r="176" spans="4:19">
      <c r="D176" s="93"/>
      <c r="P176" s="29" t="s">
        <v>1422</v>
      </c>
      <c r="Q176" s="92">
        <v>4</v>
      </c>
      <c r="R176" s="92">
        <v>2</v>
      </c>
      <c r="S176" s="42"/>
    </row>
    <row r="177" spans="4:19">
      <c r="D177" s="93"/>
      <c r="P177" s="29" t="s">
        <v>1423</v>
      </c>
      <c r="Q177" s="92">
        <v>2</v>
      </c>
      <c r="R177" s="92">
        <v>4</v>
      </c>
      <c r="S177" s="42"/>
    </row>
    <row r="178" spans="4:19">
      <c r="D178" s="93"/>
      <c r="P178" s="29" t="s">
        <v>1424</v>
      </c>
      <c r="Q178" s="92">
        <v>5</v>
      </c>
      <c r="R178" s="92">
        <v>1</v>
      </c>
      <c r="S178" s="42"/>
    </row>
    <row r="179" spans="4:19">
      <c r="D179" s="93"/>
      <c r="P179" s="29" t="s">
        <v>1425</v>
      </c>
      <c r="Q179" s="92">
        <v>5</v>
      </c>
      <c r="R179" s="92">
        <v>8</v>
      </c>
      <c r="S179" s="42"/>
    </row>
    <row r="180" spans="4:19">
      <c r="D180" s="93"/>
      <c r="P180" s="29" t="s">
        <v>1426</v>
      </c>
      <c r="Q180" s="92">
        <v>2</v>
      </c>
      <c r="R180" s="92">
        <v>4</v>
      </c>
      <c r="S180" s="42"/>
    </row>
    <row r="181" spans="4:19">
      <c r="D181" s="93"/>
      <c r="P181" s="29" t="s">
        <v>1427</v>
      </c>
      <c r="Q181" s="92">
        <v>4</v>
      </c>
      <c r="R181" s="92">
        <v>6</v>
      </c>
      <c r="S181" s="42"/>
    </row>
    <row r="182" spans="4:19">
      <c r="D182" s="93"/>
      <c r="P182" s="29" t="s">
        <v>1428</v>
      </c>
      <c r="Q182" s="92">
        <v>5</v>
      </c>
      <c r="R182" s="92">
        <v>4</v>
      </c>
      <c r="S182" s="42"/>
    </row>
    <row r="183" spans="4:19">
      <c r="D183" s="93"/>
      <c r="P183" s="29" t="s">
        <v>1429</v>
      </c>
      <c r="Q183" s="92">
        <v>4</v>
      </c>
      <c r="R183" s="92">
        <v>2</v>
      </c>
      <c r="S183" s="42"/>
    </row>
    <row r="184" spans="4:19">
      <c r="D184" s="93"/>
      <c r="P184" s="29" t="s">
        <v>1430</v>
      </c>
      <c r="Q184" s="92">
        <v>5</v>
      </c>
      <c r="R184" s="92">
        <v>2</v>
      </c>
      <c r="S184" s="42"/>
    </row>
    <row r="185" spans="4:19">
      <c r="D185" s="93"/>
      <c r="P185" s="29" t="s">
        <v>1431</v>
      </c>
      <c r="Q185" s="92">
        <v>1</v>
      </c>
      <c r="R185" s="92">
        <v>4</v>
      </c>
      <c r="S185" s="42"/>
    </row>
    <row r="186" spans="4:19">
      <c r="D186" s="93"/>
      <c r="P186" s="29" t="s">
        <v>1432</v>
      </c>
      <c r="Q186" s="92">
        <v>1</v>
      </c>
      <c r="R186" s="92">
        <v>5</v>
      </c>
      <c r="S186" s="42"/>
    </row>
    <row r="187" spans="4:19">
      <c r="D187" s="93"/>
      <c r="P187" s="29" t="s">
        <v>1433</v>
      </c>
      <c r="Q187" s="92">
        <v>1</v>
      </c>
      <c r="R187" s="92">
        <v>2</v>
      </c>
      <c r="S187" s="42"/>
    </row>
    <row r="188" spans="4:19">
      <c r="D188" s="93"/>
      <c r="P188" s="29" t="s">
        <v>1434</v>
      </c>
      <c r="Q188" s="92">
        <v>5</v>
      </c>
      <c r="R188" s="92">
        <v>5</v>
      </c>
      <c r="S188" s="42"/>
    </row>
    <row r="189" spans="4:19">
      <c r="D189" s="93"/>
      <c r="P189" s="29" t="s">
        <v>1435</v>
      </c>
      <c r="Q189" s="92">
        <v>2</v>
      </c>
      <c r="R189" s="92">
        <v>2</v>
      </c>
      <c r="S189" s="42"/>
    </row>
    <row r="190" spans="4:19">
      <c r="D190" s="93"/>
      <c r="P190" s="29" t="s">
        <v>1436</v>
      </c>
      <c r="Q190" s="92">
        <v>2</v>
      </c>
      <c r="R190" s="92">
        <v>8</v>
      </c>
      <c r="S190" s="42"/>
    </row>
    <row r="191" spans="4:19">
      <c r="D191" s="93"/>
      <c r="P191" s="29" t="s">
        <v>1437</v>
      </c>
      <c r="Q191" s="92">
        <v>3</v>
      </c>
      <c r="R191" s="92">
        <v>2</v>
      </c>
      <c r="S191" s="42"/>
    </row>
    <row r="192" spans="4:19">
      <c r="D192" s="93"/>
      <c r="P192" s="29" t="s">
        <v>1438</v>
      </c>
      <c r="Q192" s="92">
        <v>1</v>
      </c>
      <c r="R192" s="92">
        <v>2</v>
      </c>
      <c r="S192" s="42"/>
    </row>
    <row r="193" spans="1:19">
      <c r="D193" s="93"/>
      <c r="P193" s="29" t="s">
        <v>1439</v>
      </c>
      <c r="Q193" s="92">
        <v>3</v>
      </c>
      <c r="R193" s="92">
        <v>5</v>
      </c>
      <c r="S193" s="42"/>
    </row>
    <row r="194" spans="1:19">
      <c r="D194" s="93"/>
      <c r="P194" s="29" t="s">
        <v>1440</v>
      </c>
      <c r="Q194" s="92">
        <v>5</v>
      </c>
      <c r="R194" s="92">
        <v>7</v>
      </c>
      <c r="S194" s="42"/>
    </row>
    <row r="195" spans="1:19">
      <c r="D195" s="93"/>
      <c r="P195" s="29" t="s">
        <v>1441</v>
      </c>
      <c r="Q195" s="92">
        <v>2</v>
      </c>
      <c r="R195" s="92">
        <v>6</v>
      </c>
      <c r="S195" s="42"/>
    </row>
    <row r="196" spans="1:19">
      <c r="D196" s="93"/>
      <c r="P196" s="29" t="s">
        <v>1442</v>
      </c>
      <c r="Q196" s="92">
        <v>5</v>
      </c>
      <c r="R196" s="92">
        <v>1</v>
      </c>
      <c r="S196" s="42"/>
    </row>
    <row r="197" spans="1:19">
      <c r="D197" s="93"/>
      <c r="P197" s="29" t="s">
        <v>1443</v>
      </c>
      <c r="Q197" s="92">
        <v>2</v>
      </c>
      <c r="R197" s="92">
        <v>3</v>
      </c>
      <c r="S197" s="42"/>
    </row>
    <row r="198" spans="1:19">
      <c r="D198" s="93"/>
      <c r="P198" s="29" t="s">
        <v>1444</v>
      </c>
      <c r="Q198" s="92">
        <v>1</v>
      </c>
      <c r="R198" s="92">
        <v>6</v>
      </c>
      <c r="S198" s="42"/>
    </row>
    <row r="199" spans="1:19">
      <c r="D199" s="93"/>
      <c r="P199" s="29" t="s">
        <v>1445</v>
      </c>
      <c r="Q199" s="92">
        <v>3</v>
      </c>
      <c r="R199" s="92">
        <v>5</v>
      </c>
      <c r="S199" s="42"/>
    </row>
    <row r="200" spans="1:19">
      <c r="D200" s="93"/>
      <c r="P200" s="29" t="s">
        <v>1446</v>
      </c>
      <c r="Q200" s="92">
        <v>1</v>
      </c>
      <c r="R200" s="92">
        <v>6</v>
      </c>
      <c r="S200" s="42"/>
    </row>
    <row r="201" spans="1:19">
      <c r="D201" s="93"/>
      <c r="P201" s="29" t="s">
        <v>1447</v>
      </c>
      <c r="Q201" s="92">
        <v>4</v>
      </c>
      <c r="R201" s="92">
        <v>6</v>
      </c>
      <c r="S201" s="42"/>
    </row>
    <row r="202" spans="1:19">
      <c r="D202" s="93"/>
      <c r="P202" s="29" t="s">
        <v>1448</v>
      </c>
      <c r="Q202" s="92">
        <v>4</v>
      </c>
      <c r="R202" s="92">
        <v>8</v>
      </c>
      <c r="S202" s="42"/>
    </row>
    <row r="203" spans="1:19">
      <c r="P203" s="29" t="s">
        <v>1449</v>
      </c>
      <c r="Q203" s="92">
        <v>4</v>
      </c>
      <c r="R203" s="92">
        <v>6</v>
      </c>
      <c r="S203" s="42"/>
    </row>
    <row r="204" spans="1:19">
      <c r="C204" s="219" t="s">
        <v>1450</v>
      </c>
      <c r="D204" s="220"/>
      <c r="E204" s="220"/>
      <c r="F204" s="220"/>
      <c r="G204" s="220"/>
      <c r="H204" s="220"/>
      <c r="I204" s="220"/>
      <c r="J204" s="221"/>
      <c r="P204" s="29" t="s">
        <v>1451</v>
      </c>
      <c r="Q204" s="92">
        <v>2</v>
      </c>
      <c r="R204" s="92">
        <v>6</v>
      </c>
      <c r="S204" s="42"/>
    </row>
    <row r="205" spans="1:19">
      <c r="C205" s="91">
        <v>1</v>
      </c>
      <c r="D205" s="91">
        <v>2</v>
      </c>
      <c r="E205" s="91">
        <v>3</v>
      </c>
      <c r="F205" s="91">
        <v>4</v>
      </c>
      <c r="G205" s="91">
        <v>5</v>
      </c>
      <c r="H205" s="91">
        <v>6</v>
      </c>
      <c r="I205" s="91">
        <v>7</v>
      </c>
      <c r="J205" s="91">
        <v>8</v>
      </c>
      <c r="P205" s="29" t="s">
        <v>1452</v>
      </c>
      <c r="Q205" s="92">
        <v>4</v>
      </c>
      <c r="R205" s="92">
        <v>6</v>
      </c>
      <c r="S205" s="42"/>
    </row>
    <row r="206" spans="1:19">
      <c r="A206" s="210" t="s">
        <v>1246</v>
      </c>
      <c r="B206" s="91">
        <v>1</v>
      </c>
      <c r="C206" s="93">
        <f t="shared" ref="C206:J210" si="0">SUMIFS($S:$S,$Q:$Q,$B206,$R:$R,C$205)</f>
        <v>0</v>
      </c>
      <c r="D206" s="93">
        <f t="shared" si="0"/>
        <v>0</v>
      </c>
      <c r="E206" s="93">
        <f t="shared" si="0"/>
        <v>0</v>
      </c>
      <c r="F206" s="93">
        <f t="shared" si="0"/>
        <v>0</v>
      </c>
      <c r="G206" s="93">
        <f t="shared" si="0"/>
        <v>0</v>
      </c>
      <c r="H206" s="93">
        <f t="shared" si="0"/>
        <v>0</v>
      </c>
      <c r="I206" s="93">
        <f t="shared" si="0"/>
        <v>0</v>
      </c>
      <c r="J206" s="93">
        <f t="shared" si="0"/>
        <v>0</v>
      </c>
      <c r="P206" s="29" t="s">
        <v>1453</v>
      </c>
      <c r="Q206" s="92">
        <v>3</v>
      </c>
      <c r="R206" s="92">
        <v>5</v>
      </c>
      <c r="S206" s="42"/>
    </row>
    <row r="207" spans="1:19">
      <c r="A207" s="211"/>
      <c r="B207" s="91">
        <v>2</v>
      </c>
      <c r="C207" s="93">
        <f t="shared" si="0"/>
        <v>0</v>
      </c>
      <c r="D207" s="93">
        <f t="shared" si="0"/>
        <v>0</v>
      </c>
      <c r="E207" s="93">
        <f t="shared" si="0"/>
        <v>16.989999999999998</v>
      </c>
      <c r="F207" s="93">
        <f t="shared" si="0"/>
        <v>0</v>
      </c>
      <c r="G207" s="93">
        <f t="shared" si="0"/>
        <v>0</v>
      </c>
      <c r="H207" s="93">
        <f t="shared" si="0"/>
        <v>0</v>
      </c>
      <c r="I207" s="93">
        <f t="shared" si="0"/>
        <v>0</v>
      </c>
      <c r="J207" s="93">
        <f t="shared" si="0"/>
        <v>0</v>
      </c>
      <c r="P207" s="29" t="s">
        <v>1454</v>
      </c>
      <c r="Q207" s="92">
        <v>2</v>
      </c>
      <c r="R207" s="92">
        <v>1</v>
      </c>
      <c r="S207" s="42"/>
    </row>
    <row r="208" spans="1:19">
      <c r="A208" s="211"/>
      <c r="B208" s="91">
        <v>3</v>
      </c>
      <c r="C208" s="93">
        <f t="shared" si="0"/>
        <v>0</v>
      </c>
      <c r="D208" s="93">
        <f t="shared" si="0"/>
        <v>0</v>
      </c>
      <c r="E208" s="93">
        <f t="shared" si="0"/>
        <v>0</v>
      </c>
      <c r="F208" s="93">
        <f t="shared" si="0"/>
        <v>0</v>
      </c>
      <c r="G208" s="93">
        <f t="shared" si="0"/>
        <v>0</v>
      </c>
      <c r="H208" s="93">
        <f t="shared" si="0"/>
        <v>0</v>
      </c>
      <c r="I208" s="93">
        <f t="shared" si="0"/>
        <v>0</v>
      </c>
      <c r="J208" s="93">
        <f t="shared" si="0"/>
        <v>0</v>
      </c>
      <c r="P208" s="29" t="s">
        <v>1455</v>
      </c>
      <c r="Q208" s="92">
        <v>3</v>
      </c>
      <c r="R208" s="92">
        <v>2</v>
      </c>
      <c r="S208" s="42"/>
    </row>
    <row r="209" spans="1:19">
      <c r="A209" s="211"/>
      <c r="B209" s="91">
        <v>4</v>
      </c>
      <c r="C209" s="93">
        <f t="shared" si="0"/>
        <v>0</v>
      </c>
      <c r="D209" s="93">
        <f t="shared" si="0"/>
        <v>0</v>
      </c>
      <c r="E209" s="93">
        <f t="shared" si="0"/>
        <v>0</v>
      </c>
      <c r="F209" s="93">
        <f t="shared" si="0"/>
        <v>0</v>
      </c>
      <c r="G209" s="93">
        <f t="shared" si="0"/>
        <v>0</v>
      </c>
      <c r="H209" s="93">
        <f t="shared" si="0"/>
        <v>0</v>
      </c>
      <c r="I209" s="93">
        <f t="shared" si="0"/>
        <v>0</v>
      </c>
      <c r="J209" s="93">
        <f t="shared" si="0"/>
        <v>0</v>
      </c>
      <c r="P209" s="29" t="s">
        <v>1456</v>
      </c>
      <c r="Q209" s="92">
        <v>3</v>
      </c>
      <c r="R209" s="92">
        <v>8</v>
      </c>
      <c r="S209" s="42"/>
    </row>
    <row r="210" spans="1:19">
      <c r="A210" s="212"/>
      <c r="B210" s="91">
        <v>5</v>
      </c>
      <c r="C210" s="93">
        <f t="shared" si="0"/>
        <v>0</v>
      </c>
      <c r="D210" s="93">
        <f t="shared" si="0"/>
        <v>0</v>
      </c>
      <c r="E210" s="93">
        <f t="shared" si="0"/>
        <v>0</v>
      </c>
      <c r="F210" s="93">
        <f t="shared" si="0"/>
        <v>0</v>
      </c>
      <c r="G210" s="93">
        <f t="shared" si="0"/>
        <v>0</v>
      </c>
      <c r="H210" s="93">
        <f t="shared" si="0"/>
        <v>0</v>
      </c>
      <c r="I210" s="93">
        <f t="shared" si="0"/>
        <v>0</v>
      </c>
      <c r="J210" s="93">
        <f t="shared" si="0"/>
        <v>0</v>
      </c>
      <c r="P210" s="29" t="s">
        <v>1457</v>
      </c>
      <c r="Q210" s="92">
        <v>4</v>
      </c>
      <c r="R210" s="92">
        <v>2</v>
      </c>
      <c r="S210" s="42"/>
    </row>
    <row r="211" spans="1:19">
      <c r="P211" s="29" t="s">
        <v>1458</v>
      </c>
      <c r="Q211" s="92">
        <v>1</v>
      </c>
      <c r="R211" s="92">
        <v>7</v>
      </c>
      <c r="S211" s="42"/>
    </row>
    <row r="212" spans="1:19">
      <c r="P212" s="29" t="s">
        <v>1459</v>
      </c>
      <c r="Q212" s="92">
        <v>4</v>
      </c>
      <c r="R212" s="92">
        <v>1</v>
      </c>
      <c r="S212" s="42"/>
    </row>
    <row r="213" spans="1:19">
      <c r="C213" s="219" t="s">
        <v>1450</v>
      </c>
      <c r="D213" s="220"/>
      <c r="E213" s="220"/>
      <c r="F213" s="220"/>
      <c r="G213" s="220"/>
      <c r="H213" s="220"/>
      <c r="I213" s="220"/>
      <c r="J213" s="221"/>
      <c r="P213" s="29" t="s">
        <v>1460</v>
      </c>
      <c r="Q213" s="92">
        <v>2</v>
      </c>
      <c r="R213" s="92">
        <v>3</v>
      </c>
      <c r="S213" s="42"/>
    </row>
    <row r="214" spans="1:19">
      <c r="C214" s="91">
        <v>1</v>
      </c>
      <c r="D214" s="91">
        <v>2</v>
      </c>
      <c r="E214" s="91">
        <v>3</v>
      </c>
      <c r="F214" s="91">
        <v>4</v>
      </c>
      <c r="G214" s="91">
        <v>5</v>
      </c>
      <c r="H214" s="91">
        <v>6</v>
      </c>
      <c r="I214" s="91">
        <v>7</v>
      </c>
      <c r="J214" s="91">
        <v>8</v>
      </c>
      <c r="P214" s="29" t="s">
        <v>1461</v>
      </c>
      <c r="Q214" s="92">
        <v>1</v>
      </c>
      <c r="R214" s="92">
        <v>6</v>
      </c>
      <c r="S214" s="42"/>
    </row>
    <row r="215" spans="1:19">
      <c r="A215" s="210" t="s">
        <v>1246</v>
      </c>
      <c r="B215" s="91">
        <v>1</v>
      </c>
      <c r="C215" s="94">
        <f t="shared" ref="C215:J219" si="1">COUNTIFS($Q:$Q,$B215,$R:$R,C$214)</f>
        <v>12</v>
      </c>
      <c r="D215" s="94">
        <f t="shared" si="1"/>
        <v>14</v>
      </c>
      <c r="E215" s="94">
        <f t="shared" si="1"/>
        <v>18</v>
      </c>
      <c r="F215" s="94">
        <f t="shared" si="1"/>
        <v>13</v>
      </c>
      <c r="G215" s="94">
        <f t="shared" si="1"/>
        <v>11</v>
      </c>
      <c r="H215" s="94">
        <f t="shared" si="1"/>
        <v>15</v>
      </c>
      <c r="I215" s="94">
        <f t="shared" si="1"/>
        <v>9</v>
      </c>
      <c r="J215" s="94">
        <f t="shared" si="1"/>
        <v>11</v>
      </c>
      <c r="P215" s="29" t="s">
        <v>1462</v>
      </c>
      <c r="Q215" s="92">
        <v>1</v>
      </c>
      <c r="R215" s="92">
        <v>3</v>
      </c>
      <c r="S215" s="42"/>
    </row>
    <row r="216" spans="1:19">
      <c r="A216" s="211"/>
      <c r="B216" s="91">
        <v>2</v>
      </c>
      <c r="C216" s="94">
        <f t="shared" si="1"/>
        <v>12</v>
      </c>
      <c r="D216" s="94">
        <f t="shared" si="1"/>
        <v>16</v>
      </c>
      <c r="E216" s="94">
        <f t="shared" si="1"/>
        <v>14</v>
      </c>
      <c r="F216" s="94">
        <f t="shared" si="1"/>
        <v>17</v>
      </c>
      <c r="G216" s="94">
        <f t="shared" si="1"/>
        <v>10</v>
      </c>
      <c r="H216" s="94">
        <f t="shared" si="1"/>
        <v>18</v>
      </c>
      <c r="I216" s="94">
        <f t="shared" si="1"/>
        <v>11</v>
      </c>
      <c r="J216" s="94">
        <f t="shared" si="1"/>
        <v>11</v>
      </c>
      <c r="P216" s="29" t="s">
        <v>1463</v>
      </c>
      <c r="Q216" s="92">
        <v>4</v>
      </c>
      <c r="R216" s="92">
        <v>4</v>
      </c>
      <c r="S216" s="42"/>
    </row>
    <row r="217" spans="1:19">
      <c r="A217" s="211"/>
      <c r="B217" s="91">
        <v>3</v>
      </c>
      <c r="C217" s="94">
        <f t="shared" si="1"/>
        <v>8</v>
      </c>
      <c r="D217" s="94">
        <f t="shared" si="1"/>
        <v>15</v>
      </c>
      <c r="E217" s="94">
        <f t="shared" si="1"/>
        <v>9</v>
      </c>
      <c r="F217" s="94">
        <f t="shared" si="1"/>
        <v>9</v>
      </c>
      <c r="G217" s="94">
        <f t="shared" si="1"/>
        <v>20</v>
      </c>
      <c r="H217" s="94">
        <f t="shared" si="1"/>
        <v>10</v>
      </c>
      <c r="I217" s="94">
        <f t="shared" si="1"/>
        <v>11</v>
      </c>
      <c r="J217" s="94">
        <f t="shared" si="1"/>
        <v>10</v>
      </c>
      <c r="P217" s="29" t="s">
        <v>1464</v>
      </c>
      <c r="Q217" s="92">
        <v>5</v>
      </c>
      <c r="R217" s="92">
        <v>2</v>
      </c>
      <c r="S217" s="42"/>
    </row>
    <row r="218" spans="1:19">
      <c r="A218" s="211"/>
      <c r="B218" s="91">
        <v>4</v>
      </c>
      <c r="C218" s="94">
        <f t="shared" si="1"/>
        <v>10</v>
      </c>
      <c r="D218" s="94">
        <f t="shared" si="1"/>
        <v>17</v>
      </c>
      <c r="E218" s="94">
        <f t="shared" si="1"/>
        <v>11</v>
      </c>
      <c r="F218" s="94">
        <f t="shared" si="1"/>
        <v>11</v>
      </c>
      <c r="G218" s="94">
        <f t="shared" si="1"/>
        <v>13</v>
      </c>
      <c r="H218" s="94">
        <f t="shared" si="1"/>
        <v>15</v>
      </c>
      <c r="I218" s="94">
        <f t="shared" si="1"/>
        <v>18</v>
      </c>
      <c r="J218" s="94">
        <f t="shared" si="1"/>
        <v>10</v>
      </c>
      <c r="P218" s="29" t="s">
        <v>1465</v>
      </c>
      <c r="Q218" s="92">
        <v>4</v>
      </c>
      <c r="R218" s="92">
        <v>7</v>
      </c>
      <c r="S218" s="42"/>
    </row>
    <row r="219" spans="1:19">
      <c r="A219" s="212"/>
      <c r="B219" s="91">
        <v>5</v>
      </c>
      <c r="C219" s="94">
        <f t="shared" si="1"/>
        <v>12</v>
      </c>
      <c r="D219" s="94">
        <f t="shared" si="1"/>
        <v>10</v>
      </c>
      <c r="E219" s="94">
        <f t="shared" si="1"/>
        <v>7</v>
      </c>
      <c r="F219" s="94">
        <f t="shared" si="1"/>
        <v>13</v>
      </c>
      <c r="G219" s="94">
        <f t="shared" si="1"/>
        <v>9</v>
      </c>
      <c r="H219" s="94">
        <f t="shared" si="1"/>
        <v>12</v>
      </c>
      <c r="I219" s="94">
        <f t="shared" si="1"/>
        <v>13</v>
      </c>
      <c r="J219" s="94">
        <f t="shared" si="1"/>
        <v>15</v>
      </c>
      <c r="P219" s="29" t="s">
        <v>1466</v>
      </c>
      <c r="Q219" s="92">
        <v>3</v>
      </c>
      <c r="R219" s="92">
        <v>8</v>
      </c>
      <c r="S219" s="42"/>
    </row>
    <row r="220" spans="1:19">
      <c r="P220" s="29" t="s">
        <v>1467</v>
      </c>
      <c r="Q220" s="92">
        <v>1</v>
      </c>
      <c r="R220" s="92">
        <v>5</v>
      </c>
      <c r="S220" s="42"/>
    </row>
    <row r="221" spans="1:19">
      <c r="P221" s="29" t="s">
        <v>1468</v>
      </c>
      <c r="Q221" s="92">
        <v>1</v>
      </c>
      <c r="R221" s="92">
        <v>3</v>
      </c>
      <c r="S221" s="42"/>
    </row>
    <row r="222" spans="1:19">
      <c r="P222" s="29" t="s">
        <v>1469</v>
      </c>
      <c r="Q222" s="92">
        <v>3</v>
      </c>
      <c r="R222" s="92">
        <v>4</v>
      </c>
      <c r="S222" s="42"/>
    </row>
    <row r="223" spans="1:19">
      <c r="P223" s="29" t="s">
        <v>1470</v>
      </c>
      <c r="Q223" s="92">
        <v>3</v>
      </c>
      <c r="R223" s="92">
        <v>2</v>
      </c>
      <c r="S223" s="42"/>
    </row>
    <row r="224" spans="1:19">
      <c r="P224" s="29" t="s">
        <v>1471</v>
      </c>
      <c r="Q224" s="92">
        <v>2</v>
      </c>
      <c r="R224" s="92">
        <v>6</v>
      </c>
      <c r="S224" s="42"/>
    </row>
    <row r="225" spans="16:19">
      <c r="P225" s="29" t="s">
        <v>1472</v>
      </c>
      <c r="Q225" s="92">
        <v>1</v>
      </c>
      <c r="R225" s="92">
        <v>5</v>
      </c>
      <c r="S225" s="42"/>
    </row>
    <row r="226" spans="16:19">
      <c r="P226" s="29" t="s">
        <v>1473</v>
      </c>
      <c r="Q226" s="92">
        <v>4</v>
      </c>
      <c r="R226" s="92">
        <v>8</v>
      </c>
      <c r="S226" s="42"/>
    </row>
    <row r="227" spans="16:19">
      <c r="P227" s="29" t="s">
        <v>1474</v>
      </c>
      <c r="Q227" s="92">
        <v>2</v>
      </c>
      <c r="R227" s="92">
        <v>3</v>
      </c>
      <c r="S227" s="42"/>
    </row>
    <row r="228" spans="16:19">
      <c r="P228" s="29" t="s">
        <v>1475</v>
      </c>
      <c r="Q228" s="92">
        <v>1</v>
      </c>
      <c r="R228" s="92">
        <v>8</v>
      </c>
      <c r="S228" s="42"/>
    </row>
    <row r="229" spans="16:19">
      <c r="P229" s="29" t="s">
        <v>1476</v>
      </c>
      <c r="Q229" s="92">
        <v>3</v>
      </c>
      <c r="R229" s="92">
        <v>5</v>
      </c>
      <c r="S229" s="42"/>
    </row>
    <row r="230" spans="16:19">
      <c r="P230" s="29" t="s">
        <v>1477</v>
      </c>
      <c r="Q230" s="92">
        <v>3</v>
      </c>
      <c r="R230" s="92">
        <v>8</v>
      </c>
      <c r="S230" s="42"/>
    </row>
    <row r="231" spans="16:19">
      <c r="P231" s="29" t="s">
        <v>1478</v>
      </c>
      <c r="Q231" s="92">
        <v>2</v>
      </c>
      <c r="R231" s="92">
        <v>3</v>
      </c>
      <c r="S231" s="42"/>
    </row>
    <row r="232" spans="16:19">
      <c r="P232" s="29" t="s">
        <v>1479</v>
      </c>
      <c r="Q232" s="92">
        <v>4</v>
      </c>
      <c r="R232" s="92">
        <v>7</v>
      </c>
      <c r="S232" s="42"/>
    </row>
    <row r="233" spans="16:19">
      <c r="P233" s="29" t="s">
        <v>1480</v>
      </c>
      <c r="Q233" s="92">
        <v>4</v>
      </c>
      <c r="R233" s="92">
        <v>6</v>
      </c>
      <c r="S233" s="42"/>
    </row>
    <row r="234" spans="16:19">
      <c r="P234" s="29" t="s">
        <v>1481</v>
      </c>
      <c r="Q234" s="92">
        <v>4</v>
      </c>
      <c r="R234" s="92">
        <v>5</v>
      </c>
      <c r="S234" s="42"/>
    </row>
    <row r="235" spans="16:19">
      <c r="P235" s="29" t="s">
        <v>1482</v>
      </c>
      <c r="Q235" s="92">
        <v>2</v>
      </c>
      <c r="R235" s="92">
        <v>4</v>
      </c>
      <c r="S235" s="42"/>
    </row>
    <row r="236" spans="16:19">
      <c r="P236" s="29" t="s">
        <v>1483</v>
      </c>
      <c r="Q236" s="92">
        <v>4</v>
      </c>
      <c r="R236" s="92">
        <v>1</v>
      </c>
      <c r="S236" s="42"/>
    </row>
    <row r="237" spans="16:19">
      <c r="P237" s="29" t="s">
        <v>1484</v>
      </c>
      <c r="Q237" s="92">
        <v>3</v>
      </c>
      <c r="R237" s="92">
        <v>6</v>
      </c>
      <c r="S237" s="42"/>
    </row>
    <row r="238" spans="16:19">
      <c r="P238" s="29" t="s">
        <v>1485</v>
      </c>
      <c r="Q238" s="92">
        <v>2</v>
      </c>
      <c r="R238" s="92">
        <v>8</v>
      </c>
      <c r="S238" s="42"/>
    </row>
    <row r="239" spans="16:19">
      <c r="P239" s="29" t="s">
        <v>1486</v>
      </c>
      <c r="Q239" s="92">
        <v>5</v>
      </c>
      <c r="R239" s="92">
        <v>7</v>
      </c>
      <c r="S239" s="42"/>
    </row>
    <row r="240" spans="16:19">
      <c r="P240" s="29" t="s">
        <v>1487</v>
      </c>
      <c r="Q240" s="92">
        <v>1</v>
      </c>
      <c r="R240" s="92">
        <v>1</v>
      </c>
      <c r="S240" s="42"/>
    </row>
    <row r="241" spans="16:19">
      <c r="P241" s="29" t="s">
        <v>1488</v>
      </c>
      <c r="Q241" s="92">
        <v>3</v>
      </c>
      <c r="R241" s="92">
        <v>6</v>
      </c>
      <c r="S241" s="42"/>
    </row>
    <row r="242" spans="16:19">
      <c r="P242" s="29" t="s">
        <v>1489</v>
      </c>
      <c r="Q242" s="92">
        <v>1</v>
      </c>
      <c r="R242" s="92">
        <v>4</v>
      </c>
      <c r="S242" s="42"/>
    </row>
    <row r="243" spans="16:19">
      <c r="P243" s="29" t="s">
        <v>1490</v>
      </c>
      <c r="Q243" s="92">
        <v>3</v>
      </c>
      <c r="R243" s="92">
        <v>1</v>
      </c>
      <c r="S243" s="42"/>
    </row>
    <row r="244" spans="16:19">
      <c r="P244" s="29" t="s">
        <v>1491</v>
      </c>
      <c r="Q244" s="92">
        <v>5</v>
      </c>
      <c r="R244" s="92">
        <v>7</v>
      </c>
      <c r="S244" s="42"/>
    </row>
    <row r="245" spans="16:19">
      <c r="P245" s="29" t="s">
        <v>1492</v>
      </c>
      <c r="Q245" s="92">
        <v>2</v>
      </c>
      <c r="R245" s="92">
        <v>6</v>
      </c>
      <c r="S245" s="42"/>
    </row>
    <row r="246" spans="16:19">
      <c r="P246" s="29" t="s">
        <v>1493</v>
      </c>
      <c r="Q246" s="92">
        <v>2</v>
      </c>
      <c r="R246" s="92">
        <v>5</v>
      </c>
      <c r="S246" s="42"/>
    </row>
    <row r="247" spans="16:19">
      <c r="P247" s="29" t="s">
        <v>1494</v>
      </c>
      <c r="Q247" s="92">
        <v>2</v>
      </c>
      <c r="R247" s="92">
        <v>4</v>
      </c>
      <c r="S247" s="42"/>
    </row>
    <row r="248" spans="16:19">
      <c r="P248" s="29" t="s">
        <v>1495</v>
      </c>
      <c r="Q248" s="92">
        <v>5</v>
      </c>
      <c r="R248" s="92">
        <v>5</v>
      </c>
      <c r="S248" s="42"/>
    </row>
    <row r="249" spans="16:19">
      <c r="P249" s="29" t="s">
        <v>1496</v>
      </c>
      <c r="Q249" s="92">
        <v>2</v>
      </c>
      <c r="R249" s="92">
        <v>3</v>
      </c>
      <c r="S249" s="42"/>
    </row>
    <row r="250" spans="16:19">
      <c r="P250" s="29" t="s">
        <v>1497</v>
      </c>
      <c r="Q250" s="92">
        <v>2</v>
      </c>
      <c r="R250" s="92">
        <v>5</v>
      </c>
      <c r="S250" s="42"/>
    </row>
    <row r="251" spans="16:19">
      <c r="P251" s="29" t="s">
        <v>1498</v>
      </c>
      <c r="Q251" s="92">
        <v>1</v>
      </c>
      <c r="R251" s="92">
        <v>5</v>
      </c>
      <c r="S251" s="42"/>
    </row>
    <row r="252" spans="16:19">
      <c r="P252" s="29" t="s">
        <v>1499</v>
      </c>
      <c r="Q252" s="92">
        <v>5</v>
      </c>
      <c r="R252" s="92">
        <v>1</v>
      </c>
      <c r="S252" s="42"/>
    </row>
    <row r="253" spans="16:19">
      <c r="P253" s="29" t="s">
        <v>1500</v>
      </c>
      <c r="Q253" s="92">
        <v>1</v>
      </c>
      <c r="R253" s="92">
        <v>7</v>
      </c>
      <c r="S253" s="42"/>
    </row>
    <row r="254" spans="16:19">
      <c r="P254" s="29" t="s">
        <v>1501</v>
      </c>
      <c r="Q254" s="92">
        <v>2</v>
      </c>
      <c r="R254" s="92">
        <v>8</v>
      </c>
      <c r="S254" s="42"/>
    </row>
    <row r="255" spans="16:19">
      <c r="P255" s="29" t="s">
        <v>1502</v>
      </c>
      <c r="Q255" s="92">
        <v>3</v>
      </c>
      <c r="R255" s="92">
        <v>8</v>
      </c>
      <c r="S255" s="42"/>
    </row>
    <row r="256" spans="16:19">
      <c r="P256" s="29" t="s">
        <v>1503</v>
      </c>
      <c r="Q256" s="92">
        <v>1</v>
      </c>
      <c r="R256" s="92">
        <v>7</v>
      </c>
      <c r="S256" s="42"/>
    </row>
    <row r="257" spans="16:19">
      <c r="P257" s="29" t="s">
        <v>1504</v>
      </c>
      <c r="Q257" s="92">
        <v>4</v>
      </c>
      <c r="R257" s="92">
        <v>3</v>
      </c>
      <c r="S257" s="42"/>
    </row>
    <row r="258" spans="16:19">
      <c r="P258" s="29" t="s">
        <v>1505</v>
      </c>
      <c r="Q258" s="92">
        <v>2</v>
      </c>
      <c r="R258" s="92">
        <v>3</v>
      </c>
      <c r="S258" s="42"/>
    </row>
    <row r="259" spans="16:19">
      <c r="P259" s="29" t="s">
        <v>1506</v>
      </c>
      <c r="Q259" s="92">
        <v>1</v>
      </c>
      <c r="R259" s="92">
        <v>3</v>
      </c>
      <c r="S259" s="42"/>
    </row>
    <row r="260" spans="16:19">
      <c r="P260" s="29" t="s">
        <v>1507</v>
      </c>
      <c r="Q260" s="92">
        <v>4</v>
      </c>
      <c r="R260" s="92">
        <v>7</v>
      </c>
      <c r="S260" s="42"/>
    </row>
    <row r="261" spans="16:19">
      <c r="P261" s="29" t="s">
        <v>1508</v>
      </c>
      <c r="Q261" s="92">
        <v>3</v>
      </c>
      <c r="R261" s="92">
        <v>7</v>
      </c>
      <c r="S261" s="42"/>
    </row>
    <row r="262" spans="16:19">
      <c r="P262" s="29" t="s">
        <v>1509</v>
      </c>
      <c r="Q262" s="92">
        <v>5</v>
      </c>
      <c r="R262" s="92">
        <v>2</v>
      </c>
      <c r="S262" s="42"/>
    </row>
    <row r="263" spans="16:19">
      <c r="P263" s="29" t="s">
        <v>1510</v>
      </c>
      <c r="Q263" s="92">
        <v>5</v>
      </c>
      <c r="R263" s="92">
        <v>4</v>
      </c>
      <c r="S263" s="42"/>
    </row>
    <row r="264" spans="16:19">
      <c r="P264" s="29" t="s">
        <v>1511</v>
      </c>
      <c r="Q264" s="92">
        <v>1</v>
      </c>
      <c r="R264" s="92">
        <v>7</v>
      </c>
      <c r="S264" s="42"/>
    </row>
    <row r="265" spans="16:19">
      <c r="P265" s="29" t="s">
        <v>1512</v>
      </c>
      <c r="Q265" s="92">
        <v>3</v>
      </c>
      <c r="R265" s="92">
        <v>5</v>
      </c>
      <c r="S265" s="42"/>
    </row>
    <row r="266" spans="16:19">
      <c r="P266" s="29" t="s">
        <v>1513</v>
      </c>
      <c r="Q266" s="92">
        <v>2</v>
      </c>
      <c r="R266" s="92">
        <v>6</v>
      </c>
      <c r="S266" s="42"/>
    </row>
    <row r="267" spans="16:19">
      <c r="P267" s="29" t="s">
        <v>1514</v>
      </c>
      <c r="Q267" s="92">
        <v>5</v>
      </c>
      <c r="R267" s="92">
        <v>4</v>
      </c>
      <c r="S267" s="42"/>
    </row>
    <row r="268" spans="16:19">
      <c r="P268" s="29" t="s">
        <v>1515</v>
      </c>
      <c r="Q268" s="92">
        <v>4</v>
      </c>
      <c r="R268" s="92">
        <v>7</v>
      </c>
      <c r="S268" s="42"/>
    </row>
    <row r="269" spans="16:19">
      <c r="P269" s="29" t="s">
        <v>1516</v>
      </c>
      <c r="Q269" s="92">
        <v>2</v>
      </c>
      <c r="R269" s="92">
        <v>5</v>
      </c>
      <c r="S269" s="42"/>
    </row>
    <row r="270" spans="16:19">
      <c r="P270" s="29" t="s">
        <v>1517</v>
      </c>
      <c r="Q270" s="92">
        <v>4</v>
      </c>
      <c r="R270" s="92">
        <v>6</v>
      </c>
      <c r="S270" s="42"/>
    </row>
    <row r="271" spans="16:19">
      <c r="P271" s="29" t="s">
        <v>1518</v>
      </c>
      <c r="Q271" s="92">
        <v>3</v>
      </c>
      <c r="R271" s="92">
        <v>3</v>
      </c>
      <c r="S271" s="42"/>
    </row>
    <row r="272" spans="16:19">
      <c r="P272" s="29" t="s">
        <v>1519</v>
      </c>
      <c r="Q272" s="92">
        <v>4</v>
      </c>
      <c r="R272" s="92">
        <v>8</v>
      </c>
      <c r="S272" s="42"/>
    </row>
    <row r="273" spans="16:19">
      <c r="P273" s="29" t="s">
        <v>1520</v>
      </c>
      <c r="Q273" s="92">
        <v>5</v>
      </c>
      <c r="R273" s="92">
        <v>7</v>
      </c>
      <c r="S273" s="42"/>
    </row>
    <row r="274" spans="16:19">
      <c r="P274" s="29" t="s">
        <v>1521</v>
      </c>
      <c r="Q274" s="92">
        <v>3</v>
      </c>
      <c r="R274" s="92">
        <v>5</v>
      </c>
      <c r="S274" s="42"/>
    </row>
    <row r="275" spans="16:19">
      <c r="P275" s="29" t="s">
        <v>1522</v>
      </c>
      <c r="Q275" s="92">
        <v>2</v>
      </c>
      <c r="R275" s="92">
        <v>5</v>
      </c>
      <c r="S275" s="42"/>
    </row>
    <row r="276" spans="16:19">
      <c r="P276" s="29" t="s">
        <v>1523</v>
      </c>
      <c r="Q276" s="92">
        <v>2</v>
      </c>
      <c r="R276" s="92">
        <v>1</v>
      </c>
      <c r="S276" s="42"/>
    </row>
    <row r="277" spans="16:19">
      <c r="P277" s="29" t="s">
        <v>1524</v>
      </c>
      <c r="Q277" s="92">
        <v>4</v>
      </c>
      <c r="R277" s="92">
        <v>4</v>
      </c>
      <c r="S277" s="42"/>
    </row>
    <row r="278" spans="16:19">
      <c r="P278" s="29" t="s">
        <v>1525</v>
      </c>
      <c r="Q278" s="92">
        <v>2</v>
      </c>
      <c r="R278" s="92">
        <v>4</v>
      </c>
      <c r="S278" s="42"/>
    </row>
    <row r="279" spans="16:19">
      <c r="P279" s="29" t="s">
        <v>1526</v>
      </c>
      <c r="Q279" s="92">
        <v>3</v>
      </c>
      <c r="R279" s="92">
        <v>5</v>
      </c>
      <c r="S279" s="42"/>
    </row>
    <row r="280" spans="16:19">
      <c r="P280" s="29" t="s">
        <v>1527</v>
      </c>
      <c r="Q280" s="92">
        <v>1</v>
      </c>
      <c r="R280" s="92">
        <v>4</v>
      </c>
      <c r="S280" s="42"/>
    </row>
    <row r="281" spans="16:19">
      <c r="P281" s="29" t="s">
        <v>1528</v>
      </c>
      <c r="Q281" s="92">
        <v>4</v>
      </c>
      <c r="R281" s="92">
        <v>1</v>
      </c>
      <c r="S281" s="42"/>
    </row>
    <row r="282" spans="16:19">
      <c r="P282" s="29" t="s">
        <v>1529</v>
      </c>
      <c r="Q282" s="92">
        <v>2</v>
      </c>
      <c r="R282" s="92">
        <v>7</v>
      </c>
      <c r="S282" s="42"/>
    </row>
    <row r="283" spans="16:19">
      <c r="P283" s="29" t="s">
        <v>1530</v>
      </c>
      <c r="Q283" s="92">
        <v>2</v>
      </c>
      <c r="R283" s="92">
        <v>6</v>
      </c>
      <c r="S283" s="42"/>
    </row>
    <row r="284" spans="16:19">
      <c r="P284" s="29" t="s">
        <v>1531</v>
      </c>
      <c r="Q284" s="92">
        <v>2</v>
      </c>
      <c r="R284" s="92">
        <v>4</v>
      </c>
      <c r="S284" s="42"/>
    </row>
    <row r="285" spans="16:19">
      <c r="P285" s="29" t="s">
        <v>1532</v>
      </c>
      <c r="Q285" s="92">
        <v>3</v>
      </c>
      <c r="R285" s="92">
        <v>4</v>
      </c>
      <c r="S285" s="42"/>
    </row>
    <row r="286" spans="16:19">
      <c r="P286" s="29" t="s">
        <v>1533</v>
      </c>
      <c r="Q286" s="92">
        <v>2</v>
      </c>
      <c r="R286" s="92">
        <v>4</v>
      </c>
      <c r="S286" s="42"/>
    </row>
    <row r="287" spans="16:19">
      <c r="P287" s="29" t="s">
        <v>1534</v>
      </c>
      <c r="Q287" s="92">
        <v>2</v>
      </c>
      <c r="R287" s="92">
        <v>8</v>
      </c>
      <c r="S287" s="42"/>
    </row>
    <row r="288" spans="16:19">
      <c r="P288" s="29" t="s">
        <v>1535</v>
      </c>
      <c r="Q288" s="92">
        <v>3</v>
      </c>
      <c r="R288" s="92">
        <v>8</v>
      </c>
      <c r="S288" s="42"/>
    </row>
    <row r="289" spans="16:19">
      <c r="P289" s="29" t="s">
        <v>1536</v>
      </c>
      <c r="Q289" s="92">
        <v>3</v>
      </c>
      <c r="R289" s="92">
        <v>7</v>
      </c>
      <c r="S289" s="42"/>
    </row>
    <row r="290" spans="16:19">
      <c r="P290" s="29" t="s">
        <v>1537</v>
      </c>
      <c r="Q290" s="92">
        <v>2</v>
      </c>
      <c r="R290" s="92">
        <v>2</v>
      </c>
      <c r="S290" s="42"/>
    </row>
    <row r="291" spans="16:19">
      <c r="P291" s="29" t="s">
        <v>1538</v>
      </c>
      <c r="Q291" s="92">
        <v>2</v>
      </c>
      <c r="R291" s="92">
        <v>8</v>
      </c>
      <c r="S291" s="42"/>
    </row>
    <row r="292" spans="16:19">
      <c r="P292" s="29" t="s">
        <v>1539</v>
      </c>
      <c r="Q292" s="92">
        <v>5</v>
      </c>
      <c r="R292" s="92">
        <v>8</v>
      </c>
      <c r="S292" s="42"/>
    </row>
    <row r="293" spans="16:19">
      <c r="P293" s="29" t="s">
        <v>1540</v>
      </c>
      <c r="Q293" s="92">
        <v>5</v>
      </c>
      <c r="R293" s="92">
        <v>3</v>
      </c>
      <c r="S293" s="42"/>
    </row>
    <row r="294" spans="16:19">
      <c r="P294" s="29" t="s">
        <v>1541</v>
      </c>
      <c r="Q294" s="92">
        <v>3</v>
      </c>
      <c r="R294" s="92">
        <v>2</v>
      </c>
      <c r="S294" s="42"/>
    </row>
    <row r="295" spans="16:19">
      <c r="P295" s="29" t="s">
        <v>1542</v>
      </c>
      <c r="Q295" s="92">
        <v>2</v>
      </c>
      <c r="R295" s="92">
        <v>6</v>
      </c>
      <c r="S295" s="42"/>
    </row>
    <row r="296" spans="16:19">
      <c r="P296" s="29" t="s">
        <v>1543</v>
      </c>
      <c r="Q296" s="92">
        <v>4</v>
      </c>
      <c r="R296" s="92">
        <v>2</v>
      </c>
      <c r="S296" s="42"/>
    </row>
    <row r="297" spans="16:19">
      <c r="P297" s="29" t="s">
        <v>1544</v>
      </c>
      <c r="Q297" s="92">
        <v>2</v>
      </c>
      <c r="R297" s="92">
        <v>1</v>
      </c>
      <c r="S297" s="42"/>
    </row>
    <row r="298" spans="16:19">
      <c r="P298" s="29" t="s">
        <v>1545</v>
      </c>
      <c r="Q298" s="92">
        <v>5</v>
      </c>
      <c r="R298" s="92">
        <v>6</v>
      </c>
      <c r="S298" s="42"/>
    </row>
    <row r="299" spans="16:19">
      <c r="P299" s="29" t="s">
        <v>1546</v>
      </c>
      <c r="Q299" s="92">
        <v>2</v>
      </c>
      <c r="R299" s="92">
        <v>6</v>
      </c>
      <c r="S299" s="42"/>
    </row>
    <row r="300" spans="16:19">
      <c r="P300" s="29" t="s">
        <v>1547</v>
      </c>
      <c r="Q300" s="92">
        <v>3</v>
      </c>
      <c r="R300" s="92">
        <v>3</v>
      </c>
      <c r="S300" s="42"/>
    </row>
    <row r="301" spans="16:19">
      <c r="P301" s="29" t="s">
        <v>1548</v>
      </c>
      <c r="Q301" s="92">
        <v>5</v>
      </c>
      <c r="R301" s="92">
        <v>6</v>
      </c>
      <c r="S301" s="42"/>
    </row>
    <row r="302" spans="16:19">
      <c r="P302" s="29" t="s">
        <v>1549</v>
      </c>
      <c r="Q302" s="92">
        <v>4</v>
      </c>
      <c r="R302" s="92">
        <v>1</v>
      </c>
      <c r="S302" s="42"/>
    </row>
    <row r="303" spans="16:19">
      <c r="P303" s="29" t="s">
        <v>1550</v>
      </c>
      <c r="Q303" s="92">
        <v>5</v>
      </c>
      <c r="R303" s="92">
        <v>4</v>
      </c>
      <c r="S303" s="42"/>
    </row>
    <row r="304" spans="16:19">
      <c r="P304" s="29" t="s">
        <v>1551</v>
      </c>
      <c r="Q304" s="92">
        <v>2</v>
      </c>
      <c r="R304" s="92">
        <v>1</v>
      </c>
      <c r="S304" s="42"/>
    </row>
    <row r="305" spans="16:19">
      <c r="P305" s="29" t="s">
        <v>1552</v>
      </c>
      <c r="Q305" s="92">
        <v>4</v>
      </c>
      <c r="R305" s="92">
        <v>5</v>
      </c>
      <c r="S305" s="42"/>
    </row>
    <row r="306" spans="16:19">
      <c r="P306" s="29" t="s">
        <v>1553</v>
      </c>
      <c r="Q306" s="92">
        <v>3</v>
      </c>
      <c r="R306" s="92">
        <v>8</v>
      </c>
      <c r="S306" s="42"/>
    </row>
    <row r="307" spans="16:19">
      <c r="P307" s="29" t="s">
        <v>1554</v>
      </c>
      <c r="Q307" s="92">
        <v>3</v>
      </c>
      <c r="R307" s="92">
        <v>2</v>
      </c>
      <c r="S307" s="42"/>
    </row>
    <row r="308" spans="16:19">
      <c r="P308" s="29" t="s">
        <v>1555</v>
      </c>
      <c r="Q308" s="92">
        <v>3</v>
      </c>
      <c r="R308" s="92">
        <v>5</v>
      </c>
      <c r="S308" s="42"/>
    </row>
    <row r="309" spans="16:19">
      <c r="P309" s="29" t="s">
        <v>1556</v>
      </c>
      <c r="Q309" s="92">
        <v>2</v>
      </c>
      <c r="R309" s="92">
        <v>3</v>
      </c>
      <c r="S309" s="42"/>
    </row>
    <row r="310" spans="16:19">
      <c r="P310" s="29" t="s">
        <v>1557</v>
      </c>
      <c r="Q310" s="92">
        <v>4</v>
      </c>
      <c r="R310" s="92">
        <v>8</v>
      </c>
      <c r="S310" s="42"/>
    </row>
    <row r="311" spans="16:19">
      <c r="P311" s="29" t="s">
        <v>1558</v>
      </c>
      <c r="Q311" s="92">
        <v>2</v>
      </c>
      <c r="R311" s="92">
        <v>1</v>
      </c>
      <c r="S311" s="42"/>
    </row>
    <row r="312" spans="16:19">
      <c r="P312" s="29" t="s">
        <v>1559</v>
      </c>
      <c r="Q312" s="92">
        <v>2</v>
      </c>
      <c r="R312" s="92">
        <v>3</v>
      </c>
      <c r="S312" s="42"/>
    </row>
    <row r="313" spans="16:19">
      <c r="P313" s="29" t="s">
        <v>1560</v>
      </c>
      <c r="Q313" s="92">
        <v>3</v>
      </c>
      <c r="R313" s="92">
        <v>7</v>
      </c>
      <c r="S313" s="42"/>
    </row>
    <row r="314" spans="16:19">
      <c r="P314" s="29" t="s">
        <v>1561</v>
      </c>
      <c r="Q314" s="92">
        <v>5</v>
      </c>
      <c r="R314" s="92">
        <v>8</v>
      </c>
      <c r="S314" s="42"/>
    </row>
    <row r="315" spans="16:19">
      <c r="P315" s="29" t="s">
        <v>1562</v>
      </c>
      <c r="Q315" s="92">
        <v>4</v>
      </c>
      <c r="R315" s="92">
        <v>4</v>
      </c>
      <c r="S315" s="42"/>
    </row>
    <row r="316" spans="16:19">
      <c r="P316" s="29" t="s">
        <v>1563</v>
      </c>
      <c r="Q316" s="92">
        <v>1</v>
      </c>
      <c r="R316" s="92">
        <v>8</v>
      </c>
      <c r="S316" s="42"/>
    </row>
    <row r="317" spans="16:19">
      <c r="P317" s="29" t="s">
        <v>1564</v>
      </c>
      <c r="Q317" s="92">
        <v>1</v>
      </c>
      <c r="R317" s="92">
        <v>3</v>
      </c>
      <c r="S317" s="42"/>
    </row>
    <row r="318" spans="16:19">
      <c r="P318" s="29" t="s">
        <v>1565</v>
      </c>
      <c r="Q318" s="92">
        <v>2</v>
      </c>
      <c r="R318" s="92">
        <v>3</v>
      </c>
      <c r="S318" s="42"/>
    </row>
    <row r="319" spans="16:19">
      <c r="P319" s="29" t="s">
        <v>1566</v>
      </c>
      <c r="Q319" s="92">
        <v>4</v>
      </c>
      <c r="R319" s="92">
        <v>4</v>
      </c>
      <c r="S319" s="42"/>
    </row>
    <row r="320" spans="16:19">
      <c r="P320" s="29" t="s">
        <v>1567</v>
      </c>
      <c r="Q320" s="92">
        <v>3</v>
      </c>
      <c r="R320" s="92">
        <v>1</v>
      </c>
      <c r="S320" s="42"/>
    </row>
    <row r="321" spans="16:19">
      <c r="P321" s="29" t="s">
        <v>1568</v>
      </c>
      <c r="Q321" s="92">
        <v>2</v>
      </c>
      <c r="R321" s="92">
        <v>7</v>
      </c>
      <c r="S321" s="42"/>
    </row>
    <row r="322" spans="16:19">
      <c r="P322" s="29" t="s">
        <v>1569</v>
      </c>
      <c r="Q322" s="92">
        <v>2</v>
      </c>
      <c r="R322" s="92">
        <v>7</v>
      </c>
      <c r="S322" s="42"/>
    </row>
    <row r="323" spans="16:19">
      <c r="P323" s="29" t="s">
        <v>1570</v>
      </c>
      <c r="Q323" s="92">
        <v>2</v>
      </c>
      <c r="R323" s="92">
        <v>2</v>
      </c>
      <c r="S323" s="42"/>
    </row>
    <row r="324" spans="16:19">
      <c r="P324" s="29" t="s">
        <v>1571</v>
      </c>
      <c r="Q324" s="92">
        <v>3</v>
      </c>
      <c r="R324" s="92">
        <v>4</v>
      </c>
      <c r="S324" s="42"/>
    </row>
    <row r="325" spans="16:19">
      <c r="P325" s="29" t="s">
        <v>1572</v>
      </c>
      <c r="Q325" s="92">
        <v>5</v>
      </c>
      <c r="R325" s="92">
        <v>4</v>
      </c>
      <c r="S325" s="42"/>
    </row>
    <row r="326" spans="16:19">
      <c r="P326" s="29" t="s">
        <v>1573</v>
      </c>
      <c r="Q326" s="92">
        <v>5</v>
      </c>
      <c r="R326" s="92">
        <v>3</v>
      </c>
      <c r="S326" s="42"/>
    </row>
    <row r="327" spans="16:19">
      <c r="P327" s="29" t="s">
        <v>1574</v>
      </c>
      <c r="Q327" s="92">
        <v>3</v>
      </c>
      <c r="R327" s="92">
        <v>2</v>
      </c>
      <c r="S327" s="42"/>
    </row>
    <row r="328" spans="16:19">
      <c r="P328" s="29" t="s">
        <v>1575</v>
      </c>
      <c r="Q328" s="92">
        <v>5</v>
      </c>
      <c r="R328" s="92">
        <v>8</v>
      </c>
      <c r="S328" s="42"/>
    </row>
    <row r="329" spans="16:19">
      <c r="P329" s="29" t="s">
        <v>1576</v>
      </c>
      <c r="Q329" s="92">
        <v>4</v>
      </c>
      <c r="R329" s="92">
        <v>7</v>
      </c>
      <c r="S329" s="42"/>
    </row>
    <row r="330" spans="16:19">
      <c r="P330" s="29" t="s">
        <v>1577</v>
      </c>
      <c r="Q330" s="92">
        <v>5</v>
      </c>
      <c r="R330" s="92">
        <v>5</v>
      </c>
      <c r="S330" s="42"/>
    </row>
    <row r="331" spans="16:19">
      <c r="P331" s="29" t="s">
        <v>1578</v>
      </c>
      <c r="Q331" s="92">
        <v>5</v>
      </c>
      <c r="R331" s="92">
        <v>7</v>
      </c>
      <c r="S331" s="42"/>
    </row>
    <row r="332" spans="16:19">
      <c r="P332" s="29" t="s">
        <v>1579</v>
      </c>
      <c r="Q332" s="92">
        <v>2</v>
      </c>
      <c r="R332" s="92">
        <v>6</v>
      </c>
      <c r="S332" s="42"/>
    </row>
    <row r="333" spans="16:19">
      <c r="P333" s="29" t="s">
        <v>1580</v>
      </c>
      <c r="Q333" s="92">
        <v>5</v>
      </c>
      <c r="R333" s="92">
        <v>3</v>
      </c>
      <c r="S333" s="42"/>
    </row>
    <row r="334" spans="16:19">
      <c r="P334" s="29" t="s">
        <v>1581</v>
      </c>
      <c r="Q334" s="92">
        <v>2</v>
      </c>
      <c r="R334" s="92">
        <v>4</v>
      </c>
      <c r="S334" s="42"/>
    </row>
    <row r="335" spans="16:19">
      <c r="P335" s="29" t="s">
        <v>1582</v>
      </c>
      <c r="Q335" s="92">
        <v>3</v>
      </c>
      <c r="R335" s="92">
        <v>7</v>
      </c>
      <c r="S335" s="42"/>
    </row>
    <row r="336" spans="16:19">
      <c r="P336" s="29" t="s">
        <v>1583</v>
      </c>
      <c r="Q336" s="92">
        <v>2</v>
      </c>
      <c r="R336" s="92">
        <v>7</v>
      </c>
      <c r="S336" s="42"/>
    </row>
    <row r="337" spans="16:19">
      <c r="P337" s="29" t="s">
        <v>1584</v>
      </c>
      <c r="Q337" s="92">
        <v>3</v>
      </c>
      <c r="R337" s="92">
        <v>1</v>
      </c>
      <c r="S337" s="42"/>
    </row>
    <row r="338" spans="16:19">
      <c r="P338" s="29" t="s">
        <v>1585</v>
      </c>
      <c r="Q338" s="92">
        <v>5</v>
      </c>
      <c r="R338" s="92">
        <v>7</v>
      </c>
      <c r="S338" s="42"/>
    </row>
    <row r="339" spans="16:19">
      <c r="P339" s="29" t="s">
        <v>1586</v>
      </c>
      <c r="Q339" s="92">
        <v>2</v>
      </c>
      <c r="R339" s="92">
        <v>4</v>
      </c>
      <c r="S339" s="42"/>
    </row>
    <row r="340" spans="16:19">
      <c r="P340" s="29" t="s">
        <v>1587</v>
      </c>
      <c r="Q340" s="92">
        <v>4</v>
      </c>
      <c r="R340" s="92">
        <v>7</v>
      </c>
      <c r="S340" s="42"/>
    </row>
    <row r="341" spans="16:19">
      <c r="P341" s="29" t="s">
        <v>1588</v>
      </c>
      <c r="Q341" s="92">
        <v>1</v>
      </c>
      <c r="R341" s="92">
        <v>4</v>
      </c>
      <c r="S341" s="42"/>
    </row>
    <row r="342" spans="16:19">
      <c r="P342" s="29" t="s">
        <v>1589</v>
      </c>
      <c r="Q342" s="92">
        <v>2</v>
      </c>
      <c r="R342" s="92">
        <v>6</v>
      </c>
      <c r="S342" s="42"/>
    </row>
    <row r="343" spans="16:19">
      <c r="P343" s="29" t="s">
        <v>1590</v>
      </c>
      <c r="Q343" s="92">
        <v>4</v>
      </c>
      <c r="R343" s="92">
        <v>7</v>
      </c>
      <c r="S343" s="42"/>
    </row>
    <row r="344" spans="16:19">
      <c r="P344" s="29" t="s">
        <v>1591</v>
      </c>
      <c r="Q344" s="92">
        <v>3</v>
      </c>
      <c r="R344" s="92">
        <v>3</v>
      </c>
      <c r="S344" s="42"/>
    </row>
    <row r="345" spans="16:19">
      <c r="P345" s="29" t="s">
        <v>1592</v>
      </c>
      <c r="Q345" s="92">
        <v>5</v>
      </c>
      <c r="R345" s="92">
        <v>8</v>
      </c>
      <c r="S345" s="42"/>
    </row>
    <row r="346" spans="16:19">
      <c r="P346" s="29" t="s">
        <v>1593</v>
      </c>
      <c r="Q346" s="92">
        <v>5</v>
      </c>
      <c r="R346" s="92">
        <v>3</v>
      </c>
      <c r="S346" s="42"/>
    </row>
    <row r="347" spans="16:19">
      <c r="P347" s="29" t="s">
        <v>1594</v>
      </c>
      <c r="Q347" s="92">
        <v>2</v>
      </c>
      <c r="R347" s="92">
        <v>7</v>
      </c>
      <c r="S347" s="42"/>
    </row>
    <row r="348" spans="16:19">
      <c r="P348" s="29" t="s">
        <v>1595</v>
      </c>
      <c r="Q348" s="92">
        <v>1</v>
      </c>
      <c r="R348" s="92">
        <v>3</v>
      </c>
      <c r="S348" s="42"/>
    </row>
    <row r="349" spans="16:19">
      <c r="P349" s="29" t="s">
        <v>1596</v>
      </c>
      <c r="Q349" s="92">
        <v>2</v>
      </c>
      <c r="R349" s="92">
        <v>2</v>
      </c>
      <c r="S349" s="42"/>
    </row>
    <row r="350" spans="16:19">
      <c r="P350" s="29" t="s">
        <v>1597</v>
      </c>
      <c r="Q350" s="92">
        <v>2</v>
      </c>
      <c r="R350" s="92">
        <v>5</v>
      </c>
      <c r="S350" s="42"/>
    </row>
    <row r="351" spans="16:19">
      <c r="P351" s="29" t="s">
        <v>1598</v>
      </c>
      <c r="Q351" s="92">
        <v>4</v>
      </c>
      <c r="R351" s="92">
        <v>3</v>
      </c>
      <c r="S351" s="42"/>
    </row>
    <row r="352" spans="16:19">
      <c r="P352" s="29" t="s">
        <v>1599</v>
      </c>
      <c r="Q352" s="92">
        <v>2</v>
      </c>
      <c r="R352" s="92">
        <v>2</v>
      </c>
      <c r="S352" s="42"/>
    </row>
    <row r="353" spans="16:19">
      <c r="P353" s="29" t="s">
        <v>1600</v>
      </c>
      <c r="Q353" s="92">
        <v>5</v>
      </c>
      <c r="R353" s="92">
        <v>2</v>
      </c>
      <c r="S353" s="42"/>
    </row>
    <row r="354" spans="16:19">
      <c r="P354" s="29" t="s">
        <v>1601</v>
      </c>
      <c r="Q354" s="92">
        <v>2</v>
      </c>
      <c r="R354" s="92">
        <v>8</v>
      </c>
      <c r="S354" s="42"/>
    </row>
    <row r="355" spans="16:19">
      <c r="P355" s="29" t="s">
        <v>1602</v>
      </c>
      <c r="Q355" s="92">
        <v>4</v>
      </c>
      <c r="R355" s="92">
        <v>6</v>
      </c>
      <c r="S355" s="42"/>
    </row>
    <row r="356" spans="16:19">
      <c r="P356" s="29" t="s">
        <v>1603</v>
      </c>
      <c r="Q356" s="92">
        <v>1</v>
      </c>
      <c r="R356" s="92">
        <v>1</v>
      </c>
      <c r="S356" s="42"/>
    </row>
    <row r="357" spans="16:19">
      <c r="P357" s="29" t="s">
        <v>1604</v>
      </c>
      <c r="Q357" s="92">
        <v>3</v>
      </c>
      <c r="R357" s="92">
        <v>3</v>
      </c>
      <c r="S357" s="42"/>
    </row>
    <row r="358" spans="16:19">
      <c r="P358" s="29" t="s">
        <v>1605</v>
      </c>
      <c r="Q358" s="92">
        <v>3</v>
      </c>
      <c r="R358" s="92">
        <v>5</v>
      </c>
      <c r="S358" s="42"/>
    </row>
    <row r="359" spans="16:19">
      <c r="P359" s="29" t="s">
        <v>1606</v>
      </c>
      <c r="Q359" s="92">
        <v>4</v>
      </c>
      <c r="R359" s="92">
        <v>7</v>
      </c>
      <c r="S359" s="42"/>
    </row>
    <row r="360" spans="16:19">
      <c r="P360" s="29" t="s">
        <v>1607</v>
      </c>
      <c r="Q360" s="92">
        <v>1</v>
      </c>
      <c r="R360" s="92">
        <v>5</v>
      </c>
      <c r="S360" s="42"/>
    </row>
    <row r="361" spans="16:19">
      <c r="P361" s="29" t="s">
        <v>1608</v>
      </c>
      <c r="Q361" s="92">
        <v>4</v>
      </c>
      <c r="R361" s="92">
        <v>3</v>
      </c>
      <c r="S361" s="42"/>
    </row>
    <row r="362" spans="16:19">
      <c r="P362" s="29" t="s">
        <v>1609</v>
      </c>
      <c r="Q362" s="92">
        <v>2</v>
      </c>
      <c r="R362" s="92">
        <v>6</v>
      </c>
      <c r="S362" s="42"/>
    </row>
    <row r="363" spans="16:19">
      <c r="P363" s="29" t="s">
        <v>1610</v>
      </c>
      <c r="Q363" s="92">
        <v>4</v>
      </c>
      <c r="R363" s="92">
        <v>2</v>
      </c>
      <c r="S363" s="42"/>
    </row>
    <row r="364" spans="16:19">
      <c r="P364" s="29" t="s">
        <v>1611</v>
      </c>
      <c r="Q364" s="92">
        <v>4</v>
      </c>
      <c r="R364" s="92">
        <v>5</v>
      </c>
      <c r="S364" s="42"/>
    </row>
    <row r="365" spans="16:19">
      <c r="P365" s="29" t="s">
        <v>1612</v>
      </c>
      <c r="Q365" s="92">
        <v>2</v>
      </c>
      <c r="R365" s="92">
        <v>2</v>
      </c>
      <c r="S365" s="42"/>
    </row>
    <row r="366" spans="16:19">
      <c r="P366" s="29" t="s">
        <v>1613</v>
      </c>
      <c r="Q366" s="92">
        <v>1</v>
      </c>
      <c r="R366" s="92">
        <v>2</v>
      </c>
      <c r="S366" s="42"/>
    </row>
    <row r="367" spans="16:19">
      <c r="P367" s="29" t="s">
        <v>1614</v>
      </c>
      <c r="Q367" s="92">
        <v>3</v>
      </c>
      <c r="R367" s="92">
        <v>4</v>
      </c>
      <c r="S367" s="42"/>
    </row>
    <row r="368" spans="16:19">
      <c r="P368" s="29" t="s">
        <v>1615</v>
      </c>
      <c r="Q368" s="92">
        <v>3</v>
      </c>
      <c r="R368" s="92">
        <v>7</v>
      </c>
      <c r="S368" s="42"/>
    </row>
    <row r="369" spans="16:19">
      <c r="P369" s="29" t="s">
        <v>1616</v>
      </c>
      <c r="Q369" s="92">
        <v>5</v>
      </c>
      <c r="R369" s="92">
        <v>4</v>
      </c>
      <c r="S369" s="42"/>
    </row>
    <row r="370" spans="16:19">
      <c r="P370" s="29" t="s">
        <v>1617</v>
      </c>
      <c r="Q370" s="92">
        <v>3</v>
      </c>
      <c r="R370" s="92">
        <v>4</v>
      </c>
      <c r="S370" s="42"/>
    </row>
    <row r="371" spans="16:19">
      <c r="P371" s="29" t="s">
        <v>1618</v>
      </c>
      <c r="Q371" s="92">
        <v>1</v>
      </c>
      <c r="R371" s="92">
        <v>2</v>
      </c>
      <c r="S371" s="42"/>
    </row>
    <row r="372" spans="16:19">
      <c r="P372" s="29" t="s">
        <v>1619</v>
      </c>
      <c r="Q372" s="92">
        <v>4</v>
      </c>
      <c r="R372" s="92">
        <v>2</v>
      </c>
      <c r="S372" s="42"/>
    </row>
    <row r="373" spans="16:19">
      <c r="P373" s="29" t="s">
        <v>1620</v>
      </c>
      <c r="Q373" s="92">
        <v>1</v>
      </c>
      <c r="R373" s="92">
        <v>3</v>
      </c>
      <c r="S373" s="42"/>
    </row>
    <row r="374" spans="16:19">
      <c r="P374" s="29" t="s">
        <v>1621</v>
      </c>
      <c r="Q374" s="92">
        <v>5</v>
      </c>
      <c r="R374" s="92">
        <v>8</v>
      </c>
      <c r="S374" s="42"/>
    </row>
    <row r="375" spans="16:19">
      <c r="P375" s="29" t="s">
        <v>1622</v>
      </c>
      <c r="Q375" s="92">
        <v>5</v>
      </c>
      <c r="R375" s="92">
        <v>8</v>
      </c>
      <c r="S375" s="42"/>
    </row>
    <row r="376" spans="16:19">
      <c r="P376" s="29" t="s">
        <v>1623</v>
      </c>
      <c r="Q376" s="92">
        <v>1</v>
      </c>
      <c r="R376" s="92">
        <v>6</v>
      </c>
      <c r="S376" s="42"/>
    </row>
    <row r="377" spans="16:19">
      <c r="P377" s="29" t="s">
        <v>1624</v>
      </c>
      <c r="Q377" s="92">
        <v>3</v>
      </c>
      <c r="R377" s="92">
        <v>2</v>
      </c>
      <c r="S377" s="42"/>
    </row>
    <row r="378" spans="16:19">
      <c r="P378" s="29" t="s">
        <v>1625</v>
      </c>
      <c r="Q378" s="92">
        <v>4</v>
      </c>
      <c r="R378" s="92">
        <v>7</v>
      </c>
      <c r="S378" s="42"/>
    </row>
    <row r="379" spans="16:19">
      <c r="P379" s="29" t="s">
        <v>1626</v>
      </c>
      <c r="Q379" s="92">
        <v>1</v>
      </c>
      <c r="R379" s="92">
        <v>2</v>
      </c>
      <c r="S379" s="42"/>
    </row>
    <row r="380" spans="16:19">
      <c r="P380" s="29" t="s">
        <v>1627</v>
      </c>
      <c r="Q380" s="92">
        <v>3</v>
      </c>
      <c r="R380" s="92">
        <v>7</v>
      </c>
      <c r="S380" s="42"/>
    </row>
    <row r="381" spans="16:19">
      <c r="P381" s="29" t="s">
        <v>1628</v>
      </c>
      <c r="Q381" s="92">
        <v>5</v>
      </c>
      <c r="R381" s="92">
        <v>5</v>
      </c>
      <c r="S381" s="42"/>
    </row>
    <row r="382" spans="16:19">
      <c r="P382" s="29" t="s">
        <v>1629</v>
      </c>
      <c r="Q382" s="92">
        <v>1</v>
      </c>
      <c r="R382" s="92">
        <v>1</v>
      </c>
      <c r="S382" s="42"/>
    </row>
    <row r="383" spans="16:19">
      <c r="P383" s="29" t="s">
        <v>1630</v>
      </c>
      <c r="Q383" s="92">
        <v>2</v>
      </c>
      <c r="R383" s="92">
        <v>5</v>
      </c>
      <c r="S383" s="42"/>
    </row>
    <row r="384" spans="16:19">
      <c r="P384" s="29" t="s">
        <v>1631</v>
      </c>
      <c r="Q384" s="92">
        <v>5</v>
      </c>
      <c r="R384" s="92">
        <v>1</v>
      </c>
      <c r="S384" s="42"/>
    </row>
    <row r="385" spans="16:19">
      <c r="P385" s="29" t="s">
        <v>1632</v>
      </c>
      <c r="Q385" s="92">
        <v>3</v>
      </c>
      <c r="R385" s="92">
        <v>6</v>
      </c>
      <c r="S385" s="42"/>
    </row>
    <row r="386" spans="16:19">
      <c r="P386" s="29" t="s">
        <v>1633</v>
      </c>
      <c r="Q386" s="92">
        <v>3</v>
      </c>
      <c r="R386" s="92">
        <v>5</v>
      </c>
      <c r="S386" s="42"/>
    </row>
    <row r="387" spans="16:19">
      <c r="P387" s="29" t="s">
        <v>1634</v>
      </c>
      <c r="Q387" s="92">
        <v>3</v>
      </c>
      <c r="R387" s="92">
        <v>3</v>
      </c>
      <c r="S387" s="42"/>
    </row>
    <row r="388" spans="16:19">
      <c r="P388" s="29" t="s">
        <v>1635</v>
      </c>
      <c r="Q388" s="92">
        <v>3</v>
      </c>
      <c r="R388" s="92">
        <v>5</v>
      </c>
      <c r="S388" s="42"/>
    </row>
    <row r="389" spans="16:19">
      <c r="P389" s="29" t="s">
        <v>1636</v>
      </c>
      <c r="Q389" s="92">
        <v>1</v>
      </c>
      <c r="R389" s="92">
        <v>3</v>
      </c>
      <c r="S389" s="42"/>
    </row>
    <row r="390" spans="16:19">
      <c r="P390" s="29" t="s">
        <v>1637</v>
      </c>
      <c r="Q390" s="92">
        <v>4</v>
      </c>
      <c r="R390" s="92">
        <v>7</v>
      </c>
      <c r="S390" s="42"/>
    </row>
    <row r="391" spans="16:19">
      <c r="P391" s="29" t="s">
        <v>1638</v>
      </c>
      <c r="Q391" s="92">
        <v>2</v>
      </c>
      <c r="R391" s="92">
        <v>6</v>
      </c>
      <c r="S391" s="42"/>
    </row>
    <row r="392" spans="16:19">
      <c r="P392" s="29" t="s">
        <v>1639</v>
      </c>
      <c r="Q392" s="92">
        <v>5</v>
      </c>
      <c r="R392" s="92">
        <v>8</v>
      </c>
      <c r="S392" s="42"/>
    </row>
    <row r="393" spans="16:19">
      <c r="P393" s="29" t="s">
        <v>1640</v>
      </c>
      <c r="Q393" s="92">
        <v>5</v>
      </c>
      <c r="R393" s="92">
        <v>5</v>
      </c>
      <c r="S393" s="42"/>
    </row>
    <row r="394" spans="16:19">
      <c r="P394" s="29" t="s">
        <v>1641</v>
      </c>
      <c r="Q394" s="92">
        <v>4</v>
      </c>
      <c r="R394" s="92">
        <v>3</v>
      </c>
      <c r="S394" s="42"/>
    </row>
    <row r="395" spans="16:19">
      <c r="P395" s="29" t="s">
        <v>1642</v>
      </c>
      <c r="Q395" s="92">
        <v>3</v>
      </c>
      <c r="R395" s="92">
        <v>5</v>
      </c>
      <c r="S395" s="42"/>
    </row>
    <row r="396" spans="16:19">
      <c r="P396" s="29" t="s">
        <v>1643</v>
      </c>
      <c r="Q396" s="92">
        <v>1</v>
      </c>
      <c r="R396" s="92">
        <v>1</v>
      </c>
      <c r="S396" s="42"/>
    </row>
    <row r="397" spans="16:19">
      <c r="P397" s="29" t="s">
        <v>1644</v>
      </c>
      <c r="Q397" s="92">
        <v>5</v>
      </c>
      <c r="R397" s="92">
        <v>1</v>
      </c>
      <c r="S397" s="42"/>
    </row>
    <row r="398" spans="16:19">
      <c r="P398" s="29" t="s">
        <v>1645</v>
      </c>
      <c r="Q398" s="92">
        <v>4</v>
      </c>
      <c r="R398" s="92">
        <v>4</v>
      </c>
      <c r="S398" s="42"/>
    </row>
    <row r="399" spans="16:19">
      <c r="P399" s="29" t="s">
        <v>1646</v>
      </c>
      <c r="Q399" s="92">
        <v>1</v>
      </c>
      <c r="R399" s="92">
        <v>1</v>
      </c>
      <c r="S399" s="42"/>
    </row>
    <row r="400" spans="16:19">
      <c r="P400" s="29" t="s">
        <v>1647</v>
      </c>
      <c r="Q400" s="92">
        <v>5</v>
      </c>
      <c r="R400" s="92">
        <v>1</v>
      </c>
      <c r="S400" s="42"/>
    </row>
    <row r="401" spans="16:19">
      <c r="P401" s="29" t="s">
        <v>1648</v>
      </c>
      <c r="Q401" s="92">
        <v>4</v>
      </c>
      <c r="R401" s="92">
        <v>1</v>
      </c>
      <c r="S401" s="42"/>
    </row>
    <row r="402" spans="16:19">
      <c r="P402" s="29" t="s">
        <v>1649</v>
      </c>
      <c r="Q402" s="92">
        <v>2</v>
      </c>
      <c r="R402" s="92">
        <v>7</v>
      </c>
      <c r="S402" s="42"/>
    </row>
    <row r="403" spans="16:19">
      <c r="P403" s="29" t="s">
        <v>1650</v>
      </c>
      <c r="Q403" s="92">
        <v>2</v>
      </c>
      <c r="R403" s="92">
        <v>1</v>
      </c>
      <c r="S403" s="42"/>
    </row>
    <row r="404" spans="16:19">
      <c r="P404" s="29" t="s">
        <v>1651</v>
      </c>
      <c r="Q404" s="92">
        <v>1</v>
      </c>
      <c r="R404" s="92">
        <v>4</v>
      </c>
      <c r="S404" s="42"/>
    </row>
    <row r="405" spans="16:19">
      <c r="P405" s="29" t="s">
        <v>1652</v>
      </c>
      <c r="Q405" s="92">
        <v>1</v>
      </c>
      <c r="R405" s="92">
        <v>1</v>
      </c>
      <c r="S405" s="42"/>
    </row>
    <row r="406" spans="16:19">
      <c r="P406" s="29" t="s">
        <v>1653</v>
      </c>
      <c r="Q406" s="92">
        <v>4</v>
      </c>
      <c r="R406" s="92">
        <v>7</v>
      </c>
      <c r="S406" s="42"/>
    </row>
    <row r="407" spans="16:19">
      <c r="P407" s="29" t="s">
        <v>1654</v>
      </c>
      <c r="Q407" s="92">
        <v>1</v>
      </c>
      <c r="R407" s="92">
        <v>3</v>
      </c>
      <c r="S407" s="42"/>
    </row>
    <row r="408" spans="16:19">
      <c r="P408" s="29" t="s">
        <v>1655</v>
      </c>
      <c r="Q408" s="92">
        <v>5</v>
      </c>
      <c r="R408" s="92">
        <v>1</v>
      </c>
      <c r="S408" s="42"/>
    </row>
    <row r="409" spans="16:19">
      <c r="P409" s="29" t="s">
        <v>1656</v>
      </c>
      <c r="Q409" s="92">
        <v>4</v>
      </c>
      <c r="R409" s="92">
        <v>6</v>
      </c>
      <c r="S409" s="42"/>
    </row>
    <row r="410" spans="16:19">
      <c r="P410" s="29" t="s">
        <v>1657</v>
      </c>
      <c r="Q410" s="92">
        <v>1</v>
      </c>
      <c r="R410" s="92">
        <v>8</v>
      </c>
      <c r="S410" s="42"/>
    </row>
    <row r="411" spans="16:19">
      <c r="P411" s="29" t="s">
        <v>1658</v>
      </c>
      <c r="Q411" s="92">
        <v>1</v>
      </c>
      <c r="R411" s="92">
        <v>8</v>
      </c>
      <c r="S411" s="42"/>
    </row>
    <row r="412" spans="16:19">
      <c r="P412" s="29" t="s">
        <v>1659</v>
      </c>
      <c r="Q412" s="92">
        <v>1</v>
      </c>
      <c r="R412" s="92">
        <v>3</v>
      </c>
      <c r="S412" s="42"/>
    </row>
    <row r="413" spans="16:19">
      <c r="P413" s="29" t="s">
        <v>1660</v>
      </c>
      <c r="Q413" s="92">
        <v>4</v>
      </c>
      <c r="R413" s="92">
        <v>7</v>
      </c>
      <c r="S413" s="42"/>
    </row>
    <row r="414" spans="16:19">
      <c r="P414" s="29" t="s">
        <v>1661</v>
      </c>
      <c r="Q414" s="92">
        <v>5</v>
      </c>
      <c r="R414" s="92">
        <v>6</v>
      </c>
      <c r="S414" s="42"/>
    </row>
    <row r="415" spans="16:19">
      <c r="P415" s="29" t="s">
        <v>1662</v>
      </c>
      <c r="Q415" s="92">
        <v>1</v>
      </c>
      <c r="R415" s="92">
        <v>8</v>
      </c>
      <c r="S415" s="42"/>
    </row>
    <row r="416" spans="16:19">
      <c r="P416" s="29" t="s">
        <v>1663</v>
      </c>
      <c r="Q416" s="92">
        <v>1</v>
      </c>
      <c r="R416" s="92">
        <v>4</v>
      </c>
      <c r="S416" s="42"/>
    </row>
    <row r="417" spans="16:19">
      <c r="P417" s="29" t="s">
        <v>1664</v>
      </c>
      <c r="Q417" s="92">
        <v>4</v>
      </c>
      <c r="R417" s="92">
        <v>6</v>
      </c>
      <c r="S417" s="42"/>
    </row>
    <row r="418" spans="16:19">
      <c r="P418" s="29" t="s">
        <v>1665</v>
      </c>
      <c r="Q418" s="92">
        <v>4</v>
      </c>
      <c r="R418" s="92">
        <v>8</v>
      </c>
      <c r="S418" s="42"/>
    </row>
    <row r="419" spans="16:19">
      <c r="P419" s="29" t="s">
        <v>1666</v>
      </c>
      <c r="Q419" s="92">
        <v>1</v>
      </c>
      <c r="R419" s="92">
        <v>2</v>
      </c>
      <c r="S419" s="42"/>
    </row>
    <row r="420" spans="16:19">
      <c r="P420" s="29" t="s">
        <v>1667</v>
      </c>
      <c r="Q420" s="92">
        <v>3</v>
      </c>
      <c r="R420" s="92">
        <v>5</v>
      </c>
      <c r="S420" s="42"/>
    </row>
    <row r="421" spans="16:19">
      <c r="P421" s="29" t="s">
        <v>1668</v>
      </c>
      <c r="Q421" s="92">
        <v>3</v>
      </c>
      <c r="R421" s="92">
        <v>5</v>
      </c>
      <c r="S421" s="42"/>
    </row>
    <row r="422" spans="16:19">
      <c r="P422" s="29" t="s">
        <v>1669</v>
      </c>
      <c r="Q422" s="92">
        <v>4</v>
      </c>
      <c r="R422" s="92">
        <v>5</v>
      </c>
      <c r="S422" s="42"/>
    </row>
    <row r="423" spans="16:19">
      <c r="P423" s="29" t="s">
        <v>1670</v>
      </c>
      <c r="Q423" s="92">
        <v>1</v>
      </c>
      <c r="R423" s="92">
        <v>4</v>
      </c>
      <c r="S423" s="42"/>
    </row>
    <row r="424" spans="16:19">
      <c r="P424" s="29" t="s">
        <v>1671</v>
      </c>
      <c r="Q424" s="92">
        <v>3</v>
      </c>
      <c r="R424" s="92">
        <v>8</v>
      </c>
      <c r="S424" s="42"/>
    </row>
    <row r="425" spans="16:19">
      <c r="P425" s="29" t="s">
        <v>1672</v>
      </c>
      <c r="Q425" s="92">
        <v>3</v>
      </c>
      <c r="R425" s="92">
        <v>5</v>
      </c>
      <c r="S425" s="42"/>
    </row>
    <row r="426" spans="16:19">
      <c r="P426" s="29" t="s">
        <v>1673</v>
      </c>
      <c r="Q426" s="92">
        <v>5</v>
      </c>
      <c r="R426" s="92">
        <v>6</v>
      </c>
      <c r="S426" s="42"/>
    </row>
    <row r="427" spans="16:19">
      <c r="P427" s="29" t="s">
        <v>1674</v>
      </c>
      <c r="Q427" s="92">
        <v>4</v>
      </c>
      <c r="R427" s="92">
        <v>5</v>
      </c>
      <c r="S427" s="42"/>
    </row>
    <row r="428" spans="16:19">
      <c r="P428" s="29" t="s">
        <v>1675</v>
      </c>
      <c r="Q428" s="92">
        <v>1</v>
      </c>
      <c r="R428" s="92">
        <v>6</v>
      </c>
      <c r="S428" s="42"/>
    </row>
    <row r="429" spans="16:19">
      <c r="P429" s="29" t="s">
        <v>1676</v>
      </c>
      <c r="Q429" s="92">
        <v>5</v>
      </c>
      <c r="R429" s="92">
        <v>7</v>
      </c>
      <c r="S429" s="42"/>
    </row>
    <row r="430" spans="16:19">
      <c r="P430" s="29" t="s">
        <v>1677</v>
      </c>
      <c r="Q430" s="92">
        <v>4</v>
      </c>
      <c r="R430" s="92">
        <v>1</v>
      </c>
      <c r="S430" s="42"/>
    </row>
    <row r="431" spans="16:19">
      <c r="P431" s="29" t="s">
        <v>1678</v>
      </c>
      <c r="Q431" s="92">
        <v>2</v>
      </c>
      <c r="R431" s="92">
        <v>6</v>
      </c>
      <c r="S431" s="42"/>
    </row>
    <row r="432" spans="16:19">
      <c r="P432" s="29" t="s">
        <v>1679</v>
      </c>
      <c r="Q432" s="92">
        <v>5</v>
      </c>
      <c r="R432" s="92">
        <v>7</v>
      </c>
      <c r="S432" s="42"/>
    </row>
    <row r="433" spans="16:19">
      <c r="P433" s="29" t="s">
        <v>1680</v>
      </c>
      <c r="Q433" s="92">
        <v>3</v>
      </c>
      <c r="R433" s="92">
        <v>5</v>
      </c>
      <c r="S433" s="42"/>
    </row>
    <row r="434" spans="16:19">
      <c r="P434" s="29" t="s">
        <v>1681</v>
      </c>
      <c r="Q434" s="92">
        <v>5</v>
      </c>
      <c r="R434" s="92">
        <v>1</v>
      </c>
      <c r="S434" s="42"/>
    </row>
    <row r="435" spans="16:19">
      <c r="P435" s="29" t="s">
        <v>1682</v>
      </c>
      <c r="Q435" s="92">
        <v>4</v>
      </c>
      <c r="R435" s="92">
        <v>1</v>
      </c>
      <c r="S435" s="42"/>
    </row>
    <row r="436" spans="16:19">
      <c r="P436" s="29" t="s">
        <v>1683</v>
      </c>
      <c r="Q436" s="92">
        <v>1</v>
      </c>
      <c r="R436" s="92">
        <v>4</v>
      </c>
      <c r="S436" s="42"/>
    </row>
    <row r="437" spans="16:19">
      <c r="P437" s="29" t="s">
        <v>1684</v>
      </c>
      <c r="Q437" s="92">
        <v>5</v>
      </c>
      <c r="R437" s="92">
        <v>3</v>
      </c>
      <c r="S437" s="42"/>
    </row>
    <row r="438" spans="16:19">
      <c r="P438" s="29" t="s">
        <v>1685</v>
      </c>
      <c r="Q438" s="92">
        <v>4</v>
      </c>
      <c r="R438" s="92">
        <v>3</v>
      </c>
      <c r="S438" s="42"/>
    </row>
    <row r="439" spans="16:19">
      <c r="P439" s="29" t="s">
        <v>1686</v>
      </c>
      <c r="Q439" s="92">
        <v>1</v>
      </c>
      <c r="R439" s="92">
        <v>3</v>
      </c>
      <c r="S439" s="42"/>
    </row>
    <row r="440" spans="16:19">
      <c r="P440" s="29" t="s">
        <v>1687</v>
      </c>
      <c r="Q440" s="92">
        <v>3</v>
      </c>
      <c r="R440" s="92">
        <v>8</v>
      </c>
      <c r="S440" s="42"/>
    </row>
    <row r="441" spans="16:19">
      <c r="P441" s="29" t="s">
        <v>1688</v>
      </c>
      <c r="Q441" s="92">
        <v>5</v>
      </c>
      <c r="R441" s="92">
        <v>4</v>
      </c>
      <c r="S441" s="42"/>
    </row>
    <row r="442" spans="16:19">
      <c r="P442" s="29" t="s">
        <v>1689</v>
      </c>
      <c r="Q442" s="92">
        <v>5</v>
      </c>
      <c r="R442" s="92">
        <v>6</v>
      </c>
      <c r="S442" s="42"/>
    </row>
    <row r="443" spans="16:19">
      <c r="P443" s="29" t="s">
        <v>1690</v>
      </c>
      <c r="Q443" s="92">
        <v>4</v>
      </c>
      <c r="R443" s="92">
        <v>8</v>
      </c>
      <c r="S443" s="42"/>
    </row>
    <row r="444" spans="16:19">
      <c r="P444" s="29" t="s">
        <v>1691</v>
      </c>
      <c r="Q444" s="92">
        <v>5</v>
      </c>
      <c r="R444" s="92">
        <v>6</v>
      </c>
      <c r="S444" s="42"/>
    </row>
    <row r="445" spans="16:19">
      <c r="P445" s="29" t="s">
        <v>1692</v>
      </c>
      <c r="Q445" s="92">
        <v>1</v>
      </c>
      <c r="R445" s="92">
        <v>1</v>
      </c>
      <c r="S445" s="42"/>
    </row>
    <row r="446" spans="16:19">
      <c r="P446" s="29" t="s">
        <v>1693</v>
      </c>
      <c r="Q446" s="92">
        <v>3</v>
      </c>
      <c r="R446" s="92">
        <v>3</v>
      </c>
      <c r="S446" s="42"/>
    </row>
    <row r="447" spans="16:19">
      <c r="P447" s="29" t="s">
        <v>1694</v>
      </c>
      <c r="Q447" s="92">
        <v>5</v>
      </c>
      <c r="R447" s="92">
        <v>6</v>
      </c>
      <c r="S447" s="42"/>
    </row>
    <row r="448" spans="16:19">
      <c r="P448" s="29" t="s">
        <v>1695</v>
      </c>
      <c r="Q448" s="92">
        <v>5</v>
      </c>
      <c r="R448" s="92">
        <v>5</v>
      </c>
      <c r="S448" s="42"/>
    </row>
    <row r="449" spans="16:19">
      <c r="P449" s="29" t="s">
        <v>1696</v>
      </c>
      <c r="Q449" s="92">
        <v>4</v>
      </c>
      <c r="R449" s="92">
        <v>4</v>
      </c>
      <c r="S449" s="42"/>
    </row>
    <row r="450" spans="16:19">
      <c r="P450" s="29" t="s">
        <v>1697</v>
      </c>
      <c r="Q450" s="92">
        <v>4</v>
      </c>
      <c r="R450" s="92">
        <v>2</v>
      </c>
      <c r="S450" s="42"/>
    </row>
    <row r="451" spans="16:19">
      <c r="P451" s="29" t="s">
        <v>1698</v>
      </c>
      <c r="Q451" s="92">
        <v>3</v>
      </c>
      <c r="R451" s="92">
        <v>7</v>
      </c>
      <c r="S451" s="42"/>
    </row>
    <row r="452" spans="16:19">
      <c r="P452" s="29" t="s">
        <v>1699</v>
      </c>
      <c r="Q452" s="92">
        <v>2</v>
      </c>
      <c r="R452" s="92">
        <v>1</v>
      </c>
      <c r="S452" s="42"/>
    </row>
    <row r="453" spans="16:19">
      <c r="P453" s="29" t="s">
        <v>1700</v>
      </c>
      <c r="Q453" s="92">
        <v>3</v>
      </c>
      <c r="R453" s="92">
        <v>4</v>
      </c>
      <c r="S453" s="42"/>
    </row>
    <row r="454" spans="16:19">
      <c r="P454" s="29" t="s">
        <v>1701</v>
      </c>
      <c r="Q454" s="92">
        <v>4</v>
      </c>
      <c r="R454" s="92">
        <v>2</v>
      </c>
      <c r="S454" s="42"/>
    </row>
    <row r="455" spans="16:19">
      <c r="P455" s="29" t="s">
        <v>1702</v>
      </c>
      <c r="Q455" s="92">
        <v>3</v>
      </c>
      <c r="R455" s="92">
        <v>1</v>
      </c>
      <c r="S455" s="42"/>
    </row>
    <row r="456" spans="16:19">
      <c r="P456" s="29" t="s">
        <v>1703</v>
      </c>
      <c r="Q456" s="92">
        <v>5</v>
      </c>
      <c r="R456" s="92">
        <v>6</v>
      </c>
      <c r="S456" s="42"/>
    </row>
    <row r="457" spans="16:19">
      <c r="P457" s="29" t="s">
        <v>1704</v>
      </c>
      <c r="Q457" s="92">
        <v>2</v>
      </c>
      <c r="R457" s="92">
        <v>2</v>
      </c>
      <c r="S457" s="42"/>
    </row>
    <row r="458" spans="16:19">
      <c r="P458" s="29" t="s">
        <v>1705</v>
      </c>
      <c r="Q458" s="92">
        <v>3</v>
      </c>
      <c r="R458" s="92">
        <v>7</v>
      </c>
      <c r="S458" s="42"/>
    </row>
    <row r="459" spans="16:19">
      <c r="P459" s="29" t="s">
        <v>1706</v>
      </c>
      <c r="Q459" s="92">
        <v>2</v>
      </c>
      <c r="R459" s="92">
        <v>5</v>
      </c>
      <c r="S459" s="42"/>
    </row>
    <row r="460" spans="16:19">
      <c r="P460" s="29" t="s">
        <v>1707</v>
      </c>
      <c r="Q460" s="92">
        <v>2</v>
      </c>
      <c r="R460" s="92">
        <v>2</v>
      </c>
      <c r="S460" s="42"/>
    </row>
    <row r="461" spans="16:19">
      <c r="P461" s="29" t="s">
        <v>1708</v>
      </c>
      <c r="Q461" s="92">
        <v>2</v>
      </c>
      <c r="R461" s="92">
        <v>4</v>
      </c>
      <c r="S461" s="42"/>
    </row>
    <row r="462" spans="16:19">
      <c r="P462" s="29" t="s">
        <v>1709</v>
      </c>
      <c r="Q462" s="92">
        <v>4</v>
      </c>
      <c r="R462" s="92">
        <v>5</v>
      </c>
      <c r="S462" s="42"/>
    </row>
    <row r="463" spans="16:19">
      <c r="P463" s="29" t="s">
        <v>1710</v>
      </c>
      <c r="Q463" s="92">
        <v>2</v>
      </c>
      <c r="R463" s="92">
        <v>2</v>
      </c>
      <c r="S463" s="42"/>
    </row>
    <row r="464" spans="16:19">
      <c r="P464" s="29" t="s">
        <v>1711</v>
      </c>
      <c r="Q464" s="92">
        <v>1</v>
      </c>
      <c r="R464" s="92">
        <v>6</v>
      </c>
      <c r="S464" s="42"/>
    </row>
    <row r="465" spans="16:19">
      <c r="P465" s="29" t="s">
        <v>1712</v>
      </c>
      <c r="Q465" s="92">
        <v>2</v>
      </c>
      <c r="R465" s="92">
        <v>1</v>
      </c>
      <c r="S465" s="42"/>
    </row>
    <row r="466" spans="16:19">
      <c r="P466" s="29" t="s">
        <v>1713</v>
      </c>
      <c r="Q466" s="92">
        <v>3</v>
      </c>
      <c r="R466" s="92">
        <v>6</v>
      </c>
      <c r="S466" s="42"/>
    </row>
    <row r="467" spans="16:19">
      <c r="P467" s="29" t="s">
        <v>1714</v>
      </c>
      <c r="Q467" s="92">
        <v>1</v>
      </c>
      <c r="R467" s="92">
        <v>7</v>
      </c>
      <c r="S467" s="42"/>
    </row>
    <row r="468" spans="16:19">
      <c r="P468" s="29" t="s">
        <v>1715</v>
      </c>
      <c r="Q468" s="92">
        <v>4</v>
      </c>
      <c r="R468" s="92">
        <v>5</v>
      </c>
      <c r="S468" s="42"/>
    </row>
    <row r="469" spans="16:19">
      <c r="P469" s="29" t="s">
        <v>1716</v>
      </c>
      <c r="Q469" s="92">
        <v>1</v>
      </c>
      <c r="R469" s="92">
        <v>7</v>
      </c>
      <c r="S469" s="42"/>
    </row>
    <row r="470" spans="16:19">
      <c r="P470" s="29" t="s">
        <v>1717</v>
      </c>
      <c r="Q470" s="92">
        <v>1</v>
      </c>
      <c r="R470" s="92">
        <v>3</v>
      </c>
      <c r="S470" s="42"/>
    </row>
    <row r="471" spans="16:19">
      <c r="P471" s="29" t="s">
        <v>1718</v>
      </c>
      <c r="Q471" s="92">
        <v>4</v>
      </c>
      <c r="R471" s="92">
        <v>5</v>
      </c>
      <c r="S471" s="42"/>
    </row>
    <row r="472" spans="16:19">
      <c r="P472" s="29" t="s">
        <v>1719</v>
      </c>
      <c r="Q472" s="92">
        <v>2</v>
      </c>
      <c r="R472" s="92">
        <v>4</v>
      </c>
      <c r="S472" s="42"/>
    </row>
    <row r="473" spans="16:19">
      <c r="P473" s="29" t="s">
        <v>1720</v>
      </c>
      <c r="Q473" s="92">
        <v>1</v>
      </c>
      <c r="R473" s="92">
        <v>3</v>
      </c>
      <c r="S473" s="42"/>
    </row>
    <row r="474" spans="16:19">
      <c r="P474" s="29" t="s">
        <v>1721</v>
      </c>
      <c r="Q474" s="92">
        <v>2</v>
      </c>
      <c r="R474" s="92">
        <v>2</v>
      </c>
      <c r="S474" s="42"/>
    </row>
    <row r="475" spans="16:19">
      <c r="P475" s="29" t="s">
        <v>1722</v>
      </c>
      <c r="Q475" s="92">
        <v>3</v>
      </c>
      <c r="R475" s="92">
        <v>7</v>
      </c>
      <c r="S475" s="42"/>
    </row>
    <row r="476" spans="16:19">
      <c r="P476" s="29" t="s">
        <v>1723</v>
      </c>
      <c r="Q476" s="92">
        <v>2</v>
      </c>
      <c r="R476" s="92">
        <v>8</v>
      </c>
      <c r="S476" s="42"/>
    </row>
    <row r="477" spans="16:19">
      <c r="P477" s="29" t="s">
        <v>1724</v>
      </c>
      <c r="Q477" s="92">
        <v>4</v>
      </c>
      <c r="R477" s="92">
        <v>4</v>
      </c>
      <c r="S477" s="42"/>
    </row>
    <row r="478" spans="16:19">
      <c r="P478" s="29" t="s">
        <v>1725</v>
      </c>
      <c r="Q478" s="92">
        <v>1</v>
      </c>
      <c r="R478" s="92">
        <v>8</v>
      </c>
      <c r="S478" s="42"/>
    </row>
    <row r="479" spans="16:19">
      <c r="P479" s="29" t="s">
        <v>1726</v>
      </c>
      <c r="Q479" s="92">
        <v>2</v>
      </c>
      <c r="R479" s="92">
        <v>1</v>
      </c>
      <c r="S479" s="42"/>
    </row>
    <row r="480" spans="16:19">
      <c r="P480" s="29" t="s">
        <v>1727</v>
      </c>
      <c r="Q480" s="92">
        <v>2</v>
      </c>
      <c r="R480" s="92">
        <v>5</v>
      </c>
      <c r="S480" s="42"/>
    </row>
    <row r="481" spans="16:19">
      <c r="P481" s="29" t="s">
        <v>1728</v>
      </c>
      <c r="Q481" s="92">
        <v>1</v>
      </c>
      <c r="R481" s="92">
        <v>2</v>
      </c>
      <c r="S481" s="42"/>
    </row>
    <row r="482" spans="16:19">
      <c r="P482" s="29" t="s">
        <v>1729</v>
      </c>
      <c r="Q482" s="92">
        <v>5</v>
      </c>
      <c r="R482" s="92">
        <v>8</v>
      </c>
      <c r="S482" s="42"/>
    </row>
    <row r="483" spans="16:19">
      <c r="P483" s="29" t="s">
        <v>1730</v>
      </c>
      <c r="Q483" s="92">
        <v>3</v>
      </c>
      <c r="R483" s="92">
        <v>6</v>
      </c>
      <c r="S483" s="42"/>
    </row>
    <row r="484" spans="16:19">
      <c r="P484" s="29" t="s">
        <v>1731</v>
      </c>
      <c r="Q484" s="92">
        <v>3</v>
      </c>
      <c r="R484" s="92">
        <v>8</v>
      </c>
      <c r="S484" s="42"/>
    </row>
    <row r="485" spans="16:19">
      <c r="P485" s="29" t="s">
        <v>1732</v>
      </c>
      <c r="Q485" s="92">
        <v>1</v>
      </c>
      <c r="R485" s="92">
        <v>2</v>
      </c>
      <c r="S485" s="42"/>
    </row>
    <row r="486" spans="16:19">
      <c r="P486" s="29" t="s">
        <v>1733</v>
      </c>
      <c r="Q486" s="92">
        <v>2</v>
      </c>
      <c r="R486" s="92">
        <v>4</v>
      </c>
      <c r="S486" s="42"/>
    </row>
    <row r="487" spans="16:19">
      <c r="P487" s="29" t="s">
        <v>1734</v>
      </c>
      <c r="Q487" s="92">
        <v>5</v>
      </c>
      <c r="R487" s="92">
        <v>8</v>
      </c>
      <c r="S487" s="42"/>
    </row>
    <row r="488" spans="16:19">
      <c r="P488" s="29" t="s">
        <v>1735</v>
      </c>
      <c r="Q488" s="92">
        <v>4</v>
      </c>
      <c r="R488" s="92">
        <v>5</v>
      </c>
      <c r="S488" s="42"/>
    </row>
    <row r="489" spans="16:19">
      <c r="P489" s="29" t="s">
        <v>1736</v>
      </c>
      <c r="Q489" s="92">
        <v>4</v>
      </c>
      <c r="R489" s="92">
        <v>8</v>
      </c>
      <c r="S489" s="42"/>
    </row>
    <row r="490" spans="16:19">
      <c r="P490" s="29" t="s">
        <v>1737</v>
      </c>
      <c r="Q490" s="92">
        <v>5</v>
      </c>
      <c r="R490" s="92">
        <v>5</v>
      </c>
      <c r="S490" s="42"/>
    </row>
    <row r="491" spans="16:19">
      <c r="P491" s="29" t="s">
        <v>1738</v>
      </c>
      <c r="Q491" s="92">
        <v>4</v>
      </c>
      <c r="R491" s="92">
        <v>6</v>
      </c>
      <c r="S491" s="42"/>
    </row>
    <row r="492" spans="16:19">
      <c r="P492" s="29" t="s">
        <v>1739</v>
      </c>
      <c r="Q492" s="92">
        <v>4</v>
      </c>
      <c r="R492" s="92">
        <v>5</v>
      </c>
      <c r="S492" s="42"/>
    </row>
    <row r="493" spans="16:19">
      <c r="P493" s="29" t="s">
        <v>1740</v>
      </c>
      <c r="Q493" s="92">
        <v>2</v>
      </c>
      <c r="R493" s="92">
        <v>3</v>
      </c>
      <c r="S493" s="42"/>
    </row>
    <row r="494" spans="16:19">
      <c r="P494" s="29" t="s">
        <v>1741</v>
      </c>
      <c r="Q494" s="92">
        <v>1</v>
      </c>
      <c r="R494" s="92">
        <v>6</v>
      </c>
      <c r="S494" s="42"/>
    </row>
    <row r="495" spans="16:19">
      <c r="P495" s="29" t="s">
        <v>1742</v>
      </c>
      <c r="Q495" s="92">
        <v>5</v>
      </c>
      <c r="R495" s="92">
        <v>2</v>
      </c>
      <c r="S495" s="42"/>
    </row>
    <row r="496" spans="16:19">
      <c r="P496" s="29" t="s">
        <v>1743</v>
      </c>
      <c r="Q496" s="92">
        <v>1</v>
      </c>
      <c r="R496" s="92">
        <v>5</v>
      </c>
      <c r="S496" s="42"/>
    </row>
    <row r="497" spans="16:19">
      <c r="P497" s="29" t="s">
        <v>1744</v>
      </c>
      <c r="Q497" s="92">
        <v>5</v>
      </c>
      <c r="R497" s="92">
        <v>4</v>
      </c>
      <c r="S497" s="42"/>
    </row>
    <row r="498" spans="16:19">
      <c r="P498" s="29" t="s">
        <v>1745</v>
      </c>
      <c r="Q498" s="92">
        <v>4</v>
      </c>
      <c r="R498" s="92">
        <v>3</v>
      </c>
      <c r="S498" s="42"/>
    </row>
    <row r="499" spans="16:19">
      <c r="P499" s="29" t="s">
        <v>1746</v>
      </c>
      <c r="Q499" s="92">
        <v>3</v>
      </c>
      <c r="R499" s="92">
        <v>6</v>
      </c>
      <c r="S499" s="42"/>
    </row>
    <row r="500" spans="16:19">
      <c r="P500" s="29" t="s">
        <v>1747</v>
      </c>
      <c r="Q500" s="92">
        <v>1</v>
      </c>
      <c r="R500" s="92">
        <v>2</v>
      </c>
      <c r="S500" s="42"/>
    </row>
    <row r="501" spans="16:19">
      <c r="P501" s="29" t="s">
        <v>1748</v>
      </c>
      <c r="Q501" s="92">
        <v>1</v>
      </c>
      <c r="R501" s="92">
        <v>3</v>
      </c>
      <c r="S501" s="42"/>
    </row>
  </sheetData>
  <mergeCells count="6">
    <mergeCell ref="A215:A219"/>
    <mergeCell ref="C1:J1"/>
    <mergeCell ref="A3:A7"/>
    <mergeCell ref="C204:J204"/>
    <mergeCell ref="A206:A210"/>
    <mergeCell ref="C213:J213"/>
  </mergeCells>
  <conditionalFormatting sqref="C3:J7">
    <cfRule type="expression" dxfId="1" priority="1">
      <formula>EXACT($S$2,C3)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8A39-AADF-44FA-82D9-33F029E34879}">
  <sheetPr>
    <tabColor rgb="FF00FF00"/>
  </sheetPr>
  <dimension ref="A1:R31"/>
  <sheetViews>
    <sheetView zoomScale="145" zoomScaleNormal="145" zoomScalePageLayoutView="145" workbookViewId="0">
      <selection activeCell="B8" sqref="B8"/>
    </sheetView>
  </sheetViews>
  <sheetFormatPr defaultColWidth="9.140625" defaultRowHeight="12.75"/>
  <cols>
    <col min="1" max="1" width="17.42578125" style="29" bestFit="1" customWidth="1"/>
    <col min="2" max="2" width="11.140625" style="29" bestFit="1" customWidth="1"/>
    <col min="3" max="3" width="11.140625" style="29" customWidth="1"/>
    <col min="4" max="4" width="7.7109375" style="29" customWidth="1"/>
    <col min="5" max="5" width="12.140625" style="29" customWidth="1"/>
    <col min="6" max="10" width="11.7109375" style="29" customWidth="1"/>
    <col min="11" max="11" width="9.28515625" style="29" customWidth="1"/>
    <col min="12" max="12" width="9.140625" style="99"/>
    <col min="13" max="13" width="11.85546875" style="29" bestFit="1" customWidth="1"/>
    <col min="14" max="14" width="18.5703125" style="29" bestFit="1" customWidth="1"/>
    <col min="15" max="15" width="9.28515625" style="29" bestFit="1" customWidth="1"/>
    <col min="16" max="16" width="11.85546875" style="29" bestFit="1" customWidth="1"/>
    <col min="17" max="17" width="9.28515625" style="29" bestFit="1" customWidth="1"/>
    <col min="18" max="18" width="10" style="29" bestFit="1" customWidth="1"/>
    <col min="19" max="16384" width="9.140625" style="29"/>
  </cols>
  <sheetData>
    <row r="1" spans="1:18" ht="15">
      <c r="A1" s="95" t="s">
        <v>1749</v>
      </c>
      <c r="B1" s="96" t="s">
        <v>1750</v>
      </c>
      <c r="C1" s="96"/>
      <c r="E1" s="97"/>
      <c r="F1" s="98" t="s">
        <v>1751</v>
      </c>
      <c r="G1" s="98" t="s">
        <v>1752</v>
      </c>
      <c r="H1" s="98" t="s">
        <v>1753</v>
      </c>
      <c r="I1" s="98" t="s">
        <v>1754</v>
      </c>
      <c r="J1" s="98" t="s">
        <v>1755</v>
      </c>
      <c r="M1" s="87" t="s">
        <v>1243</v>
      </c>
      <c r="N1" s="87" t="s">
        <v>1010</v>
      </c>
    </row>
    <row r="2" spans="1:18" ht="15">
      <c r="A2" s="95" t="s">
        <v>1756</v>
      </c>
      <c r="B2" s="96" t="s">
        <v>1752</v>
      </c>
      <c r="C2" s="96"/>
      <c r="E2" s="100" t="s">
        <v>1757</v>
      </c>
      <c r="F2" s="101">
        <v>5760</v>
      </c>
      <c r="G2" s="101">
        <v>3740</v>
      </c>
      <c r="H2" s="101">
        <v>5029</v>
      </c>
      <c r="I2" s="101">
        <v>4718</v>
      </c>
      <c r="J2" s="102">
        <f t="shared" ref="J2:J13" si="0">SUM(F2:I2)</f>
        <v>19247</v>
      </c>
      <c r="M2" s="88">
        <v>447116117</v>
      </c>
      <c r="N2" s="17" t="s">
        <v>1206</v>
      </c>
      <c r="O2" s="94"/>
      <c r="P2" s="89">
        <v>560675255</v>
      </c>
      <c r="Q2" s="94"/>
      <c r="R2" s="94"/>
    </row>
    <row r="3" spans="1:18" ht="15">
      <c r="E3" s="100" t="s">
        <v>1758</v>
      </c>
      <c r="F3" s="101">
        <v>6739</v>
      </c>
      <c r="G3" s="101">
        <v>2739</v>
      </c>
      <c r="H3" s="101">
        <v>4993</v>
      </c>
      <c r="I3" s="101">
        <v>2615</v>
      </c>
      <c r="J3" s="102">
        <f t="shared" si="0"/>
        <v>17086</v>
      </c>
      <c r="M3" s="88">
        <v>937989910</v>
      </c>
      <c r="N3" s="17" t="s">
        <v>1207</v>
      </c>
      <c r="O3" s="94"/>
      <c r="P3" s="94"/>
      <c r="R3" s="94"/>
    </row>
    <row r="4" spans="1:18" ht="15">
      <c r="A4" s="95" t="s">
        <v>1759</v>
      </c>
      <c r="B4" s="103"/>
      <c r="C4" s="103"/>
      <c r="E4" s="100" t="s">
        <v>1750</v>
      </c>
      <c r="F4" s="101">
        <v>6338</v>
      </c>
      <c r="G4" s="101">
        <v>3358</v>
      </c>
      <c r="H4" s="101">
        <v>4265</v>
      </c>
      <c r="I4" s="101">
        <v>5312</v>
      </c>
      <c r="J4" s="102">
        <f t="shared" si="0"/>
        <v>19273</v>
      </c>
      <c r="M4" s="88">
        <v>725660913</v>
      </c>
      <c r="N4" s="17" t="s">
        <v>1208</v>
      </c>
      <c r="O4" s="94"/>
      <c r="P4" s="94"/>
      <c r="Q4" s="94"/>
      <c r="R4" s="94"/>
    </row>
    <row r="5" spans="1:18" ht="15">
      <c r="A5" s="95" t="s">
        <v>1760</v>
      </c>
      <c r="B5" s="103"/>
      <c r="C5" s="103"/>
      <c r="E5" s="100" t="s">
        <v>1761</v>
      </c>
      <c r="F5" s="101">
        <v>5013</v>
      </c>
      <c r="G5" s="101">
        <v>4866</v>
      </c>
      <c r="H5" s="101">
        <v>4565</v>
      </c>
      <c r="I5" s="101">
        <v>1108</v>
      </c>
      <c r="J5" s="102">
        <f t="shared" si="0"/>
        <v>15552</v>
      </c>
      <c r="M5" s="88">
        <v>744625200</v>
      </c>
      <c r="N5" s="17" t="s">
        <v>1209</v>
      </c>
      <c r="O5" s="94"/>
      <c r="P5" s="94"/>
      <c r="Q5" s="94"/>
      <c r="R5" s="94"/>
    </row>
    <row r="6" spans="1:18" ht="15">
      <c r="A6" s="95" t="s">
        <v>1762</v>
      </c>
      <c r="B6" s="103"/>
      <c r="C6" s="103"/>
      <c r="E6" s="100" t="s">
        <v>800</v>
      </c>
      <c r="F6" s="101">
        <v>6204</v>
      </c>
      <c r="G6" s="101">
        <v>2048</v>
      </c>
      <c r="H6" s="101">
        <v>4766</v>
      </c>
      <c r="I6" s="101">
        <v>1994</v>
      </c>
      <c r="J6" s="102">
        <f t="shared" si="0"/>
        <v>15012</v>
      </c>
      <c r="M6" s="88">
        <v>460055559</v>
      </c>
      <c r="N6" s="17" t="s">
        <v>1210</v>
      </c>
      <c r="O6" s="94"/>
      <c r="P6" s="94"/>
      <c r="Q6" s="94"/>
      <c r="R6" s="94"/>
    </row>
    <row r="7" spans="1:18" ht="15">
      <c r="E7" s="100" t="s">
        <v>1763</v>
      </c>
      <c r="F7" s="101">
        <v>6522</v>
      </c>
      <c r="G7" s="101">
        <v>2842</v>
      </c>
      <c r="H7" s="101">
        <v>5379</v>
      </c>
      <c r="I7" s="101">
        <v>3830</v>
      </c>
      <c r="J7" s="102">
        <f t="shared" si="0"/>
        <v>18573</v>
      </c>
      <c r="M7" s="89">
        <v>560675255</v>
      </c>
      <c r="N7" s="17" t="s">
        <v>1211</v>
      </c>
      <c r="O7" s="103"/>
      <c r="P7" s="103"/>
      <c r="Q7" s="103"/>
      <c r="R7" s="103"/>
    </row>
    <row r="8" spans="1:18" ht="15">
      <c r="A8" s="91" t="s">
        <v>1764</v>
      </c>
      <c r="B8" s="103"/>
      <c r="C8" s="103"/>
      <c r="E8" s="100" t="s">
        <v>1765</v>
      </c>
      <c r="F8" s="101">
        <v>6456</v>
      </c>
      <c r="G8" s="101">
        <v>2714</v>
      </c>
      <c r="H8" s="101">
        <v>4171</v>
      </c>
      <c r="I8" s="101">
        <v>3232</v>
      </c>
      <c r="J8" s="102">
        <f t="shared" si="0"/>
        <v>16573</v>
      </c>
      <c r="M8" s="88">
        <v>295846686</v>
      </c>
      <c r="N8" s="17" t="s">
        <v>1212</v>
      </c>
      <c r="O8" s="103"/>
      <c r="P8" s="103"/>
      <c r="Q8" s="103"/>
      <c r="R8" s="103"/>
    </row>
    <row r="9" spans="1:18" ht="15">
      <c r="E9" s="100" t="s">
        <v>1766</v>
      </c>
      <c r="F9" s="101">
        <v>6836</v>
      </c>
      <c r="G9" s="101">
        <v>2081</v>
      </c>
      <c r="H9" s="101">
        <v>5077</v>
      </c>
      <c r="I9" s="101">
        <v>1607</v>
      </c>
      <c r="J9" s="102">
        <f t="shared" si="0"/>
        <v>15601</v>
      </c>
      <c r="M9" s="88">
        <v>259146820</v>
      </c>
      <c r="N9" s="17" t="s">
        <v>1214</v>
      </c>
      <c r="O9" s="103"/>
      <c r="P9" s="103"/>
      <c r="Q9" s="103"/>
      <c r="R9" s="103"/>
    </row>
    <row r="10" spans="1:18" ht="15">
      <c r="E10" s="100" t="s">
        <v>1767</v>
      </c>
      <c r="F10" s="101">
        <v>5967</v>
      </c>
      <c r="G10" s="101">
        <v>4574</v>
      </c>
      <c r="H10" s="101">
        <v>4754</v>
      </c>
      <c r="I10" s="101">
        <v>1563</v>
      </c>
      <c r="J10" s="102">
        <f t="shared" si="0"/>
        <v>16858</v>
      </c>
      <c r="M10" s="88">
        <v>606024453</v>
      </c>
      <c r="N10" s="17" t="s">
        <v>1215</v>
      </c>
      <c r="O10" s="103"/>
      <c r="P10" s="103"/>
      <c r="Q10" s="103"/>
      <c r="R10" s="103"/>
    </row>
    <row r="11" spans="1:18" ht="15">
      <c r="E11" s="100" t="s">
        <v>1768</v>
      </c>
      <c r="F11" s="101">
        <v>6576</v>
      </c>
      <c r="G11" s="101">
        <v>4008</v>
      </c>
      <c r="H11" s="101">
        <v>4830</v>
      </c>
      <c r="I11" s="101">
        <v>2590</v>
      </c>
      <c r="J11" s="102">
        <f t="shared" si="0"/>
        <v>18004</v>
      </c>
      <c r="M11" s="88">
        <v>882161640</v>
      </c>
      <c r="N11" s="17" t="s">
        <v>1216</v>
      </c>
      <c r="O11" s="103"/>
      <c r="P11" s="103"/>
      <c r="Q11" s="103"/>
      <c r="R11" s="103"/>
    </row>
    <row r="12" spans="1:18" ht="15">
      <c r="E12" s="100" t="s">
        <v>1769</v>
      </c>
      <c r="F12" s="101">
        <v>6042</v>
      </c>
      <c r="G12" s="101">
        <v>4235</v>
      </c>
      <c r="H12" s="101">
        <v>4224</v>
      </c>
      <c r="I12" s="101">
        <v>3960</v>
      </c>
      <c r="J12" s="102">
        <f t="shared" si="0"/>
        <v>18461</v>
      </c>
      <c r="M12" s="89">
        <v>899837108</v>
      </c>
      <c r="N12" s="17" t="s">
        <v>1217</v>
      </c>
      <c r="O12" s="103"/>
      <c r="P12" s="103"/>
      <c r="Q12" s="103"/>
      <c r="R12" s="103"/>
    </row>
    <row r="13" spans="1:18" ht="15">
      <c r="E13" s="100" t="s">
        <v>1770</v>
      </c>
      <c r="F13" s="101">
        <v>5566</v>
      </c>
      <c r="G13" s="101">
        <v>3751</v>
      </c>
      <c r="H13" s="101">
        <v>5103</v>
      </c>
      <c r="I13" s="101">
        <v>3013</v>
      </c>
      <c r="J13" s="102">
        <f t="shared" si="0"/>
        <v>17433</v>
      </c>
      <c r="M13" s="88">
        <v>117584232</v>
      </c>
      <c r="N13" s="17" t="s">
        <v>1218</v>
      </c>
      <c r="O13" s="103"/>
      <c r="P13" s="103"/>
      <c r="Q13" s="103"/>
      <c r="R13" s="103"/>
    </row>
    <row r="14" spans="1:18" ht="15">
      <c r="E14" s="100" t="s">
        <v>990</v>
      </c>
      <c r="F14" s="102">
        <f>SUM(F2:F13)</f>
        <v>74019</v>
      </c>
      <c r="G14" s="102">
        <f>SUM(G2:G13)</f>
        <v>40956</v>
      </c>
      <c r="H14" s="102">
        <f>SUM(H2:H13)</f>
        <v>57156</v>
      </c>
      <c r="I14" s="102">
        <f>SUM(I2:I13)</f>
        <v>35542</v>
      </c>
      <c r="J14" s="102">
        <f>SUM(J2:J13)</f>
        <v>207673</v>
      </c>
      <c r="M14" s="88">
        <v>399660824</v>
      </c>
      <c r="N14" s="17" t="s">
        <v>1219</v>
      </c>
      <c r="O14" s="103"/>
      <c r="P14" s="103"/>
      <c r="Q14" s="103"/>
      <c r="R14" s="103"/>
    </row>
    <row r="15" spans="1:18" ht="15">
      <c r="M15" s="88">
        <v>874427394</v>
      </c>
      <c r="N15" s="17" t="s">
        <v>1220</v>
      </c>
    </row>
    <row r="16" spans="1:18" ht="15">
      <c r="M16" s="88">
        <v>209478868</v>
      </c>
      <c r="N16" s="17" t="s">
        <v>1222</v>
      </c>
    </row>
    <row r="17" spans="13:14" ht="15">
      <c r="M17" s="89">
        <v>554288817</v>
      </c>
      <c r="N17" s="17" t="s">
        <v>1223</v>
      </c>
    </row>
    <row r="18" spans="13:14" ht="15">
      <c r="M18" s="88">
        <v>857473556</v>
      </c>
      <c r="N18" s="17" t="s">
        <v>1224</v>
      </c>
    </row>
    <row r="19" spans="13:14" ht="15">
      <c r="M19" s="89">
        <v>290436381</v>
      </c>
      <c r="N19" s="17" t="s">
        <v>1225</v>
      </c>
    </row>
    <row r="20" spans="13:14" ht="15">
      <c r="M20" s="88">
        <v>770609459</v>
      </c>
      <c r="N20" s="17" t="s">
        <v>1226</v>
      </c>
    </row>
    <row r="21" spans="13:14" ht="15">
      <c r="M21" s="88">
        <v>871119771</v>
      </c>
      <c r="N21" s="17" t="s">
        <v>1227</v>
      </c>
    </row>
    <row r="22" spans="13:14" ht="15">
      <c r="M22" s="88">
        <v>156351792</v>
      </c>
      <c r="N22" s="17" t="s">
        <v>1228</v>
      </c>
    </row>
    <row r="23" spans="13:14" ht="15">
      <c r="M23" s="88">
        <v>221149436</v>
      </c>
      <c r="N23" s="17" t="s">
        <v>1229</v>
      </c>
    </row>
    <row r="24" spans="13:14" ht="15">
      <c r="M24" s="88">
        <v>145696388</v>
      </c>
      <c r="N24" s="17" t="s">
        <v>1231</v>
      </c>
    </row>
    <row r="25" spans="13:14" ht="15">
      <c r="M25" s="88">
        <v>490711782</v>
      </c>
      <c r="N25" s="17" t="s">
        <v>1232</v>
      </c>
    </row>
    <row r="26" spans="13:14" ht="15">
      <c r="M26" s="88">
        <v>589105031</v>
      </c>
      <c r="N26" s="17" t="s">
        <v>1234</v>
      </c>
    </row>
    <row r="27" spans="13:14" ht="15">
      <c r="M27" s="88">
        <v>184942397</v>
      </c>
      <c r="N27" s="17" t="s">
        <v>1235</v>
      </c>
    </row>
    <row r="28" spans="13:14" ht="15">
      <c r="M28" s="88">
        <v>400504726</v>
      </c>
      <c r="N28" s="17" t="s">
        <v>1237</v>
      </c>
    </row>
    <row r="29" spans="13:14" ht="15">
      <c r="M29" s="88">
        <v>941637602</v>
      </c>
      <c r="N29" s="17" t="s">
        <v>1238</v>
      </c>
    </row>
    <row r="30" spans="13:14" ht="15">
      <c r="M30" s="89">
        <v>281876554</v>
      </c>
      <c r="N30" s="17" t="s">
        <v>1239</v>
      </c>
    </row>
    <row r="31" spans="13:14" ht="15">
      <c r="M31" s="88">
        <v>298814217</v>
      </c>
      <c r="N31" s="17" t="s">
        <v>1240</v>
      </c>
    </row>
  </sheetData>
  <conditionalFormatting sqref="F2:J14">
    <cfRule type="expression" dxfId="0" priority="1">
      <formula>EXACT($B$6,F2)</formula>
    </cfRule>
  </conditionalFormatting>
  <pageMargins left="0.75" right="0.75" top="1" bottom="1" header="0.5" footer="0.5"/>
  <pageSetup orientation="portrait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A139-ADE3-4001-B712-67DE60A8D86A}">
  <sheetPr>
    <tabColor rgb="FF00B0F0"/>
  </sheetPr>
  <dimension ref="A1:F13"/>
  <sheetViews>
    <sheetView zoomScale="205" zoomScaleNormal="205" workbookViewId="0">
      <selection activeCell="D2" sqref="D2"/>
    </sheetView>
  </sheetViews>
  <sheetFormatPr defaultColWidth="18" defaultRowHeight="12.75"/>
  <cols>
    <col min="1" max="1" width="15.7109375" style="29" bestFit="1" customWidth="1"/>
    <col min="2" max="2" width="11.42578125" style="29" customWidth="1"/>
    <col min="3" max="3" width="11.85546875" style="29" bestFit="1" customWidth="1"/>
    <col min="4" max="4" width="16.42578125" style="29" bestFit="1" customWidth="1"/>
    <col min="5" max="5" width="12.28515625" style="29" bestFit="1" customWidth="1"/>
    <col min="6" max="6" width="13.28515625" style="29" bestFit="1" customWidth="1"/>
    <col min="7" max="7" width="6.42578125" style="29" customWidth="1"/>
    <col min="8" max="8" width="15.140625" style="29" customWidth="1"/>
    <col min="9" max="16384" width="18" style="29"/>
  </cols>
  <sheetData>
    <row r="1" spans="1:6">
      <c r="A1" s="159" t="s">
        <v>1771</v>
      </c>
      <c r="C1" s="91" t="s">
        <v>1772</v>
      </c>
      <c r="D1" s="91" t="s">
        <v>1773</v>
      </c>
      <c r="E1" s="91"/>
      <c r="F1" s="91"/>
    </row>
    <row r="2" spans="1:6">
      <c r="B2" s="133"/>
      <c r="C2" s="86">
        <v>42573</v>
      </c>
      <c r="D2" s="160">
        <f ca="1">TODAY()-C2</f>
        <v>2233</v>
      </c>
      <c r="E2" s="133"/>
    </row>
    <row r="3" spans="1:6">
      <c r="C3" s="86">
        <v>42664</v>
      </c>
      <c r="D3" s="161"/>
      <c r="E3" s="133"/>
    </row>
    <row r="4" spans="1:6">
      <c r="C4" s="86">
        <v>42706</v>
      </c>
      <c r="D4" s="161"/>
    </row>
    <row r="5" spans="1:6">
      <c r="A5" s="159" t="s">
        <v>1774</v>
      </c>
      <c r="C5" s="86">
        <v>42575</v>
      </c>
      <c r="D5" s="161"/>
    </row>
    <row r="6" spans="1:6">
      <c r="C6" s="86">
        <v>42562</v>
      </c>
      <c r="D6" s="161"/>
    </row>
    <row r="7" spans="1:6">
      <c r="C7" s="86">
        <v>42711</v>
      </c>
      <c r="D7" s="161"/>
    </row>
    <row r="8" spans="1:6">
      <c r="C8" s="86">
        <v>42447</v>
      </c>
      <c r="D8" s="161"/>
    </row>
    <row r="9" spans="1:6">
      <c r="C9" s="86">
        <v>42586</v>
      </c>
      <c r="D9" s="161"/>
    </row>
    <row r="10" spans="1:6">
      <c r="A10" s="86"/>
      <c r="C10" s="86">
        <v>42417</v>
      </c>
      <c r="D10" s="161"/>
    </row>
    <row r="11" spans="1:6">
      <c r="A11" s="86"/>
      <c r="C11" s="86">
        <v>42697</v>
      </c>
      <c r="D11" s="161"/>
    </row>
    <row r="12" spans="1:6">
      <c r="A12" s="86"/>
      <c r="C12" s="86">
        <v>42673</v>
      </c>
      <c r="D12" s="161"/>
    </row>
    <row r="13" spans="1:6">
      <c r="C13" s="86">
        <v>42702</v>
      </c>
      <c r="D13" s="161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D32D-7A02-4FCB-9086-4151E3809A1D}">
  <sheetPr>
    <tabColor rgb="FFFFFF00"/>
  </sheetPr>
  <dimension ref="A1:G39"/>
  <sheetViews>
    <sheetView zoomScale="145" zoomScaleNormal="145" workbookViewId="0">
      <selection activeCell="J10" sqref="J10"/>
    </sheetView>
  </sheetViews>
  <sheetFormatPr defaultRowHeight="12.75"/>
  <cols>
    <col min="1" max="1" width="10.5703125" style="29" bestFit="1" customWidth="1"/>
    <col min="2" max="2" width="13.85546875" style="29" bestFit="1" customWidth="1"/>
    <col min="3" max="5" width="9.140625" style="29"/>
    <col min="6" max="7" width="11.7109375" style="29" bestFit="1" customWidth="1"/>
    <col min="8" max="248" width="9.140625" style="29"/>
    <col min="249" max="249" width="10.140625" style="29" bestFit="1" customWidth="1"/>
    <col min="250" max="250" width="10.140625" style="29" customWidth="1"/>
    <col min="251" max="251" width="23.42578125" style="29" customWidth="1"/>
    <col min="252" max="252" width="10.42578125" style="29" bestFit="1" customWidth="1"/>
    <col min="253" max="253" width="3.85546875" style="29" customWidth="1"/>
    <col min="254" max="254" width="13.42578125" style="29" customWidth="1"/>
    <col min="255" max="255" width="17" style="29" customWidth="1"/>
    <col min="256" max="256" width="14.42578125" style="29" bestFit="1" customWidth="1"/>
    <col min="257" max="257" width="10" style="29" customWidth="1"/>
    <col min="258" max="258" width="16.140625" style="29" customWidth="1"/>
    <col min="259" max="504" width="9.140625" style="29"/>
    <col min="505" max="505" width="10.140625" style="29" bestFit="1" customWidth="1"/>
    <col min="506" max="506" width="10.140625" style="29" customWidth="1"/>
    <col min="507" max="507" width="23.42578125" style="29" customWidth="1"/>
    <col min="508" max="508" width="10.42578125" style="29" bestFit="1" customWidth="1"/>
    <col min="509" max="509" width="3.85546875" style="29" customWidth="1"/>
    <col min="510" max="510" width="13.42578125" style="29" customWidth="1"/>
    <col min="511" max="511" width="17" style="29" customWidth="1"/>
    <col min="512" max="512" width="14.42578125" style="29" bestFit="1" customWidth="1"/>
    <col min="513" max="513" width="10" style="29" customWidth="1"/>
    <col min="514" max="514" width="16.140625" style="29" customWidth="1"/>
    <col min="515" max="760" width="9.140625" style="29"/>
    <col min="761" max="761" width="10.140625" style="29" bestFit="1" customWidth="1"/>
    <col min="762" max="762" width="10.140625" style="29" customWidth="1"/>
    <col min="763" max="763" width="23.42578125" style="29" customWidth="1"/>
    <col min="764" max="764" width="10.42578125" style="29" bestFit="1" customWidth="1"/>
    <col min="765" max="765" width="3.85546875" style="29" customWidth="1"/>
    <col min="766" max="766" width="13.42578125" style="29" customWidth="1"/>
    <col min="767" max="767" width="17" style="29" customWidth="1"/>
    <col min="768" max="768" width="14.42578125" style="29" bestFit="1" customWidth="1"/>
    <col min="769" max="769" width="10" style="29" customWidth="1"/>
    <col min="770" max="770" width="16.140625" style="29" customWidth="1"/>
    <col min="771" max="1016" width="9.140625" style="29"/>
    <col min="1017" max="1017" width="10.140625" style="29" bestFit="1" customWidth="1"/>
    <col min="1018" max="1018" width="10.140625" style="29" customWidth="1"/>
    <col min="1019" max="1019" width="23.42578125" style="29" customWidth="1"/>
    <col min="1020" max="1020" width="10.42578125" style="29" bestFit="1" customWidth="1"/>
    <col min="1021" max="1021" width="3.85546875" style="29" customWidth="1"/>
    <col min="1022" max="1022" width="13.42578125" style="29" customWidth="1"/>
    <col min="1023" max="1023" width="17" style="29" customWidth="1"/>
    <col min="1024" max="1024" width="14.42578125" style="29" bestFit="1" customWidth="1"/>
    <col min="1025" max="1025" width="10" style="29" customWidth="1"/>
    <col min="1026" max="1026" width="16.140625" style="29" customWidth="1"/>
    <col min="1027" max="1272" width="9.140625" style="29"/>
    <col min="1273" max="1273" width="10.140625" style="29" bestFit="1" customWidth="1"/>
    <col min="1274" max="1274" width="10.140625" style="29" customWidth="1"/>
    <col min="1275" max="1275" width="23.42578125" style="29" customWidth="1"/>
    <col min="1276" max="1276" width="10.42578125" style="29" bestFit="1" customWidth="1"/>
    <col min="1277" max="1277" width="3.85546875" style="29" customWidth="1"/>
    <col min="1278" max="1278" width="13.42578125" style="29" customWidth="1"/>
    <col min="1279" max="1279" width="17" style="29" customWidth="1"/>
    <col min="1280" max="1280" width="14.42578125" style="29" bestFit="1" customWidth="1"/>
    <col min="1281" max="1281" width="10" style="29" customWidth="1"/>
    <col min="1282" max="1282" width="16.140625" style="29" customWidth="1"/>
    <col min="1283" max="1528" width="9.140625" style="29"/>
    <col min="1529" max="1529" width="10.140625" style="29" bestFit="1" customWidth="1"/>
    <col min="1530" max="1530" width="10.140625" style="29" customWidth="1"/>
    <col min="1531" max="1531" width="23.42578125" style="29" customWidth="1"/>
    <col min="1532" max="1532" width="10.42578125" style="29" bestFit="1" customWidth="1"/>
    <col min="1533" max="1533" width="3.85546875" style="29" customWidth="1"/>
    <col min="1534" max="1534" width="13.42578125" style="29" customWidth="1"/>
    <col min="1535" max="1535" width="17" style="29" customWidth="1"/>
    <col min="1536" max="1536" width="14.42578125" style="29" bestFit="1" customWidth="1"/>
    <col min="1537" max="1537" width="10" style="29" customWidth="1"/>
    <col min="1538" max="1538" width="16.140625" style="29" customWidth="1"/>
    <col min="1539" max="1784" width="9.140625" style="29"/>
    <col min="1785" max="1785" width="10.140625" style="29" bestFit="1" customWidth="1"/>
    <col min="1786" max="1786" width="10.140625" style="29" customWidth="1"/>
    <col min="1787" max="1787" width="23.42578125" style="29" customWidth="1"/>
    <col min="1788" max="1788" width="10.42578125" style="29" bestFit="1" customWidth="1"/>
    <col min="1789" max="1789" width="3.85546875" style="29" customWidth="1"/>
    <col min="1790" max="1790" width="13.42578125" style="29" customWidth="1"/>
    <col min="1791" max="1791" width="17" style="29" customWidth="1"/>
    <col min="1792" max="1792" width="14.42578125" style="29" bestFit="1" customWidth="1"/>
    <col min="1793" max="1793" width="10" style="29" customWidth="1"/>
    <col min="1794" max="1794" width="16.140625" style="29" customWidth="1"/>
    <col min="1795" max="2040" width="9.140625" style="29"/>
    <col min="2041" max="2041" width="10.140625" style="29" bestFit="1" customWidth="1"/>
    <col min="2042" max="2042" width="10.140625" style="29" customWidth="1"/>
    <col min="2043" max="2043" width="23.42578125" style="29" customWidth="1"/>
    <col min="2044" max="2044" width="10.42578125" style="29" bestFit="1" customWidth="1"/>
    <col min="2045" max="2045" width="3.85546875" style="29" customWidth="1"/>
    <col min="2046" max="2046" width="13.42578125" style="29" customWidth="1"/>
    <col min="2047" max="2047" width="17" style="29" customWidth="1"/>
    <col min="2048" max="2048" width="14.42578125" style="29" bestFit="1" customWidth="1"/>
    <col min="2049" max="2049" width="10" style="29" customWidth="1"/>
    <col min="2050" max="2050" width="16.140625" style="29" customWidth="1"/>
    <col min="2051" max="2296" width="9.140625" style="29"/>
    <col min="2297" max="2297" width="10.140625" style="29" bestFit="1" customWidth="1"/>
    <col min="2298" max="2298" width="10.140625" style="29" customWidth="1"/>
    <col min="2299" max="2299" width="23.42578125" style="29" customWidth="1"/>
    <col min="2300" max="2300" width="10.42578125" style="29" bestFit="1" customWidth="1"/>
    <col min="2301" max="2301" width="3.85546875" style="29" customWidth="1"/>
    <col min="2302" max="2302" width="13.42578125" style="29" customWidth="1"/>
    <col min="2303" max="2303" width="17" style="29" customWidth="1"/>
    <col min="2304" max="2304" width="14.42578125" style="29" bestFit="1" customWidth="1"/>
    <col min="2305" max="2305" width="10" style="29" customWidth="1"/>
    <col min="2306" max="2306" width="16.140625" style="29" customWidth="1"/>
    <col min="2307" max="2552" width="9.140625" style="29"/>
    <col min="2553" max="2553" width="10.140625" style="29" bestFit="1" customWidth="1"/>
    <col min="2554" max="2554" width="10.140625" style="29" customWidth="1"/>
    <col min="2555" max="2555" width="23.42578125" style="29" customWidth="1"/>
    <col min="2556" max="2556" width="10.42578125" style="29" bestFit="1" customWidth="1"/>
    <col min="2557" max="2557" width="3.85546875" style="29" customWidth="1"/>
    <col min="2558" max="2558" width="13.42578125" style="29" customWidth="1"/>
    <col min="2559" max="2559" width="17" style="29" customWidth="1"/>
    <col min="2560" max="2560" width="14.42578125" style="29" bestFit="1" customWidth="1"/>
    <col min="2561" max="2561" width="10" style="29" customWidth="1"/>
    <col min="2562" max="2562" width="16.140625" style="29" customWidth="1"/>
    <col min="2563" max="2808" width="9.140625" style="29"/>
    <col min="2809" max="2809" width="10.140625" style="29" bestFit="1" customWidth="1"/>
    <col min="2810" max="2810" width="10.140625" style="29" customWidth="1"/>
    <col min="2811" max="2811" width="23.42578125" style="29" customWidth="1"/>
    <col min="2812" max="2812" width="10.42578125" style="29" bestFit="1" customWidth="1"/>
    <col min="2813" max="2813" width="3.85546875" style="29" customWidth="1"/>
    <col min="2814" max="2814" width="13.42578125" style="29" customWidth="1"/>
    <col min="2815" max="2815" width="17" style="29" customWidth="1"/>
    <col min="2816" max="2816" width="14.42578125" style="29" bestFit="1" customWidth="1"/>
    <col min="2817" max="2817" width="10" style="29" customWidth="1"/>
    <col min="2818" max="2818" width="16.140625" style="29" customWidth="1"/>
    <col min="2819" max="3064" width="9.140625" style="29"/>
    <col min="3065" max="3065" width="10.140625" style="29" bestFit="1" customWidth="1"/>
    <col min="3066" max="3066" width="10.140625" style="29" customWidth="1"/>
    <col min="3067" max="3067" width="23.42578125" style="29" customWidth="1"/>
    <col min="3068" max="3068" width="10.42578125" style="29" bestFit="1" customWidth="1"/>
    <col min="3069" max="3069" width="3.85546875" style="29" customWidth="1"/>
    <col min="3070" max="3070" width="13.42578125" style="29" customWidth="1"/>
    <col min="3071" max="3071" width="17" style="29" customWidth="1"/>
    <col min="3072" max="3072" width="14.42578125" style="29" bestFit="1" customWidth="1"/>
    <col min="3073" max="3073" width="10" style="29" customWidth="1"/>
    <col min="3074" max="3074" width="16.140625" style="29" customWidth="1"/>
    <col min="3075" max="3320" width="9.140625" style="29"/>
    <col min="3321" max="3321" width="10.140625" style="29" bestFit="1" customWidth="1"/>
    <col min="3322" max="3322" width="10.140625" style="29" customWidth="1"/>
    <col min="3323" max="3323" width="23.42578125" style="29" customWidth="1"/>
    <col min="3324" max="3324" width="10.42578125" style="29" bestFit="1" customWidth="1"/>
    <col min="3325" max="3325" width="3.85546875" style="29" customWidth="1"/>
    <col min="3326" max="3326" width="13.42578125" style="29" customWidth="1"/>
    <col min="3327" max="3327" width="17" style="29" customWidth="1"/>
    <col min="3328" max="3328" width="14.42578125" style="29" bestFit="1" customWidth="1"/>
    <col min="3329" max="3329" width="10" style="29" customWidth="1"/>
    <col min="3330" max="3330" width="16.140625" style="29" customWidth="1"/>
    <col min="3331" max="3576" width="9.140625" style="29"/>
    <col min="3577" max="3577" width="10.140625" style="29" bestFit="1" customWidth="1"/>
    <col min="3578" max="3578" width="10.140625" style="29" customWidth="1"/>
    <col min="3579" max="3579" width="23.42578125" style="29" customWidth="1"/>
    <col min="3580" max="3580" width="10.42578125" style="29" bestFit="1" customWidth="1"/>
    <col min="3581" max="3581" width="3.85546875" style="29" customWidth="1"/>
    <col min="3582" max="3582" width="13.42578125" style="29" customWidth="1"/>
    <col min="3583" max="3583" width="17" style="29" customWidth="1"/>
    <col min="3584" max="3584" width="14.42578125" style="29" bestFit="1" customWidth="1"/>
    <col min="3585" max="3585" width="10" style="29" customWidth="1"/>
    <col min="3586" max="3586" width="16.140625" style="29" customWidth="1"/>
    <col min="3587" max="3832" width="9.140625" style="29"/>
    <col min="3833" max="3833" width="10.140625" style="29" bestFit="1" customWidth="1"/>
    <col min="3834" max="3834" width="10.140625" style="29" customWidth="1"/>
    <col min="3835" max="3835" width="23.42578125" style="29" customWidth="1"/>
    <col min="3836" max="3836" width="10.42578125" style="29" bestFit="1" customWidth="1"/>
    <col min="3837" max="3837" width="3.85546875" style="29" customWidth="1"/>
    <col min="3838" max="3838" width="13.42578125" style="29" customWidth="1"/>
    <col min="3839" max="3839" width="17" style="29" customWidth="1"/>
    <col min="3840" max="3840" width="14.42578125" style="29" bestFit="1" customWidth="1"/>
    <col min="3841" max="3841" width="10" style="29" customWidth="1"/>
    <col min="3842" max="3842" width="16.140625" style="29" customWidth="1"/>
    <col min="3843" max="4088" width="9.140625" style="29"/>
    <col min="4089" max="4089" width="10.140625" style="29" bestFit="1" customWidth="1"/>
    <col min="4090" max="4090" width="10.140625" style="29" customWidth="1"/>
    <col min="4091" max="4091" width="23.42578125" style="29" customWidth="1"/>
    <col min="4092" max="4092" width="10.42578125" style="29" bestFit="1" customWidth="1"/>
    <col min="4093" max="4093" width="3.85546875" style="29" customWidth="1"/>
    <col min="4094" max="4094" width="13.42578125" style="29" customWidth="1"/>
    <col min="4095" max="4095" width="17" style="29" customWidth="1"/>
    <col min="4096" max="4096" width="14.42578125" style="29" bestFit="1" customWidth="1"/>
    <col min="4097" max="4097" width="10" style="29" customWidth="1"/>
    <col min="4098" max="4098" width="16.140625" style="29" customWidth="1"/>
    <col min="4099" max="4344" width="9.140625" style="29"/>
    <col min="4345" max="4345" width="10.140625" style="29" bestFit="1" customWidth="1"/>
    <col min="4346" max="4346" width="10.140625" style="29" customWidth="1"/>
    <col min="4347" max="4347" width="23.42578125" style="29" customWidth="1"/>
    <col min="4348" max="4348" width="10.42578125" style="29" bestFit="1" customWidth="1"/>
    <col min="4349" max="4349" width="3.85546875" style="29" customWidth="1"/>
    <col min="4350" max="4350" width="13.42578125" style="29" customWidth="1"/>
    <col min="4351" max="4351" width="17" style="29" customWidth="1"/>
    <col min="4352" max="4352" width="14.42578125" style="29" bestFit="1" customWidth="1"/>
    <col min="4353" max="4353" width="10" style="29" customWidth="1"/>
    <col min="4354" max="4354" width="16.140625" style="29" customWidth="1"/>
    <col min="4355" max="4600" width="9.140625" style="29"/>
    <col min="4601" max="4601" width="10.140625" style="29" bestFit="1" customWidth="1"/>
    <col min="4602" max="4602" width="10.140625" style="29" customWidth="1"/>
    <col min="4603" max="4603" width="23.42578125" style="29" customWidth="1"/>
    <col min="4604" max="4604" width="10.42578125" style="29" bestFit="1" customWidth="1"/>
    <col min="4605" max="4605" width="3.85546875" style="29" customWidth="1"/>
    <col min="4606" max="4606" width="13.42578125" style="29" customWidth="1"/>
    <col min="4607" max="4607" width="17" style="29" customWidth="1"/>
    <col min="4608" max="4608" width="14.42578125" style="29" bestFit="1" customWidth="1"/>
    <col min="4609" max="4609" width="10" style="29" customWidth="1"/>
    <col min="4610" max="4610" width="16.140625" style="29" customWidth="1"/>
    <col min="4611" max="4856" width="9.140625" style="29"/>
    <col min="4857" max="4857" width="10.140625" style="29" bestFit="1" customWidth="1"/>
    <col min="4858" max="4858" width="10.140625" style="29" customWidth="1"/>
    <col min="4859" max="4859" width="23.42578125" style="29" customWidth="1"/>
    <col min="4860" max="4860" width="10.42578125" style="29" bestFit="1" customWidth="1"/>
    <col min="4861" max="4861" width="3.85546875" style="29" customWidth="1"/>
    <col min="4862" max="4862" width="13.42578125" style="29" customWidth="1"/>
    <col min="4863" max="4863" width="17" style="29" customWidth="1"/>
    <col min="4864" max="4864" width="14.42578125" style="29" bestFit="1" customWidth="1"/>
    <col min="4865" max="4865" width="10" style="29" customWidth="1"/>
    <col min="4866" max="4866" width="16.140625" style="29" customWidth="1"/>
    <col min="4867" max="5112" width="9.140625" style="29"/>
    <col min="5113" max="5113" width="10.140625" style="29" bestFit="1" customWidth="1"/>
    <col min="5114" max="5114" width="10.140625" style="29" customWidth="1"/>
    <col min="5115" max="5115" width="23.42578125" style="29" customWidth="1"/>
    <col min="5116" max="5116" width="10.42578125" style="29" bestFit="1" customWidth="1"/>
    <col min="5117" max="5117" width="3.85546875" style="29" customWidth="1"/>
    <col min="5118" max="5118" width="13.42578125" style="29" customWidth="1"/>
    <col min="5119" max="5119" width="17" style="29" customWidth="1"/>
    <col min="5120" max="5120" width="14.42578125" style="29" bestFit="1" customWidth="1"/>
    <col min="5121" max="5121" width="10" style="29" customWidth="1"/>
    <col min="5122" max="5122" width="16.140625" style="29" customWidth="1"/>
    <col min="5123" max="5368" width="9.140625" style="29"/>
    <col min="5369" max="5369" width="10.140625" style="29" bestFit="1" customWidth="1"/>
    <col min="5370" max="5370" width="10.140625" style="29" customWidth="1"/>
    <col min="5371" max="5371" width="23.42578125" style="29" customWidth="1"/>
    <col min="5372" max="5372" width="10.42578125" style="29" bestFit="1" customWidth="1"/>
    <col min="5373" max="5373" width="3.85546875" style="29" customWidth="1"/>
    <col min="5374" max="5374" width="13.42578125" style="29" customWidth="1"/>
    <col min="5375" max="5375" width="17" style="29" customWidth="1"/>
    <col min="5376" max="5376" width="14.42578125" style="29" bestFit="1" customWidth="1"/>
    <col min="5377" max="5377" width="10" style="29" customWidth="1"/>
    <col min="5378" max="5378" width="16.140625" style="29" customWidth="1"/>
    <col min="5379" max="5624" width="9.140625" style="29"/>
    <col min="5625" max="5625" width="10.140625" style="29" bestFit="1" customWidth="1"/>
    <col min="5626" max="5626" width="10.140625" style="29" customWidth="1"/>
    <col min="5627" max="5627" width="23.42578125" style="29" customWidth="1"/>
    <col min="5628" max="5628" width="10.42578125" style="29" bestFit="1" customWidth="1"/>
    <col min="5629" max="5629" width="3.85546875" style="29" customWidth="1"/>
    <col min="5630" max="5630" width="13.42578125" style="29" customWidth="1"/>
    <col min="5631" max="5631" width="17" style="29" customWidth="1"/>
    <col min="5632" max="5632" width="14.42578125" style="29" bestFit="1" customWidth="1"/>
    <col min="5633" max="5633" width="10" style="29" customWidth="1"/>
    <col min="5634" max="5634" width="16.140625" style="29" customWidth="1"/>
    <col min="5635" max="5880" width="9.140625" style="29"/>
    <col min="5881" max="5881" width="10.140625" style="29" bestFit="1" customWidth="1"/>
    <col min="5882" max="5882" width="10.140625" style="29" customWidth="1"/>
    <col min="5883" max="5883" width="23.42578125" style="29" customWidth="1"/>
    <col min="5884" max="5884" width="10.42578125" style="29" bestFit="1" customWidth="1"/>
    <col min="5885" max="5885" width="3.85546875" style="29" customWidth="1"/>
    <col min="5886" max="5886" width="13.42578125" style="29" customWidth="1"/>
    <col min="5887" max="5887" width="17" style="29" customWidth="1"/>
    <col min="5888" max="5888" width="14.42578125" style="29" bestFit="1" customWidth="1"/>
    <col min="5889" max="5889" width="10" style="29" customWidth="1"/>
    <col min="5890" max="5890" width="16.140625" style="29" customWidth="1"/>
    <col min="5891" max="6136" width="9.140625" style="29"/>
    <col min="6137" max="6137" width="10.140625" style="29" bestFit="1" customWidth="1"/>
    <col min="6138" max="6138" width="10.140625" style="29" customWidth="1"/>
    <col min="6139" max="6139" width="23.42578125" style="29" customWidth="1"/>
    <col min="6140" max="6140" width="10.42578125" style="29" bestFit="1" customWidth="1"/>
    <col min="6141" max="6141" width="3.85546875" style="29" customWidth="1"/>
    <col min="6142" max="6142" width="13.42578125" style="29" customWidth="1"/>
    <col min="6143" max="6143" width="17" style="29" customWidth="1"/>
    <col min="6144" max="6144" width="14.42578125" style="29" bestFit="1" customWidth="1"/>
    <col min="6145" max="6145" width="10" style="29" customWidth="1"/>
    <col min="6146" max="6146" width="16.140625" style="29" customWidth="1"/>
    <col min="6147" max="6392" width="9.140625" style="29"/>
    <col min="6393" max="6393" width="10.140625" style="29" bestFit="1" customWidth="1"/>
    <col min="6394" max="6394" width="10.140625" style="29" customWidth="1"/>
    <col min="6395" max="6395" width="23.42578125" style="29" customWidth="1"/>
    <col min="6396" max="6396" width="10.42578125" style="29" bestFit="1" customWidth="1"/>
    <col min="6397" max="6397" width="3.85546875" style="29" customWidth="1"/>
    <col min="6398" max="6398" width="13.42578125" style="29" customWidth="1"/>
    <col min="6399" max="6399" width="17" style="29" customWidth="1"/>
    <col min="6400" max="6400" width="14.42578125" style="29" bestFit="1" customWidth="1"/>
    <col min="6401" max="6401" width="10" style="29" customWidth="1"/>
    <col min="6402" max="6402" width="16.140625" style="29" customWidth="1"/>
    <col min="6403" max="6648" width="9.140625" style="29"/>
    <col min="6649" max="6649" width="10.140625" style="29" bestFit="1" customWidth="1"/>
    <col min="6650" max="6650" width="10.140625" style="29" customWidth="1"/>
    <col min="6651" max="6651" width="23.42578125" style="29" customWidth="1"/>
    <col min="6652" max="6652" width="10.42578125" style="29" bestFit="1" customWidth="1"/>
    <col min="6653" max="6653" width="3.85546875" style="29" customWidth="1"/>
    <col min="6654" max="6654" width="13.42578125" style="29" customWidth="1"/>
    <col min="6655" max="6655" width="17" style="29" customWidth="1"/>
    <col min="6656" max="6656" width="14.42578125" style="29" bestFit="1" customWidth="1"/>
    <col min="6657" max="6657" width="10" style="29" customWidth="1"/>
    <col min="6658" max="6658" width="16.140625" style="29" customWidth="1"/>
    <col min="6659" max="6904" width="9.140625" style="29"/>
    <col min="6905" max="6905" width="10.140625" style="29" bestFit="1" customWidth="1"/>
    <col min="6906" max="6906" width="10.140625" style="29" customWidth="1"/>
    <col min="6907" max="6907" width="23.42578125" style="29" customWidth="1"/>
    <col min="6908" max="6908" width="10.42578125" style="29" bestFit="1" customWidth="1"/>
    <col min="6909" max="6909" width="3.85546875" style="29" customWidth="1"/>
    <col min="6910" max="6910" width="13.42578125" style="29" customWidth="1"/>
    <col min="6911" max="6911" width="17" style="29" customWidth="1"/>
    <col min="6912" max="6912" width="14.42578125" style="29" bestFit="1" customWidth="1"/>
    <col min="6913" max="6913" width="10" style="29" customWidth="1"/>
    <col min="6914" max="6914" width="16.140625" style="29" customWidth="1"/>
    <col min="6915" max="7160" width="9.140625" style="29"/>
    <col min="7161" max="7161" width="10.140625" style="29" bestFit="1" customWidth="1"/>
    <col min="7162" max="7162" width="10.140625" style="29" customWidth="1"/>
    <col min="7163" max="7163" width="23.42578125" style="29" customWidth="1"/>
    <col min="7164" max="7164" width="10.42578125" style="29" bestFit="1" customWidth="1"/>
    <col min="7165" max="7165" width="3.85546875" style="29" customWidth="1"/>
    <col min="7166" max="7166" width="13.42578125" style="29" customWidth="1"/>
    <col min="7167" max="7167" width="17" style="29" customWidth="1"/>
    <col min="7168" max="7168" width="14.42578125" style="29" bestFit="1" customWidth="1"/>
    <col min="7169" max="7169" width="10" style="29" customWidth="1"/>
    <col min="7170" max="7170" width="16.140625" style="29" customWidth="1"/>
    <col min="7171" max="7416" width="9.140625" style="29"/>
    <col min="7417" max="7417" width="10.140625" style="29" bestFit="1" customWidth="1"/>
    <col min="7418" max="7418" width="10.140625" style="29" customWidth="1"/>
    <col min="7419" max="7419" width="23.42578125" style="29" customWidth="1"/>
    <col min="7420" max="7420" width="10.42578125" style="29" bestFit="1" customWidth="1"/>
    <col min="7421" max="7421" width="3.85546875" style="29" customWidth="1"/>
    <col min="7422" max="7422" width="13.42578125" style="29" customWidth="1"/>
    <col min="7423" max="7423" width="17" style="29" customWidth="1"/>
    <col min="7424" max="7424" width="14.42578125" style="29" bestFit="1" customWidth="1"/>
    <col min="7425" max="7425" width="10" style="29" customWidth="1"/>
    <col min="7426" max="7426" width="16.140625" style="29" customWidth="1"/>
    <col min="7427" max="7672" width="9.140625" style="29"/>
    <col min="7673" max="7673" width="10.140625" style="29" bestFit="1" customWidth="1"/>
    <col min="7674" max="7674" width="10.140625" style="29" customWidth="1"/>
    <col min="7675" max="7675" width="23.42578125" style="29" customWidth="1"/>
    <col min="7676" max="7676" width="10.42578125" style="29" bestFit="1" customWidth="1"/>
    <col min="7677" max="7677" width="3.85546875" style="29" customWidth="1"/>
    <col min="7678" max="7678" width="13.42578125" style="29" customWidth="1"/>
    <col min="7679" max="7679" width="17" style="29" customWidth="1"/>
    <col min="7680" max="7680" width="14.42578125" style="29" bestFit="1" customWidth="1"/>
    <col min="7681" max="7681" width="10" style="29" customWidth="1"/>
    <col min="7682" max="7682" width="16.140625" style="29" customWidth="1"/>
    <col min="7683" max="7928" width="9.140625" style="29"/>
    <col min="7929" max="7929" width="10.140625" style="29" bestFit="1" customWidth="1"/>
    <col min="7930" max="7930" width="10.140625" style="29" customWidth="1"/>
    <col min="7931" max="7931" width="23.42578125" style="29" customWidth="1"/>
    <col min="7932" max="7932" width="10.42578125" style="29" bestFit="1" customWidth="1"/>
    <col min="7933" max="7933" width="3.85546875" style="29" customWidth="1"/>
    <col min="7934" max="7934" width="13.42578125" style="29" customWidth="1"/>
    <col min="7935" max="7935" width="17" style="29" customWidth="1"/>
    <col min="7936" max="7936" width="14.42578125" style="29" bestFit="1" customWidth="1"/>
    <col min="7937" max="7937" width="10" style="29" customWidth="1"/>
    <col min="7938" max="7938" width="16.140625" style="29" customWidth="1"/>
    <col min="7939" max="8184" width="9.140625" style="29"/>
    <col min="8185" max="8185" width="10.140625" style="29" bestFit="1" customWidth="1"/>
    <col min="8186" max="8186" width="10.140625" style="29" customWidth="1"/>
    <col min="8187" max="8187" width="23.42578125" style="29" customWidth="1"/>
    <col min="8188" max="8188" width="10.42578125" style="29" bestFit="1" customWidth="1"/>
    <col min="8189" max="8189" width="3.85546875" style="29" customWidth="1"/>
    <col min="8190" max="8190" width="13.42578125" style="29" customWidth="1"/>
    <col min="8191" max="8191" width="17" style="29" customWidth="1"/>
    <col min="8192" max="8192" width="14.42578125" style="29" bestFit="1" customWidth="1"/>
    <col min="8193" max="8193" width="10" style="29" customWidth="1"/>
    <col min="8194" max="8194" width="16.140625" style="29" customWidth="1"/>
    <col min="8195" max="8440" width="9.140625" style="29"/>
    <col min="8441" max="8441" width="10.140625" style="29" bestFit="1" customWidth="1"/>
    <col min="8442" max="8442" width="10.140625" style="29" customWidth="1"/>
    <col min="8443" max="8443" width="23.42578125" style="29" customWidth="1"/>
    <col min="8444" max="8444" width="10.42578125" style="29" bestFit="1" customWidth="1"/>
    <col min="8445" max="8445" width="3.85546875" style="29" customWidth="1"/>
    <col min="8446" max="8446" width="13.42578125" style="29" customWidth="1"/>
    <col min="8447" max="8447" width="17" style="29" customWidth="1"/>
    <col min="8448" max="8448" width="14.42578125" style="29" bestFit="1" customWidth="1"/>
    <col min="8449" max="8449" width="10" style="29" customWidth="1"/>
    <col min="8450" max="8450" width="16.140625" style="29" customWidth="1"/>
    <col min="8451" max="8696" width="9.140625" style="29"/>
    <col min="8697" max="8697" width="10.140625" style="29" bestFit="1" customWidth="1"/>
    <col min="8698" max="8698" width="10.140625" style="29" customWidth="1"/>
    <col min="8699" max="8699" width="23.42578125" style="29" customWidth="1"/>
    <col min="8700" max="8700" width="10.42578125" style="29" bestFit="1" customWidth="1"/>
    <col min="8701" max="8701" width="3.85546875" style="29" customWidth="1"/>
    <col min="8702" max="8702" width="13.42578125" style="29" customWidth="1"/>
    <col min="8703" max="8703" width="17" style="29" customWidth="1"/>
    <col min="8704" max="8704" width="14.42578125" style="29" bestFit="1" customWidth="1"/>
    <col min="8705" max="8705" width="10" style="29" customWidth="1"/>
    <col min="8706" max="8706" width="16.140625" style="29" customWidth="1"/>
    <col min="8707" max="8952" width="9.140625" style="29"/>
    <col min="8953" max="8953" width="10.140625" style="29" bestFit="1" customWidth="1"/>
    <col min="8954" max="8954" width="10.140625" style="29" customWidth="1"/>
    <col min="8955" max="8955" width="23.42578125" style="29" customWidth="1"/>
    <col min="8956" max="8956" width="10.42578125" style="29" bestFit="1" customWidth="1"/>
    <col min="8957" max="8957" width="3.85546875" style="29" customWidth="1"/>
    <col min="8958" max="8958" width="13.42578125" style="29" customWidth="1"/>
    <col min="8959" max="8959" width="17" style="29" customWidth="1"/>
    <col min="8960" max="8960" width="14.42578125" style="29" bestFit="1" customWidth="1"/>
    <col min="8961" max="8961" width="10" style="29" customWidth="1"/>
    <col min="8962" max="8962" width="16.140625" style="29" customWidth="1"/>
    <col min="8963" max="9208" width="9.140625" style="29"/>
    <col min="9209" max="9209" width="10.140625" style="29" bestFit="1" customWidth="1"/>
    <col min="9210" max="9210" width="10.140625" style="29" customWidth="1"/>
    <col min="9211" max="9211" width="23.42578125" style="29" customWidth="1"/>
    <col min="9212" max="9212" width="10.42578125" style="29" bestFit="1" customWidth="1"/>
    <col min="9213" max="9213" width="3.85546875" style="29" customWidth="1"/>
    <col min="9214" max="9214" width="13.42578125" style="29" customWidth="1"/>
    <col min="9215" max="9215" width="17" style="29" customWidth="1"/>
    <col min="9216" max="9216" width="14.42578125" style="29" bestFit="1" customWidth="1"/>
    <col min="9217" max="9217" width="10" style="29" customWidth="1"/>
    <col min="9218" max="9218" width="16.140625" style="29" customWidth="1"/>
    <col min="9219" max="9464" width="9.140625" style="29"/>
    <col min="9465" max="9465" width="10.140625" style="29" bestFit="1" customWidth="1"/>
    <col min="9466" max="9466" width="10.140625" style="29" customWidth="1"/>
    <col min="9467" max="9467" width="23.42578125" style="29" customWidth="1"/>
    <col min="9468" max="9468" width="10.42578125" style="29" bestFit="1" customWidth="1"/>
    <col min="9469" max="9469" width="3.85546875" style="29" customWidth="1"/>
    <col min="9470" max="9470" width="13.42578125" style="29" customWidth="1"/>
    <col min="9471" max="9471" width="17" style="29" customWidth="1"/>
    <col min="9472" max="9472" width="14.42578125" style="29" bestFit="1" customWidth="1"/>
    <col min="9473" max="9473" width="10" style="29" customWidth="1"/>
    <col min="9474" max="9474" width="16.140625" style="29" customWidth="1"/>
    <col min="9475" max="9720" width="9.140625" style="29"/>
    <col min="9721" max="9721" width="10.140625" style="29" bestFit="1" customWidth="1"/>
    <col min="9722" max="9722" width="10.140625" style="29" customWidth="1"/>
    <col min="9723" max="9723" width="23.42578125" style="29" customWidth="1"/>
    <col min="9724" max="9724" width="10.42578125" style="29" bestFit="1" customWidth="1"/>
    <col min="9725" max="9725" width="3.85546875" style="29" customWidth="1"/>
    <col min="9726" max="9726" width="13.42578125" style="29" customWidth="1"/>
    <col min="9727" max="9727" width="17" style="29" customWidth="1"/>
    <col min="9728" max="9728" width="14.42578125" style="29" bestFit="1" customWidth="1"/>
    <col min="9729" max="9729" width="10" style="29" customWidth="1"/>
    <col min="9730" max="9730" width="16.140625" style="29" customWidth="1"/>
    <col min="9731" max="9976" width="9.140625" style="29"/>
    <col min="9977" max="9977" width="10.140625" style="29" bestFit="1" customWidth="1"/>
    <col min="9978" max="9978" width="10.140625" style="29" customWidth="1"/>
    <col min="9979" max="9979" width="23.42578125" style="29" customWidth="1"/>
    <col min="9980" max="9980" width="10.42578125" style="29" bestFit="1" customWidth="1"/>
    <col min="9981" max="9981" width="3.85546875" style="29" customWidth="1"/>
    <col min="9982" max="9982" width="13.42578125" style="29" customWidth="1"/>
    <col min="9983" max="9983" width="17" style="29" customWidth="1"/>
    <col min="9984" max="9984" width="14.42578125" style="29" bestFit="1" customWidth="1"/>
    <col min="9985" max="9985" width="10" style="29" customWidth="1"/>
    <col min="9986" max="9986" width="16.140625" style="29" customWidth="1"/>
    <col min="9987" max="10232" width="9.140625" style="29"/>
    <col min="10233" max="10233" width="10.140625" style="29" bestFit="1" customWidth="1"/>
    <col min="10234" max="10234" width="10.140625" style="29" customWidth="1"/>
    <col min="10235" max="10235" width="23.42578125" style="29" customWidth="1"/>
    <col min="10236" max="10236" width="10.42578125" style="29" bestFit="1" customWidth="1"/>
    <col min="10237" max="10237" width="3.85546875" style="29" customWidth="1"/>
    <col min="10238" max="10238" width="13.42578125" style="29" customWidth="1"/>
    <col min="10239" max="10239" width="17" style="29" customWidth="1"/>
    <col min="10240" max="10240" width="14.42578125" style="29" bestFit="1" customWidth="1"/>
    <col min="10241" max="10241" width="10" style="29" customWidth="1"/>
    <col min="10242" max="10242" width="16.140625" style="29" customWidth="1"/>
    <col min="10243" max="10488" width="9.140625" style="29"/>
    <col min="10489" max="10489" width="10.140625" style="29" bestFit="1" customWidth="1"/>
    <col min="10490" max="10490" width="10.140625" style="29" customWidth="1"/>
    <col min="10491" max="10491" width="23.42578125" style="29" customWidth="1"/>
    <col min="10492" max="10492" width="10.42578125" style="29" bestFit="1" customWidth="1"/>
    <col min="10493" max="10493" width="3.85546875" style="29" customWidth="1"/>
    <col min="10494" max="10494" width="13.42578125" style="29" customWidth="1"/>
    <col min="10495" max="10495" width="17" style="29" customWidth="1"/>
    <col min="10496" max="10496" width="14.42578125" style="29" bestFit="1" customWidth="1"/>
    <col min="10497" max="10497" width="10" style="29" customWidth="1"/>
    <col min="10498" max="10498" width="16.140625" style="29" customWidth="1"/>
    <col min="10499" max="10744" width="9.140625" style="29"/>
    <col min="10745" max="10745" width="10.140625" style="29" bestFit="1" customWidth="1"/>
    <col min="10746" max="10746" width="10.140625" style="29" customWidth="1"/>
    <col min="10747" max="10747" width="23.42578125" style="29" customWidth="1"/>
    <col min="10748" max="10748" width="10.42578125" style="29" bestFit="1" customWidth="1"/>
    <col min="10749" max="10749" width="3.85546875" style="29" customWidth="1"/>
    <col min="10750" max="10750" width="13.42578125" style="29" customWidth="1"/>
    <col min="10751" max="10751" width="17" style="29" customWidth="1"/>
    <col min="10752" max="10752" width="14.42578125" style="29" bestFit="1" customWidth="1"/>
    <col min="10753" max="10753" width="10" style="29" customWidth="1"/>
    <col min="10754" max="10754" width="16.140625" style="29" customWidth="1"/>
    <col min="10755" max="11000" width="9.140625" style="29"/>
    <col min="11001" max="11001" width="10.140625" style="29" bestFit="1" customWidth="1"/>
    <col min="11002" max="11002" width="10.140625" style="29" customWidth="1"/>
    <col min="11003" max="11003" width="23.42578125" style="29" customWidth="1"/>
    <col min="11004" max="11004" width="10.42578125" style="29" bestFit="1" customWidth="1"/>
    <col min="11005" max="11005" width="3.85546875" style="29" customWidth="1"/>
    <col min="11006" max="11006" width="13.42578125" style="29" customWidth="1"/>
    <col min="11007" max="11007" width="17" style="29" customWidth="1"/>
    <col min="11008" max="11008" width="14.42578125" style="29" bestFit="1" customWidth="1"/>
    <col min="11009" max="11009" width="10" style="29" customWidth="1"/>
    <col min="11010" max="11010" width="16.140625" style="29" customWidth="1"/>
    <col min="11011" max="11256" width="9.140625" style="29"/>
    <col min="11257" max="11257" width="10.140625" style="29" bestFit="1" customWidth="1"/>
    <col min="11258" max="11258" width="10.140625" style="29" customWidth="1"/>
    <col min="11259" max="11259" width="23.42578125" style="29" customWidth="1"/>
    <col min="11260" max="11260" width="10.42578125" style="29" bestFit="1" customWidth="1"/>
    <col min="11261" max="11261" width="3.85546875" style="29" customWidth="1"/>
    <col min="11262" max="11262" width="13.42578125" style="29" customWidth="1"/>
    <col min="11263" max="11263" width="17" style="29" customWidth="1"/>
    <col min="11264" max="11264" width="14.42578125" style="29" bestFit="1" customWidth="1"/>
    <col min="11265" max="11265" width="10" style="29" customWidth="1"/>
    <col min="11266" max="11266" width="16.140625" style="29" customWidth="1"/>
    <col min="11267" max="11512" width="9.140625" style="29"/>
    <col min="11513" max="11513" width="10.140625" style="29" bestFit="1" customWidth="1"/>
    <col min="11514" max="11514" width="10.140625" style="29" customWidth="1"/>
    <col min="11515" max="11515" width="23.42578125" style="29" customWidth="1"/>
    <col min="11516" max="11516" width="10.42578125" style="29" bestFit="1" customWidth="1"/>
    <col min="11517" max="11517" width="3.85546875" style="29" customWidth="1"/>
    <col min="11518" max="11518" width="13.42578125" style="29" customWidth="1"/>
    <col min="11519" max="11519" width="17" style="29" customWidth="1"/>
    <col min="11520" max="11520" width="14.42578125" style="29" bestFit="1" customWidth="1"/>
    <col min="11521" max="11521" width="10" style="29" customWidth="1"/>
    <col min="11522" max="11522" width="16.140625" style="29" customWidth="1"/>
    <col min="11523" max="11768" width="9.140625" style="29"/>
    <col min="11769" max="11769" width="10.140625" style="29" bestFit="1" customWidth="1"/>
    <col min="11770" max="11770" width="10.140625" style="29" customWidth="1"/>
    <col min="11771" max="11771" width="23.42578125" style="29" customWidth="1"/>
    <col min="11772" max="11772" width="10.42578125" style="29" bestFit="1" customWidth="1"/>
    <col min="11773" max="11773" width="3.85546875" style="29" customWidth="1"/>
    <col min="11774" max="11774" width="13.42578125" style="29" customWidth="1"/>
    <col min="11775" max="11775" width="17" style="29" customWidth="1"/>
    <col min="11776" max="11776" width="14.42578125" style="29" bestFit="1" customWidth="1"/>
    <col min="11777" max="11777" width="10" style="29" customWidth="1"/>
    <col min="11778" max="11778" width="16.140625" style="29" customWidth="1"/>
    <col min="11779" max="12024" width="9.140625" style="29"/>
    <col min="12025" max="12025" width="10.140625" style="29" bestFit="1" customWidth="1"/>
    <col min="12026" max="12026" width="10.140625" style="29" customWidth="1"/>
    <col min="12027" max="12027" width="23.42578125" style="29" customWidth="1"/>
    <col min="12028" max="12028" width="10.42578125" style="29" bestFit="1" customWidth="1"/>
    <col min="12029" max="12029" width="3.85546875" style="29" customWidth="1"/>
    <col min="12030" max="12030" width="13.42578125" style="29" customWidth="1"/>
    <col min="12031" max="12031" width="17" style="29" customWidth="1"/>
    <col min="12032" max="12032" width="14.42578125" style="29" bestFit="1" customWidth="1"/>
    <col min="12033" max="12033" width="10" style="29" customWidth="1"/>
    <col min="12034" max="12034" width="16.140625" style="29" customWidth="1"/>
    <col min="12035" max="12280" width="9.140625" style="29"/>
    <col min="12281" max="12281" width="10.140625" style="29" bestFit="1" customWidth="1"/>
    <col min="12282" max="12282" width="10.140625" style="29" customWidth="1"/>
    <col min="12283" max="12283" width="23.42578125" style="29" customWidth="1"/>
    <col min="12284" max="12284" width="10.42578125" style="29" bestFit="1" customWidth="1"/>
    <col min="12285" max="12285" width="3.85546875" style="29" customWidth="1"/>
    <col min="12286" max="12286" width="13.42578125" style="29" customWidth="1"/>
    <col min="12287" max="12287" width="17" style="29" customWidth="1"/>
    <col min="12288" max="12288" width="14.42578125" style="29" bestFit="1" customWidth="1"/>
    <col min="12289" max="12289" width="10" style="29" customWidth="1"/>
    <col min="12290" max="12290" width="16.140625" style="29" customWidth="1"/>
    <col min="12291" max="12536" width="9.140625" style="29"/>
    <col min="12537" max="12537" width="10.140625" style="29" bestFit="1" customWidth="1"/>
    <col min="12538" max="12538" width="10.140625" style="29" customWidth="1"/>
    <col min="12539" max="12539" width="23.42578125" style="29" customWidth="1"/>
    <col min="12540" max="12540" width="10.42578125" style="29" bestFit="1" customWidth="1"/>
    <col min="12541" max="12541" width="3.85546875" style="29" customWidth="1"/>
    <col min="12542" max="12542" width="13.42578125" style="29" customWidth="1"/>
    <col min="12543" max="12543" width="17" style="29" customWidth="1"/>
    <col min="12544" max="12544" width="14.42578125" style="29" bestFit="1" customWidth="1"/>
    <col min="12545" max="12545" width="10" style="29" customWidth="1"/>
    <col min="12546" max="12546" width="16.140625" style="29" customWidth="1"/>
    <col min="12547" max="12792" width="9.140625" style="29"/>
    <col min="12793" max="12793" width="10.140625" style="29" bestFit="1" customWidth="1"/>
    <col min="12794" max="12794" width="10.140625" style="29" customWidth="1"/>
    <col min="12795" max="12795" width="23.42578125" style="29" customWidth="1"/>
    <col min="12796" max="12796" width="10.42578125" style="29" bestFit="1" customWidth="1"/>
    <col min="12797" max="12797" width="3.85546875" style="29" customWidth="1"/>
    <col min="12798" max="12798" width="13.42578125" style="29" customWidth="1"/>
    <col min="12799" max="12799" width="17" style="29" customWidth="1"/>
    <col min="12800" max="12800" width="14.42578125" style="29" bestFit="1" customWidth="1"/>
    <col min="12801" max="12801" width="10" style="29" customWidth="1"/>
    <col min="12802" max="12802" width="16.140625" style="29" customWidth="1"/>
    <col min="12803" max="13048" width="9.140625" style="29"/>
    <col min="13049" max="13049" width="10.140625" style="29" bestFit="1" customWidth="1"/>
    <col min="13050" max="13050" width="10.140625" style="29" customWidth="1"/>
    <col min="13051" max="13051" width="23.42578125" style="29" customWidth="1"/>
    <col min="13052" max="13052" width="10.42578125" style="29" bestFit="1" customWidth="1"/>
    <col min="13053" max="13053" width="3.85546875" style="29" customWidth="1"/>
    <col min="13054" max="13054" width="13.42578125" style="29" customWidth="1"/>
    <col min="13055" max="13055" width="17" style="29" customWidth="1"/>
    <col min="13056" max="13056" width="14.42578125" style="29" bestFit="1" customWidth="1"/>
    <col min="13057" max="13057" width="10" style="29" customWidth="1"/>
    <col min="13058" max="13058" width="16.140625" style="29" customWidth="1"/>
    <col min="13059" max="13304" width="9.140625" style="29"/>
    <col min="13305" max="13305" width="10.140625" style="29" bestFit="1" customWidth="1"/>
    <col min="13306" max="13306" width="10.140625" style="29" customWidth="1"/>
    <col min="13307" max="13307" width="23.42578125" style="29" customWidth="1"/>
    <col min="13308" max="13308" width="10.42578125" style="29" bestFit="1" customWidth="1"/>
    <col min="13309" max="13309" width="3.85546875" style="29" customWidth="1"/>
    <col min="13310" max="13310" width="13.42578125" style="29" customWidth="1"/>
    <col min="13311" max="13311" width="17" style="29" customWidth="1"/>
    <col min="13312" max="13312" width="14.42578125" style="29" bestFit="1" customWidth="1"/>
    <col min="13313" max="13313" width="10" style="29" customWidth="1"/>
    <col min="13314" max="13314" width="16.140625" style="29" customWidth="1"/>
    <col min="13315" max="13560" width="9.140625" style="29"/>
    <col min="13561" max="13561" width="10.140625" style="29" bestFit="1" customWidth="1"/>
    <col min="13562" max="13562" width="10.140625" style="29" customWidth="1"/>
    <col min="13563" max="13563" width="23.42578125" style="29" customWidth="1"/>
    <col min="13564" max="13564" width="10.42578125" style="29" bestFit="1" customWidth="1"/>
    <col min="13565" max="13565" width="3.85546875" style="29" customWidth="1"/>
    <col min="13566" max="13566" width="13.42578125" style="29" customWidth="1"/>
    <col min="13567" max="13567" width="17" style="29" customWidth="1"/>
    <col min="13568" max="13568" width="14.42578125" style="29" bestFit="1" customWidth="1"/>
    <col min="13569" max="13569" width="10" style="29" customWidth="1"/>
    <col min="13570" max="13570" width="16.140625" style="29" customWidth="1"/>
    <col min="13571" max="13816" width="9.140625" style="29"/>
    <col min="13817" max="13817" width="10.140625" style="29" bestFit="1" customWidth="1"/>
    <col min="13818" max="13818" width="10.140625" style="29" customWidth="1"/>
    <col min="13819" max="13819" width="23.42578125" style="29" customWidth="1"/>
    <col min="13820" max="13820" width="10.42578125" style="29" bestFit="1" customWidth="1"/>
    <col min="13821" max="13821" width="3.85546875" style="29" customWidth="1"/>
    <col min="13822" max="13822" width="13.42578125" style="29" customWidth="1"/>
    <col min="13823" max="13823" width="17" style="29" customWidth="1"/>
    <col min="13824" max="13824" width="14.42578125" style="29" bestFit="1" customWidth="1"/>
    <col min="13825" max="13825" width="10" style="29" customWidth="1"/>
    <col min="13826" max="13826" width="16.140625" style="29" customWidth="1"/>
    <col min="13827" max="14072" width="9.140625" style="29"/>
    <col min="14073" max="14073" width="10.140625" style="29" bestFit="1" customWidth="1"/>
    <col min="14074" max="14074" width="10.140625" style="29" customWidth="1"/>
    <col min="14075" max="14075" width="23.42578125" style="29" customWidth="1"/>
    <col min="14076" max="14076" width="10.42578125" style="29" bestFit="1" customWidth="1"/>
    <col min="14077" max="14077" width="3.85546875" style="29" customWidth="1"/>
    <col min="14078" max="14078" width="13.42578125" style="29" customWidth="1"/>
    <col min="14079" max="14079" width="17" style="29" customWidth="1"/>
    <col min="14080" max="14080" width="14.42578125" style="29" bestFit="1" customWidth="1"/>
    <col min="14081" max="14081" width="10" style="29" customWidth="1"/>
    <col min="14082" max="14082" width="16.140625" style="29" customWidth="1"/>
    <col min="14083" max="14328" width="9.140625" style="29"/>
    <col min="14329" max="14329" width="10.140625" style="29" bestFit="1" customWidth="1"/>
    <col min="14330" max="14330" width="10.140625" style="29" customWidth="1"/>
    <col min="14331" max="14331" width="23.42578125" style="29" customWidth="1"/>
    <col min="14332" max="14332" width="10.42578125" style="29" bestFit="1" customWidth="1"/>
    <col min="14333" max="14333" width="3.85546875" style="29" customWidth="1"/>
    <col min="14334" max="14334" width="13.42578125" style="29" customWidth="1"/>
    <col min="14335" max="14335" width="17" style="29" customWidth="1"/>
    <col min="14336" max="14336" width="14.42578125" style="29" bestFit="1" customWidth="1"/>
    <col min="14337" max="14337" width="10" style="29" customWidth="1"/>
    <col min="14338" max="14338" width="16.140625" style="29" customWidth="1"/>
    <col min="14339" max="14584" width="9.140625" style="29"/>
    <col min="14585" max="14585" width="10.140625" style="29" bestFit="1" customWidth="1"/>
    <col min="14586" max="14586" width="10.140625" style="29" customWidth="1"/>
    <col min="14587" max="14587" width="23.42578125" style="29" customWidth="1"/>
    <col min="14588" max="14588" width="10.42578125" style="29" bestFit="1" customWidth="1"/>
    <col min="14589" max="14589" width="3.85546875" style="29" customWidth="1"/>
    <col min="14590" max="14590" width="13.42578125" style="29" customWidth="1"/>
    <col min="14591" max="14591" width="17" style="29" customWidth="1"/>
    <col min="14592" max="14592" width="14.42578125" style="29" bestFit="1" customWidth="1"/>
    <col min="14593" max="14593" width="10" style="29" customWidth="1"/>
    <col min="14594" max="14594" width="16.140625" style="29" customWidth="1"/>
    <col min="14595" max="14840" width="9.140625" style="29"/>
    <col min="14841" max="14841" width="10.140625" style="29" bestFit="1" customWidth="1"/>
    <col min="14842" max="14842" width="10.140625" style="29" customWidth="1"/>
    <col min="14843" max="14843" width="23.42578125" style="29" customWidth="1"/>
    <col min="14844" max="14844" width="10.42578125" style="29" bestFit="1" customWidth="1"/>
    <col min="14845" max="14845" width="3.85546875" style="29" customWidth="1"/>
    <col min="14846" max="14846" width="13.42578125" style="29" customWidth="1"/>
    <col min="14847" max="14847" width="17" style="29" customWidth="1"/>
    <col min="14848" max="14848" width="14.42578125" style="29" bestFit="1" customWidth="1"/>
    <col min="14849" max="14849" width="10" style="29" customWidth="1"/>
    <col min="14850" max="14850" width="16.140625" style="29" customWidth="1"/>
    <col min="14851" max="15096" width="9.140625" style="29"/>
    <col min="15097" max="15097" width="10.140625" style="29" bestFit="1" customWidth="1"/>
    <col min="15098" max="15098" width="10.140625" style="29" customWidth="1"/>
    <col min="15099" max="15099" width="23.42578125" style="29" customWidth="1"/>
    <col min="15100" max="15100" width="10.42578125" style="29" bestFit="1" customWidth="1"/>
    <col min="15101" max="15101" width="3.85546875" style="29" customWidth="1"/>
    <col min="15102" max="15102" width="13.42578125" style="29" customWidth="1"/>
    <col min="15103" max="15103" width="17" style="29" customWidth="1"/>
    <col min="15104" max="15104" width="14.42578125" style="29" bestFit="1" customWidth="1"/>
    <col min="15105" max="15105" width="10" style="29" customWidth="1"/>
    <col min="15106" max="15106" width="16.140625" style="29" customWidth="1"/>
    <col min="15107" max="15352" width="9.140625" style="29"/>
    <col min="15353" max="15353" width="10.140625" style="29" bestFit="1" customWidth="1"/>
    <col min="15354" max="15354" width="10.140625" style="29" customWidth="1"/>
    <col min="15355" max="15355" width="23.42578125" style="29" customWidth="1"/>
    <col min="15356" max="15356" width="10.42578125" style="29" bestFit="1" customWidth="1"/>
    <col min="15357" max="15357" width="3.85546875" style="29" customWidth="1"/>
    <col min="15358" max="15358" width="13.42578125" style="29" customWidth="1"/>
    <col min="15359" max="15359" width="17" style="29" customWidth="1"/>
    <col min="15360" max="15360" width="14.42578125" style="29" bestFit="1" customWidth="1"/>
    <col min="15361" max="15361" width="10" style="29" customWidth="1"/>
    <col min="15362" max="15362" width="16.140625" style="29" customWidth="1"/>
    <col min="15363" max="15608" width="9.140625" style="29"/>
    <col min="15609" max="15609" width="10.140625" style="29" bestFit="1" customWidth="1"/>
    <col min="15610" max="15610" width="10.140625" style="29" customWidth="1"/>
    <col min="15611" max="15611" width="23.42578125" style="29" customWidth="1"/>
    <col min="15612" max="15612" width="10.42578125" style="29" bestFit="1" customWidth="1"/>
    <col min="15613" max="15613" width="3.85546875" style="29" customWidth="1"/>
    <col min="15614" max="15614" width="13.42578125" style="29" customWidth="1"/>
    <col min="15615" max="15615" width="17" style="29" customWidth="1"/>
    <col min="15616" max="15616" width="14.42578125" style="29" bestFit="1" customWidth="1"/>
    <col min="15617" max="15617" width="10" style="29" customWidth="1"/>
    <col min="15618" max="15618" width="16.140625" style="29" customWidth="1"/>
    <col min="15619" max="15864" width="9.140625" style="29"/>
    <col min="15865" max="15865" width="10.140625" style="29" bestFit="1" customWidth="1"/>
    <col min="15866" max="15866" width="10.140625" style="29" customWidth="1"/>
    <col min="15867" max="15867" width="23.42578125" style="29" customWidth="1"/>
    <col min="15868" max="15868" width="10.42578125" style="29" bestFit="1" customWidth="1"/>
    <col min="15869" max="15869" width="3.85546875" style="29" customWidth="1"/>
    <col min="15870" max="15870" width="13.42578125" style="29" customWidth="1"/>
    <col min="15871" max="15871" width="17" style="29" customWidth="1"/>
    <col min="15872" max="15872" width="14.42578125" style="29" bestFit="1" customWidth="1"/>
    <col min="15873" max="15873" width="10" style="29" customWidth="1"/>
    <col min="15874" max="15874" width="16.140625" style="29" customWidth="1"/>
    <col min="15875" max="16120" width="9.140625" style="29"/>
    <col min="16121" max="16121" width="10.140625" style="29" bestFit="1" customWidth="1"/>
    <col min="16122" max="16122" width="10.140625" style="29" customWidth="1"/>
    <col min="16123" max="16123" width="23.42578125" style="29" customWidth="1"/>
    <col min="16124" max="16124" width="10.42578125" style="29" bestFit="1" customWidth="1"/>
    <col min="16125" max="16125" width="3.85546875" style="29" customWidth="1"/>
    <col min="16126" max="16126" width="13.42578125" style="29" customWidth="1"/>
    <col min="16127" max="16127" width="17" style="29" customWidth="1"/>
    <col min="16128" max="16128" width="14.42578125" style="29" bestFit="1" customWidth="1"/>
    <col min="16129" max="16129" width="10" style="29" customWidth="1"/>
    <col min="16130" max="16130" width="16.140625" style="29" customWidth="1"/>
    <col min="16131" max="16384" width="9.140625" style="29"/>
  </cols>
  <sheetData>
    <row r="1" spans="1:7" ht="25.5">
      <c r="A1" s="95" t="s">
        <v>1775</v>
      </c>
      <c r="B1" s="162" t="s">
        <v>1776</v>
      </c>
      <c r="F1" s="95" t="s">
        <v>1777</v>
      </c>
      <c r="G1" s="162" t="s">
        <v>1778</v>
      </c>
    </row>
    <row r="2" spans="1:7">
      <c r="A2" s="133">
        <v>42383</v>
      </c>
      <c r="B2" s="163"/>
      <c r="F2" s="133">
        <v>42416</v>
      </c>
    </row>
    <row r="3" spans="1:7">
      <c r="A3" s="133">
        <v>42392</v>
      </c>
      <c r="B3" s="163"/>
      <c r="F3" s="133">
        <v>42424</v>
      </c>
    </row>
    <row r="4" spans="1:7">
      <c r="A4" s="133">
        <v>42397</v>
      </c>
      <c r="B4" s="163"/>
      <c r="F4" s="133">
        <v>42427</v>
      </c>
    </row>
    <row r="5" spans="1:7">
      <c r="A5" s="133">
        <v>42401</v>
      </c>
      <c r="B5" s="163"/>
      <c r="F5" s="133">
        <v>42431</v>
      </c>
    </row>
    <row r="6" spans="1:7">
      <c r="A6" s="133">
        <v>42412</v>
      </c>
      <c r="B6" s="163"/>
      <c r="F6" s="133">
        <v>42437</v>
      </c>
    </row>
    <row r="7" spans="1:7">
      <c r="A7" s="133">
        <v>42414</v>
      </c>
      <c r="B7" s="163"/>
      <c r="F7" s="133">
        <v>42445</v>
      </c>
    </row>
    <row r="8" spans="1:7">
      <c r="A8" s="133">
        <v>42420</v>
      </c>
      <c r="B8" s="163"/>
      <c r="F8" s="133">
        <v>42451</v>
      </c>
    </row>
    <row r="9" spans="1:7">
      <c r="A9" s="133">
        <v>42421</v>
      </c>
      <c r="B9" s="163"/>
      <c r="F9" s="133">
        <v>42452</v>
      </c>
    </row>
    <row r="10" spans="1:7">
      <c r="A10" s="133">
        <v>42434</v>
      </c>
      <c r="B10" s="163"/>
      <c r="F10" s="133">
        <v>42464</v>
      </c>
    </row>
    <row r="11" spans="1:7">
      <c r="A11" s="133">
        <v>42437</v>
      </c>
      <c r="B11" s="163"/>
      <c r="F11" s="133">
        <v>42466</v>
      </c>
    </row>
    <row r="12" spans="1:7">
      <c r="A12" s="133">
        <v>42443</v>
      </c>
      <c r="B12" s="163"/>
      <c r="F12" s="133">
        <v>42474</v>
      </c>
    </row>
    <row r="13" spans="1:7">
      <c r="A13" s="133">
        <v>42454</v>
      </c>
      <c r="B13" s="163"/>
      <c r="F13" s="133">
        <v>42484</v>
      </c>
    </row>
    <row r="14" spans="1:7">
      <c r="A14" s="133">
        <v>42461</v>
      </c>
      <c r="B14" s="163"/>
      <c r="F14" s="133">
        <v>42491</v>
      </c>
    </row>
    <row r="15" spans="1:7">
      <c r="A15" s="133">
        <v>42471</v>
      </c>
      <c r="B15" s="163"/>
      <c r="F15" s="133">
        <v>42501</v>
      </c>
    </row>
    <row r="16" spans="1:7">
      <c r="A16" s="133">
        <v>42477</v>
      </c>
      <c r="B16" s="163"/>
      <c r="F16" s="133">
        <v>42507</v>
      </c>
    </row>
    <row r="17" spans="1:6">
      <c r="A17" s="133">
        <v>42484</v>
      </c>
      <c r="B17" s="163"/>
      <c r="F17" s="133">
        <v>42514</v>
      </c>
    </row>
    <row r="18" spans="1:6">
      <c r="A18" s="133">
        <v>42490</v>
      </c>
      <c r="B18" s="163"/>
      <c r="F18" s="133">
        <v>42520</v>
      </c>
    </row>
    <row r="19" spans="1:6">
      <c r="A19" s="133"/>
      <c r="B19" s="163"/>
      <c r="F19" s="133"/>
    </row>
    <row r="20" spans="1:6">
      <c r="A20" s="133"/>
      <c r="B20" s="163"/>
      <c r="F20" s="133"/>
    </row>
    <row r="21" spans="1:6">
      <c r="A21" s="133"/>
      <c r="B21" s="163"/>
      <c r="F21" s="133"/>
    </row>
    <row r="22" spans="1:6">
      <c r="A22" s="133"/>
      <c r="B22" s="163"/>
      <c r="F22" s="133"/>
    </row>
    <row r="23" spans="1:6">
      <c r="A23" s="133"/>
      <c r="B23" s="163"/>
      <c r="F23" s="133"/>
    </row>
    <row r="24" spans="1:6">
      <c r="A24" s="133"/>
      <c r="B24" s="163"/>
      <c r="F24" s="133"/>
    </row>
    <row r="25" spans="1:6">
      <c r="A25" s="133"/>
      <c r="B25" s="163"/>
      <c r="F25" s="133"/>
    </row>
    <row r="26" spans="1:6">
      <c r="A26" s="133"/>
      <c r="B26" s="163"/>
      <c r="F26" s="133"/>
    </row>
    <row r="27" spans="1:6">
      <c r="A27" s="133"/>
      <c r="B27" s="163"/>
      <c r="F27" s="133"/>
    </row>
    <row r="28" spans="1:6">
      <c r="A28" s="133"/>
      <c r="B28" s="163"/>
      <c r="F28" s="133"/>
    </row>
    <row r="29" spans="1:6">
      <c r="A29" s="133"/>
      <c r="B29" s="163"/>
      <c r="F29" s="133"/>
    </row>
    <row r="30" spans="1:6">
      <c r="A30" s="133"/>
      <c r="B30" s="163"/>
      <c r="F30" s="133"/>
    </row>
    <row r="31" spans="1:6">
      <c r="A31" s="133"/>
      <c r="B31" s="163"/>
      <c r="F31" s="133"/>
    </row>
    <row r="32" spans="1:6">
      <c r="A32" s="133"/>
      <c r="B32" s="163"/>
      <c r="F32" s="133"/>
    </row>
    <row r="33" spans="1:6">
      <c r="A33" s="133"/>
      <c r="B33" s="163"/>
      <c r="F33" s="133"/>
    </row>
    <row r="34" spans="1:6">
      <c r="A34" s="133"/>
      <c r="B34" s="163"/>
      <c r="F34" s="133"/>
    </row>
    <row r="35" spans="1:6">
      <c r="A35" s="133"/>
      <c r="B35" s="163"/>
      <c r="F35" s="133"/>
    </row>
    <row r="36" spans="1:6">
      <c r="A36" s="133"/>
      <c r="B36" s="163"/>
      <c r="F36" s="133"/>
    </row>
    <row r="37" spans="1:6">
      <c r="A37" s="133"/>
      <c r="B37" s="163"/>
      <c r="F37" s="133"/>
    </row>
    <row r="38" spans="1:6">
      <c r="A38" s="133"/>
      <c r="B38" s="163"/>
      <c r="F38" s="133"/>
    </row>
    <row r="39" spans="1:6">
      <c r="A39" s="133"/>
      <c r="F39" s="13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A92A-F402-4F56-AC6E-C355A254EDF3}">
  <sheetPr>
    <tabColor rgb="FF00B0F0"/>
    <pageSetUpPr autoPageBreaks="0"/>
  </sheetPr>
  <dimension ref="A1:J742"/>
  <sheetViews>
    <sheetView topLeftCell="E1" zoomScale="190" zoomScaleNormal="190" zoomScaleSheetLayoutView="100" zoomScalePageLayoutView="115" workbookViewId="0">
      <selection activeCell="K11" sqref="K11"/>
    </sheetView>
  </sheetViews>
  <sheetFormatPr defaultColWidth="19.85546875" defaultRowHeight="15"/>
  <cols>
    <col min="1" max="1" width="19.28515625" style="7" bestFit="1" customWidth="1"/>
    <col min="2" max="2" width="8.28515625" style="8" bestFit="1" customWidth="1"/>
    <col min="3" max="3" width="18" style="7" customWidth="1"/>
    <col min="4" max="4" width="9.7109375" style="7" bestFit="1" customWidth="1"/>
    <col min="5" max="5" width="10.85546875" style="9" bestFit="1" customWidth="1"/>
    <col min="6" max="6" width="7.42578125" style="17" bestFit="1" customWidth="1"/>
    <col min="7" max="7" width="8.42578125" style="7" bestFit="1" customWidth="1"/>
    <col min="8" max="8" width="9.42578125" style="18" customWidth="1"/>
    <col min="9" max="9" width="25.140625" style="20" customWidth="1"/>
    <col min="10" max="10" width="10.140625" style="7" bestFit="1" customWidth="1"/>
    <col min="11" max="16384" width="19.85546875" style="7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19" t="s">
        <v>8</v>
      </c>
      <c r="J1" s="2" t="s">
        <v>9</v>
      </c>
    </row>
    <row r="2" spans="1:10">
      <c r="A2" s="7" t="s">
        <v>10</v>
      </c>
      <c r="B2" s="8" t="s">
        <v>11</v>
      </c>
      <c r="C2" s="7" t="s">
        <v>12</v>
      </c>
      <c r="D2" s="7" t="s">
        <v>13</v>
      </c>
      <c r="E2" s="9">
        <v>36171</v>
      </c>
      <c r="F2" s="10">
        <f t="shared" ref="F2:F65" ca="1" si="0">DATEDIF(E2,TODAY(),"Y")</f>
        <v>23</v>
      </c>
      <c r="G2" s="11" t="s">
        <v>14</v>
      </c>
      <c r="H2" s="12">
        <v>54550</v>
      </c>
      <c r="I2" s="12" t="str">
        <f>IF(J2&gt;=4,2000,"")</f>
        <v/>
      </c>
      <c r="J2" s="8">
        <v>1</v>
      </c>
    </row>
    <row r="3" spans="1:10">
      <c r="A3" s="7" t="s">
        <v>15</v>
      </c>
      <c r="B3" s="8" t="s">
        <v>11</v>
      </c>
      <c r="C3" s="7" t="s">
        <v>12</v>
      </c>
      <c r="D3" s="7" t="s">
        <v>16</v>
      </c>
      <c r="E3" s="9">
        <v>40595</v>
      </c>
      <c r="F3" s="10">
        <f t="shared" ca="1" si="0"/>
        <v>11</v>
      </c>
      <c r="G3" s="11" t="s">
        <v>17</v>
      </c>
      <c r="H3" s="12">
        <v>26795</v>
      </c>
      <c r="I3" s="12">
        <f t="shared" ref="I3:I66" si="1">IF(J3&gt;=4,2000,"")</f>
        <v>2000</v>
      </c>
      <c r="J3" s="8">
        <v>4</v>
      </c>
    </row>
    <row r="4" spans="1:10">
      <c r="A4" s="7" t="s">
        <v>18</v>
      </c>
      <c r="B4" s="8" t="s">
        <v>11</v>
      </c>
      <c r="C4" s="7" t="s">
        <v>12</v>
      </c>
      <c r="D4" s="7" t="s">
        <v>13</v>
      </c>
      <c r="E4" s="9">
        <v>39147</v>
      </c>
      <c r="F4" s="10">
        <f t="shared" ca="1" si="0"/>
        <v>15</v>
      </c>
      <c r="G4" s="11"/>
      <c r="H4" s="12">
        <v>42540</v>
      </c>
      <c r="I4" s="12">
        <f t="shared" si="1"/>
        <v>2000</v>
      </c>
      <c r="J4" s="8">
        <v>5</v>
      </c>
    </row>
    <row r="5" spans="1:10">
      <c r="A5" s="7" t="s">
        <v>19</v>
      </c>
      <c r="B5" s="8" t="s">
        <v>20</v>
      </c>
      <c r="C5" s="7" t="s">
        <v>12</v>
      </c>
      <c r="D5" s="7" t="s">
        <v>21</v>
      </c>
      <c r="E5" s="9">
        <v>41151</v>
      </c>
      <c r="F5" s="10">
        <f t="shared" ca="1" si="0"/>
        <v>10</v>
      </c>
      <c r="G5" s="11"/>
      <c r="H5" s="12">
        <v>35680</v>
      </c>
      <c r="I5" s="12" t="str">
        <f t="shared" si="1"/>
        <v/>
      </c>
      <c r="J5" s="8">
        <v>3</v>
      </c>
    </row>
    <row r="6" spans="1:10">
      <c r="A6" s="7" t="s">
        <v>22</v>
      </c>
      <c r="B6" s="8" t="s">
        <v>23</v>
      </c>
      <c r="C6" s="7" t="s">
        <v>12</v>
      </c>
      <c r="D6" s="7" t="s">
        <v>13</v>
      </c>
      <c r="E6" s="9">
        <v>39447</v>
      </c>
      <c r="F6" s="10">
        <f t="shared" ca="1" si="0"/>
        <v>14</v>
      </c>
      <c r="G6" s="11" t="s">
        <v>24</v>
      </c>
      <c r="H6" s="12">
        <v>72830</v>
      </c>
      <c r="I6" s="12">
        <f t="shared" si="1"/>
        <v>2000</v>
      </c>
      <c r="J6" s="8">
        <v>4</v>
      </c>
    </row>
    <row r="7" spans="1:10">
      <c r="A7" s="7" t="s">
        <v>25</v>
      </c>
      <c r="B7" s="8" t="s">
        <v>26</v>
      </c>
      <c r="C7" s="7" t="s">
        <v>27</v>
      </c>
      <c r="D7" s="7" t="s">
        <v>28</v>
      </c>
      <c r="E7" s="9">
        <v>38751</v>
      </c>
      <c r="F7" s="10">
        <f t="shared" ca="1" si="0"/>
        <v>16</v>
      </c>
      <c r="G7" s="11" t="s">
        <v>14</v>
      </c>
      <c r="H7" s="12">
        <v>60830</v>
      </c>
      <c r="I7" s="12" t="str">
        <f t="shared" si="1"/>
        <v/>
      </c>
      <c r="J7" s="8">
        <v>2</v>
      </c>
    </row>
    <row r="8" spans="1:10">
      <c r="A8" s="7" t="s">
        <v>29</v>
      </c>
      <c r="B8" s="8" t="s">
        <v>20</v>
      </c>
      <c r="C8" s="7" t="s">
        <v>27</v>
      </c>
      <c r="D8" s="7" t="s">
        <v>16</v>
      </c>
      <c r="E8" s="9">
        <v>36217</v>
      </c>
      <c r="F8" s="10">
        <f t="shared" ca="1" si="0"/>
        <v>23</v>
      </c>
      <c r="G8" s="11" t="s">
        <v>14</v>
      </c>
      <c r="H8" s="12">
        <v>15240</v>
      </c>
      <c r="I8" s="12" t="str">
        <f t="shared" si="1"/>
        <v/>
      </c>
      <c r="J8" s="8">
        <v>1</v>
      </c>
    </row>
    <row r="9" spans="1:10">
      <c r="A9" s="7" t="s">
        <v>30</v>
      </c>
      <c r="B9" s="8" t="s">
        <v>31</v>
      </c>
      <c r="C9" s="7" t="s">
        <v>27</v>
      </c>
      <c r="D9" s="7" t="s">
        <v>28</v>
      </c>
      <c r="E9" s="9">
        <v>39189</v>
      </c>
      <c r="F9" s="10">
        <f t="shared" ca="1" si="0"/>
        <v>15</v>
      </c>
      <c r="G9" s="11"/>
      <c r="H9" s="12">
        <v>66580</v>
      </c>
      <c r="I9" s="12">
        <f t="shared" si="1"/>
        <v>2000</v>
      </c>
      <c r="J9" s="8">
        <v>5</v>
      </c>
    </row>
    <row r="10" spans="1:10">
      <c r="A10" s="7" t="s">
        <v>32</v>
      </c>
      <c r="B10" s="8" t="s">
        <v>26</v>
      </c>
      <c r="C10" s="7" t="s">
        <v>27</v>
      </c>
      <c r="D10" s="7" t="s">
        <v>13</v>
      </c>
      <c r="E10" s="9">
        <v>36260</v>
      </c>
      <c r="F10" s="10">
        <f t="shared" ca="1" si="0"/>
        <v>23</v>
      </c>
      <c r="G10" s="11" t="s">
        <v>14</v>
      </c>
      <c r="H10" s="12">
        <v>75150</v>
      </c>
      <c r="I10" s="12" t="str">
        <f t="shared" si="1"/>
        <v/>
      </c>
      <c r="J10" s="8">
        <v>1</v>
      </c>
    </row>
    <row r="11" spans="1:10">
      <c r="A11" s="7" t="s">
        <v>33</v>
      </c>
      <c r="B11" s="8" t="s">
        <v>20</v>
      </c>
      <c r="C11" s="7" t="s">
        <v>27</v>
      </c>
      <c r="D11" s="7" t="s">
        <v>13</v>
      </c>
      <c r="E11" s="9">
        <v>37404</v>
      </c>
      <c r="F11" s="10">
        <f t="shared" ca="1" si="0"/>
        <v>20</v>
      </c>
      <c r="G11" s="11" t="s">
        <v>14</v>
      </c>
      <c r="H11" s="12">
        <v>30780</v>
      </c>
      <c r="I11" s="12">
        <f t="shared" si="1"/>
        <v>2000</v>
      </c>
      <c r="J11" s="8">
        <v>4</v>
      </c>
    </row>
    <row r="12" spans="1:10">
      <c r="A12" s="7" t="s">
        <v>34</v>
      </c>
      <c r="B12" s="8" t="s">
        <v>31</v>
      </c>
      <c r="C12" s="7" t="s">
        <v>27</v>
      </c>
      <c r="D12" s="7" t="s">
        <v>16</v>
      </c>
      <c r="E12" s="9">
        <v>37782</v>
      </c>
      <c r="F12" s="10">
        <f t="shared" ca="1" si="0"/>
        <v>19</v>
      </c>
      <c r="G12" s="11" t="s">
        <v>35</v>
      </c>
      <c r="H12" s="12">
        <v>17735</v>
      </c>
      <c r="I12" s="12" t="str">
        <f t="shared" si="1"/>
        <v/>
      </c>
      <c r="J12" s="8">
        <v>3</v>
      </c>
    </row>
    <row r="13" spans="1:10">
      <c r="A13" s="7" t="s">
        <v>36</v>
      </c>
      <c r="B13" s="8" t="s">
        <v>31</v>
      </c>
      <c r="C13" s="7" t="s">
        <v>27</v>
      </c>
      <c r="D13" s="7" t="s">
        <v>13</v>
      </c>
      <c r="E13" s="9">
        <v>38142</v>
      </c>
      <c r="F13" s="10">
        <f t="shared" ca="1" si="0"/>
        <v>18</v>
      </c>
      <c r="G13" s="11" t="s">
        <v>14</v>
      </c>
      <c r="H13" s="12">
        <v>49350</v>
      </c>
      <c r="I13" s="12">
        <f t="shared" si="1"/>
        <v>2000</v>
      </c>
      <c r="J13" s="8">
        <v>4</v>
      </c>
    </row>
    <row r="14" spans="1:10">
      <c r="A14" s="7" t="s">
        <v>37</v>
      </c>
      <c r="B14" s="8" t="s">
        <v>31</v>
      </c>
      <c r="C14" s="7" t="s">
        <v>27</v>
      </c>
      <c r="D14" s="7" t="s">
        <v>16</v>
      </c>
      <c r="E14" s="9">
        <v>40779</v>
      </c>
      <c r="F14" s="10">
        <f t="shared" ca="1" si="0"/>
        <v>11</v>
      </c>
      <c r="G14" s="11" t="s">
        <v>17</v>
      </c>
      <c r="H14" s="12">
        <v>30445</v>
      </c>
      <c r="I14" s="12" t="str">
        <f t="shared" si="1"/>
        <v/>
      </c>
      <c r="J14" s="8">
        <v>1</v>
      </c>
    </row>
    <row r="15" spans="1:10">
      <c r="A15" s="7" t="s">
        <v>38</v>
      </c>
      <c r="B15" s="8" t="s">
        <v>26</v>
      </c>
      <c r="C15" s="7" t="s">
        <v>27</v>
      </c>
      <c r="D15" s="7" t="s">
        <v>13</v>
      </c>
      <c r="E15" s="9">
        <v>41136</v>
      </c>
      <c r="F15" s="10">
        <f t="shared" ca="1" si="0"/>
        <v>10</v>
      </c>
      <c r="G15" s="11" t="s">
        <v>14</v>
      </c>
      <c r="H15" s="12">
        <v>79760</v>
      </c>
      <c r="I15" s="12">
        <f t="shared" si="1"/>
        <v>2000</v>
      </c>
      <c r="J15" s="8">
        <v>5</v>
      </c>
    </row>
    <row r="16" spans="1:10">
      <c r="A16" s="7" t="s">
        <v>39</v>
      </c>
      <c r="B16" s="8" t="s">
        <v>23</v>
      </c>
      <c r="C16" s="7" t="s">
        <v>27</v>
      </c>
      <c r="D16" s="7" t="s">
        <v>13</v>
      </c>
      <c r="E16" s="9">
        <v>36764</v>
      </c>
      <c r="F16" s="10">
        <f t="shared" ca="1" si="0"/>
        <v>22</v>
      </c>
      <c r="G16" s="11" t="s">
        <v>35</v>
      </c>
      <c r="H16" s="12">
        <v>74840</v>
      </c>
      <c r="I16" s="12">
        <f t="shared" si="1"/>
        <v>2000</v>
      </c>
      <c r="J16" s="8">
        <v>4</v>
      </c>
    </row>
    <row r="17" spans="1:10">
      <c r="A17" s="7" t="s">
        <v>40</v>
      </c>
      <c r="B17" s="8" t="s">
        <v>41</v>
      </c>
      <c r="C17" s="7" t="s">
        <v>27</v>
      </c>
      <c r="D17" s="7" t="s">
        <v>21</v>
      </c>
      <c r="E17" s="9">
        <v>40787</v>
      </c>
      <c r="F17" s="10">
        <f t="shared" ca="1" si="0"/>
        <v>11</v>
      </c>
      <c r="G17" s="11" t="s">
        <v>14</v>
      </c>
      <c r="H17" s="12">
        <v>29070</v>
      </c>
      <c r="I17" s="12" t="str">
        <f t="shared" si="1"/>
        <v/>
      </c>
      <c r="J17" s="8">
        <v>3</v>
      </c>
    </row>
    <row r="18" spans="1:10">
      <c r="A18" s="7" t="s">
        <v>42</v>
      </c>
      <c r="B18" s="8" t="s">
        <v>11</v>
      </c>
      <c r="C18" s="7" t="s">
        <v>27</v>
      </c>
      <c r="D18" s="7" t="s">
        <v>28</v>
      </c>
      <c r="E18" s="9">
        <v>36777</v>
      </c>
      <c r="F18" s="10">
        <f t="shared" ca="1" si="0"/>
        <v>21</v>
      </c>
      <c r="G18" s="11"/>
      <c r="H18" s="12">
        <v>76690</v>
      </c>
      <c r="I18" s="12" t="str">
        <f t="shared" si="1"/>
        <v/>
      </c>
      <c r="J18" s="8">
        <v>3</v>
      </c>
    </row>
    <row r="19" spans="1:10">
      <c r="A19" s="7" t="s">
        <v>43</v>
      </c>
      <c r="B19" s="8" t="s">
        <v>11</v>
      </c>
      <c r="C19" s="7" t="s">
        <v>27</v>
      </c>
      <c r="D19" s="7" t="s">
        <v>13</v>
      </c>
      <c r="E19" s="9">
        <v>39704</v>
      </c>
      <c r="F19" s="10">
        <f t="shared" ca="1" si="0"/>
        <v>13</v>
      </c>
      <c r="G19" s="11" t="s">
        <v>35</v>
      </c>
      <c r="H19" s="12">
        <v>58290</v>
      </c>
      <c r="I19" s="12">
        <f t="shared" si="1"/>
        <v>2000</v>
      </c>
      <c r="J19" s="8">
        <v>5</v>
      </c>
    </row>
    <row r="20" spans="1:10">
      <c r="A20" s="7" t="s">
        <v>44</v>
      </c>
      <c r="B20" s="8" t="s">
        <v>41</v>
      </c>
      <c r="C20" s="7" t="s">
        <v>27</v>
      </c>
      <c r="D20" s="7" t="s">
        <v>13</v>
      </c>
      <c r="E20" s="9">
        <v>39029</v>
      </c>
      <c r="F20" s="10">
        <f t="shared" ca="1" si="0"/>
        <v>15</v>
      </c>
      <c r="G20" s="11" t="s">
        <v>45</v>
      </c>
      <c r="H20" s="12">
        <v>85300</v>
      </c>
      <c r="I20" s="12" t="str">
        <f t="shared" si="1"/>
        <v/>
      </c>
      <c r="J20" s="8">
        <v>2</v>
      </c>
    </row>
    <row r="21" spans="1:10">
      <c r="A21" s="7" t="s">
        <v>46</v>
      </c>
      <c r="B21" s="8" t="s">
        <v>11</v>
      </c>
      <c r="C21" s="7" t="s">
        <v>27</v>
      </c>
      <c r="D21" s="7" t="s">
        <v>21</v>
      </c>
      <c r="E21" s="9">
        <v>40126</v>
      </c>
      <c r="F21" s="10">
        <f t="shared" ca="1" si="0"/>
        <v>12</v>
      </c>
      <c r="G21" s="11"/>
      <c r="H21" s="12">
        <v>10636</v>
      </c>
      <c r="I21" s="12">
        <f t="shared" si="1"/>
        <v>2000</v>
      </c>
      <c r="J21" s="8">
        <v>4</v>
      </c>
    </row>
    <row r="22" spans="1:10">
      <c r="A22" s="7" t="s">
        <v>47</v>
      </c>
      <c r="B22" s="8" t="s">
        <v>20</v>
      </c>
      <c r="C22" s="7" t="s">
        <v>27</v>
      </c>
      <c r="D22" s="7" t="s">
        <v>13</v>
      </c>
      <c r="E22" s="9">
        <v>36143</v>
      </c>
      <c r="F22" s="10">
        <f t="shared" ca="1" si="0"/>
        <v>23</v>
      </c>
      <c r="G22" s="11" t="s">
        <v>45</v>
      </c>
      <c r="H22" s="12">
        <v>72090</v>
      </c>
      <c r="I22" s="12">
        <f t="shared" si="1"/>
        <v>2000</v>
      </c>
      <c r="J22" s="8">
        <v>5</v>
      </c>
    </row>
    <row r="23" spans="1:10">
      <c r="A23" s="7" t="s">
        <v>48</v>
      </c>
      <c r="B23" s="8" t="s">
        <v>23</v>
      </c>
      <c r="C23" s="7" t="s">
        <v>27</v>
      </c>
      <c r="D23" s="7" t="s">
        <v>13</v>
      </c>
      <c r="E23" s="9">
        <v>39069</v>
      </c>
      <c r="F23" s="10">
        <f t="shared" ca="1" si="0"/>
        <v>15</v>
      </c>
      <c r="G23" s="11" t="s">
        <v>24</v>
      </c>
      <c r="H23" s="12">
        <v>37670</v>
      </c>
      <c r="I23" s="12" t="str">
        <f t="shared" si="1"/>
        <v/>
      </c>
      <c r="J23" s="8">
        <v>3</v>
      </c>
    </row>
    <row r="24" spans="1:10">
      <c r="A24" s="7" t="s">
        <v>49</v>
      </c>
      <c r="B24" s="8" t="s">
        <v>31</v>
      </c>
      <c r="C24" s="7" t="s">
        <v>50</v>
      </c>
      <c r="D24" s="7" t="s">
        <v>13</v>
      </c>
      <c r="E24" s="9">
        <v>38746</v>
      </c>
      <c r="F24" s="10">
        <f t="shared" ca="1" si="0"/>
        <v>16</v>
      </c>
      <c r="G24" s="11" t="s">
        <v>45</v>
      </c>
      <c r="H24" s="12">
        <v>49360</v>
      </c>
      <c r="I24" s="12" t="str">
        <f t="shared" si="1"/>
        <v/>
      </c>
      <c r="J24" s="8">
        <v>2</v>
      </c>
    </row>
    <row r="25" spans="1:10">
      <c r="A25" s="7" t="s">
        <v>51</v>
      </c>
      <c r="B25" s="8" t="s">
        <v>11</v>
      </c>
      <c r="C25" s="7" t="s">
        <v>50</v>
      </c>
      <c r="D25" s="7" t="s">
        <v>13</v>
      </c>
      <c r="E25" s="9">
        <v>36893</v>
      </c>
      <c r="F25" s="10">
        <f t="shared" ca="1" si="0"/>
        <v>21</v>
      </c>
      <c r="G25" s="11" t="s">
        <v>45</v>
      </c>
      <c r="H25" s="12">
        <v>33640</v>
      </c>
      <c r="I25" s="12" t="str">
        <f t="shared" si="1"/>
        <v/>
      </c>
      <c r="J25" s="8">
        <v>3</v>
      </c>
    </row>
    <row r="26" spans="1:10">
      <c r="A26" s="7" t="s">
        <v>52</v>
      </c>
      <c r="B26" s="8" t="s">
        <v>26</v>
      </c>
      <c r="C26" s="7" t="s">
        <v>50</v>
      </c>
      <c r="D26" s="7" t="s">
        <v>13</v>
      </c>
      <c r="E26" s="9">
        <v>36214</v>
      </c>
      <c r="F26" s="10">
        <f t="shared" ca="1" si="0"/>
        <v>23</v>
      </c>
      <c r="G26" s="11" t="s">
        <v>35</v>
      </c>
      <c r="H26" s="12">
        <v>47850</v>
      </c>
      <c r="I26" s="12" t="str">
        <f t="shared" si="1"/>
        <v/>
      </c>
      <c r="J26" s="8">
        <v>1</v>
      </c>
    </row>
    <row r="27" spans="1:10">
      <c r="A27" s="7" t="s">
        <v>53</v>
      </c>
      <c r="B27" s="8" t="s">
        <v>20</v>
      </c>
      <c r="C27" s="7" t="s">
        <v>50</v>
      </c>
      <c r="D27" s="7" t="s">
        <v>13</v>
      </c>
      <c r="E27" s="9">
        <v>38051</v>
      </c>
      <c r="F27" s="10">
        <f t="shared" ca="1" si="0"/>
        <v>18</v>
      </c>
      <c r="G27" s="11" t="s">
        <v>14</v>
      </c>
      <c r="H27" s="12">
        <v>30350</v>
      </c>
      <c r="I27" s="12" t="str">
        <f t="shared" si="1"/>
        <v/>
      </c>
      <c r="J27" s="8">
        <v>1</v>
      </c>
    </row>
    <row r="28" spans="1:10">
      <c r="A28" s="7" t="s">
        <v>54</v>
      </c>
      <c r="B28" s="8" t="s">
        <v>11</v>
      </c>
      <c r="C28" s="7" t="s">
        <v>50</v>
      </c>
      <c r="D28" s="7" t="s">
        <v>13</v>
      </c>
      <c r="E28" s="9">
        <v>36619</v>
      </c>
      <c r="F28" s="10">
        <f t="shared" ca="1" si="0"/>
        <v>22</v>
      </c>
      <c r="G28" s="11" t="s">
        <v>24</v>
      </c>
      <c r="H28" s="12">
        <v>56440</v>
      </c>
      <c r="I28" s="12" t="str">
        <f t="shared" si="1"/>
        <v/>
      </c>
      <c r="J28" s="8">
        <v>1</v>
      </c>
    </row>
    <row r="29" spans="1:10">
      <c r="A29" s="7" t="s">
        <v>55</v>
      </c>
      <c r="B29" s="8" t="s">
        <v>11</v>
      </c>
      <c r="C29" s="7" t="s">
        <v>50</v>
      </c>
      <c r="D29" s="7" t="s">
        <v>16</v>
      </c>
      <c r="E29" s="9">
        <v>38851</v>
      </c>
      <c r="F29" s="10">
        <f t="shared" ca="1" si="0"/>
        <v>16</v>
      </c>
      <c r="G29" s="11" t="s">
        <v>14</v>
      </c>
      <c r="H29" s="12">
        <v>11025</v>
      </c>
      <c r="I29" s="12" t="str">
        <f t="shared" si="1"/>
        <v/>
      </c>
      <c r="J29" s="8">
        <v>1</v>
      </c>
    </row>
    <row r="30" spans="1:10">
      <c r="A30" s="7" t="s">
        <v>56</v>
      </c>
      <c r="B30" s="8" t="s">
        <v>31</v>
      </c>
      <c r="C30" s="7" t="s">
        <v>50</v>
      </c>
      <c r="D30" s="7" t="s">
        <v>21</v>
      </c>
      <c r="E30" s="9">
        <v>38961</v>
      </c>
      <c r="F30" s="10">
        <f t="shared" ca="1" si="0"/>
        <v>16</v>
      </c>
      <c r="G30" s="11"/>
      <c r="H30" s="12">
        <v>20028</v>
      </c>
      <c r="I30" s="12">
        <f t="shared" si="1"/>
        <v>2000</v>
      </c>
      <c r="J30" s="8">
        <v>4</v>
      </c>
    </row>
    <row r="31" spans="1:10">
      <c r="A31" s="7" t="s">
        <v>57</v>
      </c>
      <c r="B31" s="8" t="s">
        <v>11</v>
      </c>
      <c r="C31" s="7" t="s">
        <v>50</v>
      </c>
      <c r="D31" s="7" t="s">
        <v>13</v>
      </c>
      <c r="E31" s="9">
        <v>40106</v>
      </c>
      <c r="F31" s="10">
        <f t="shared" ca="1" si="0"/>
        <v>12</v>
      </c>
      <c r="G31" s="11" t="s">
        <v>17</v>
      </c>
      <c r="H31" s="12">
        <v>51180</v>
      </c>
      <c r="I31" s="12" t="str">
        <f t="shared" si="1"/>
        <v/>
      </c>
      <c r="J31" s="8">
        <v>3</v>
      </c>
    </row>
    <row r="32" spans="1:10">
      <c r="A32" s="7" t="s">
        <v>58</v>
      </c>
      <c r="B32" s="8" t="s">
        <v>11</v>
      </c>
      <c r="C32" s="7" t="s">
        <v>50</v>
      </c>
      <c r="D32" s="7" t="s">
        <v>13</v>
      </c>
      <c r="E32" s="9">
        <v>40856</v>
      </c>
      <c r="F32" s="10">
        <f t="shared" ca="1" si="0"/>
        <v>10</v>
      </c>
      <c r="G32" s="11" t="s">
        <v>17</v>
      </c>
      <c r="H32" s="12">
        <v>41350</v>
      </c>
      <c r="I32" s="12" t="str">
        <f t="shared" si="1"/>
        <v/>
      </c>
      <c r="J32" s="8">
        <v>2</v>
      </c>
    </row>
    <row r="33" spans="1:10">
      <c r="A33" s="7" t="s">
        <v>59</v>
      </c>
      <c r="B33" s="8" t="s">
        <v>26</v>
      </c>
      <c r="C33" s="7" t="s">
        <v>50</v>
      </c>
      <c r="D33" s="7" t="s">
        <v>13</v>
      </c>
      <c r="E33" s="9">
        <v>39414</v>
      </c>
      <c r="F33" s="10">
        <f t="shared" ca="1" si="0"/>
        <v>14</v>
      </c>
      <c r="G33" s="11" t="s">
        <v>14</v>
      </c>
      <c r="H33" s="12">
        <v>73440</v>
      </c>
      <c r="I33" s="12" t="str">
        <f t="shared" si="1"/>
        <v/>
      </c>
      <c r="J33" s="8">
        <v>1</v>
      </c>
    </row>
    <row r="34" spans="1:10">
      <c r="A34" s="7" t="s">
        <v>60</v>
      </c>
      <c r="B34" s="8" t="s">
        <v>26</v>
      </c>
      <c r="C34" s="7" t="s">
        <v>50</v>
      </c>
      <c r="D34" s="7" t="s">
        <v>13</v>
      </c>
      <c r="E34" s="9">
        <v>41018</v>
      </c>
      <c r="F34" s="10">
        <f t="shared" ca="1" si="0"/>
        <v>10</v>
      </c>
      <c r="G34" s="11" t="s">
        <v>14</v>
      </c>
      <c r="H34" s="12">
        <v>46220</v>
      </c>
      <c r="I34" s="12" t="str">
        <f t="shared" si="1"/>
        <v/>
      </c>
      <c r="J34" s="8">
        <v>3</v>
      </c>
    </row>
    <row r="35" spans="1:10">
      <c r="A35" s="7" t="s">
        <v>61</v>
      </c>
      <c r="B35" s="8" t="s">
        <v>41</v>
      </c>
      <c r="C35" s="7" t="s">
        <v>50</v>
      </c>
      <c r="D35" s="7" t="s">
        <v>28</v>
      </c>
      <c r="E35" s="9">
        <v>40508</v>
      </c>
      <c r="F35" s="10">
        <f t="shared" ca="1" si="0"/>
        <v>11</v>
      </c>
      <c r="G35" s="11"/>
      <c r="H35" s="12">
        <v>58130</v>
      </c>
      <c r="I35" s="12" t="str">
        <f t="shared" si="1"/>
        <v/>
      </c>
      <c r="J35" s="8">
        <v>2</v>
      </c>
    </row>
    <row r="36" spans="1:10">
      <c r="A36" s="7" t="s">
        <v>62</v>
      </c>
      <c r="B36" s="8" t="s">
        <v>26</v>
      </c>
      <c r="C36" s="7" t="s">
        <v>50</v>
      </c>
      <c r="D36" s="7" t="s">
        <v>16</v>
      </c>
      <c r="E36" s="9">
        <v>39417</v>
      </c>
      <c r="F36" s="10">
        <f t="shared" ca="1" si="0"/>
        <v>14</v>
      </c>
      <c r="G36" s="11" t="s">
        <v>24</v>
      </c>
      <c r="H36" s="12">
        <v>46095</v>
      </c>
      <c r="I36" s="12" t="str">
        <f t="shared" si="1"/>
        <v/>
      </c>
      <c r="J36" s="8">
        <v>3</v>
      </c>
    </row>
    <row r="37" spans="1:10">
      <c r="A37" s="7" t="s">
        <v>63</v>
      </c>
      <c r="B37" s="8" t="s">
        <v>31</v>
      </c>
      <c r="C37" s="7" t="s">
        <v>50</v>
      </c>
      <c r="D37" s="7" t="s">
        <v>16</v>
      </c>
      <c r="E37" s="9">
        <v>40152</v>
      </c>
      <c r="F37" s="10">
        <f t="shared" ca="1" si="0"/>
        <v>12</v>
      </c>
      <c r="G37" s="11" t="s">
        <v>45</v>
      </c>
      <c r="H37" s="12">
        <v>28680</v>
      </c>
      <c r="I37" s="12" t="str">
        <f t="shared" si="1"/>
        <v/>
      </c>
      <c r="J37" s="8">
        <v>1</v>
      </c>
    </row>
    <row r="38" spans="1:10">
      <c r="A38" s="7" t="s">
        <v>64</v>
      </c>
      <c r="B38" s="8" t="s">
        <v>26</v>
      </c>
      <c r="C38" s="7" t="s">
        <v>65</v>
      </c>
      <c r="D38" s="7" t="s">
        <v>21</v>
      </c>
      <c r="E38" s="9">
        <v>40925</v>
      </c>
      <c r="F38" s="10">
        <f t="shared" ca="1" si="0"/>
        <v>10</v>
      </c>
      <c r="G38" s="11"/>
      <c r="H38" s="12">
        <v>14568</v>
      </c>
      <c r="I38" s="12" t="str">
        <f t="shared" si="1"/>
        <v/>
      </c>
      <c r="J38" s="8">
        <v>3</v>
      </c>
    </row>
    <row r="39" spans="1:10">
      <c r="A39" s="7" t="s">
        <v>66</v>
      </c>
      <c r="B39" s="8" t="s">
        <v>11</v>
      </c>
      <c r="C39" s="7" t="s">
        <v>65</v>
      </c>
      <c r="D39" s="7" t="s">
        <v>28</v>
      </c>
      <c r="E39" s="9">
        <v>39094</v>
      </c>
      <c r="F39" s="10">
        <f t="shared" ca="1" si="0"/>
        <v>15</v>
      </c>
      <c r="G39" s="11"/>
      <c r="H39" s="12">
        <v>83020</v>
      </c>
      <c r="I39" s="12">
        <f t="shared" si="1"/>
        <v>2000</v>
      </c>
      <c r="J39" s="8">
        <v>4</v>
      </c>
    </row>
    <row r="40" spans="1:10">
      <c r="A40" s="7" t="s">
        <v>67</v>
      </c>
      <c r="B40" s="8" t="s">
        <v>31</v>
      </c>
      <c r="C40" s="7" t="s">
        <v>65</v>
      </c>
      <c r="D40" s="7" t="s">
        <v>13</v>
      </c>
      <c r="E40" s="9">
        <v>40200</v>
      </c>
      <c r="F40" s="10">
        <f t="shared" ca="1" si="0"/>
        <v>12</v>
      </c>
      <c r="G40" s="11" t="s">
        <v>24</v>
      </c>
      <c r="H40" s="12">
        <v>77350</v>
      </c>
      <c r="I40" s="12">
        <f t="shared" si="1"/>
        <v>2000</v>
      </c>
      <c r="J40" s="8">
        <v>5</v>
      </c>
    </row>
    <row r="41" spans="1:10">
      <c r="A41" s="7" t="s">
        <v>68</v>
      </c>
      <c r="B41" s="8" t="s">
        <v>23</v>
      </c>
      <c r="C41" s="7" t="s">
        <v>65</v>
      </c>
      <c r="D41" s="7" t="s">
        <v>16</v>
      </c>
      <c r="E41" s="9">
        <v>36896</v>
      </c>
      <c r="F41" s="10">
        <f t="shared" ca="1" si="0"/>
        <v>21</v>
      </c>
      <c r="G41" s="11" t="s">
        <v>14</v>
      </c>
      <c r="H41" s="12">
        <v>35280</v>
      </c>
      <c r="I41" s="12" t="str">
        <f t="shared" si="1"/>
        <v/>
      </c>
      <c r="J41" s="8">
        <v>3</v>
      </c>
    </row>
    <row r="42" spans="1:10">
      <c r="A42" s="7" t="s">
        <v>69</v>
      </c>
      <c r="B42" s="8" t="s">
        <v>41</v>
      </c>
      <c r="C42" s="7" t="s">
        <v>65</v>
      </c>
      <c r="D42" s="7" t="s">
        <v>28</v>
      </c>
      <c r="E42" s="9">
        <v>40233</v>
      </c>
      <c r="F42" s="10">
        <f t="shared" ca="1" si="0"/>
        <v>12</v>
      </c>
      <c r="G42" s="11"/>
      <c r="H42" s="12">
        <v>64390</v>
      </c>
      <c r="I42" s="12" t="str">
        <f t="shared" si="1"/>
        <v/>
      </c>
      <c r="J42" s="8">
        <v>2</v>
      </c>
    </row>
    <row r="43" spans="1:10">
      <c r="A43" s="7" t="s">
        <v>70</v>
      </c>
      <c r="B43" s="8" t="s">
        <v>26</v>
      </c>
      <c r="C43" s="7" t="s">
        <v>65</v>
      </c>
      <c r="D43" s="7" t="s">
        <v>13</v>
      </c>
      <c r="E43" s="9">
        <v>35829</v>
      </c>
      <c r="F43" s="10">
        <f t="shared" ca="1" si="0"/>
        <v>24</v>
      </c>
      <c r="G43" s="11" t="s">
        <v>14</v>
      </c>
      <c r="H43" s="12">
        <v>61030</v>
      </c>
      <c r="I43" s="12" t="str">
        <f t="shared" si="1"/>
        <v/>
      </c>
      <c r="J43" s="8">
        <v>3</v>
      </c>
    </row>
    <row r="44" spans="1:10">
      <c r="A44" s="7" t="s">
        <v>71</v>
      </c>
      <c r="B44" s="8" t="s">
        <v>31</v>
      </c>
      <c r="C44" s="7" t="s">
        <v>65</v>
      </c>
      <c r="D44" s="7" t="s">
        <v>16</v>
      </c>
      <c r="E44" s="9">
        <v>35842</v>
      </c>
      <c r="F44" s="10">
        <f t="shared" ca="1" si="0"/>
        <v>24</v>
      </c>
      <c r="G44" s="11" t="s">
        <v>35</v>
      </c>
      <c r="H44" s="12">
        <v>23380</v>
      </c>
      <c r="I44" s="12">
        <f t="shared" si="1"/>
        <v>2000</v>
      </c>
      <c r="J44" s="8">
        <v>4</v>
      </c>
    </row>
    <row r="45" spans="1:10">
      <c r="A45" s="7" t="s">
        <v>72</v>
      </c>
      <c r="B45" s="8" t="s">
        <v>31</v>
      </c>
      <c r="C45" s="7" t="s">
        <v>65</v>
      </c>
      <c r="D45" s="7" t="s">
        <v>28</v>
      </c>
      <c r="E45" s="9">
        <v>35848</v>
      </c>
      <c r="F45" s="10">
        <f t="shared" ca="1" si="0"/>
        <v>24</v>
      </c>
      <c r="G45" s="11"/>
      <c r="H45" s="12">
        <v>85480</v>
      </c>
      <c r="I45" s="12">
        <f t="shared" si="1"/>
        <v>2000</v>
      </c>
      <c r="J45" s="8">
        <v>5</v>
      </c>
    </row>
    <row r="46" spans="1:10">
      <c r="A46" s="7" t="s">
        <v>73</v>
      </c>
      <c r="B46" s="8" t="s">
        <v>20</v>
      </c>
      <c r="C46" s="7" t="s">
        <v>65</v>
      </c>
      <c r="D46" s="7" t="s">
        <v>13</v>
      </c>
      <c r="E46" s="9">
        <v>40575</v>
      </c>
      <c r="F46" s="10">
        <f t="shared" ca="1" si="0"/>
        <v>11</v>
      </c>
      <c r="G46" s="11" t="s">
        <v>35</v>
      </c>
      <c r="H46" s="12">
        <v>74710</v>
      </c>
      <c r="I46" s="12" t="str">
        <f t="shared" si="1"/>
        <v/>
      </c>
      <c r="J46" s="8">
        <v>2</v>
      </c>
    </row>
    <row r="47" spans="1:10">
      <c r="A47" s="7" t="s">
        <v>74</v>
      </c>
      <c r="B47" s="8" t="s">
        <v>26</v>
      </c>
      <c r="C47" s="7" t="s">
        <v>65</v>
      </c>
      <c r="D47" s="7" t="s">
        <v>13</v>
      </c>
      <c r="E47" s="9">
        <v>40596</v>
      </c>
      <c r="F47" s="10">
        <f t="shared" ca="1" si="0"/>
        <v>11</v>
      </c>
      <c r="G47" s="11" t="s">
        <v>24</v>
      </c>
      <c r="H47" s="12">
        <v>68910</v>
      </c>
      <c r="I47" s="12">
        <f t="shared" si="1"/>
        <v>2000</v>
      </c>
      <c r="J47" s="8">
        <v>5</v>
      </c>
    </row>
    <row r="48" spans="1:10">
      <c r="A48" s="7" t="s">
        <v>75</v>
      </c>
      <c r="B48" s="8" t="s">
        <v>20</v>
      </c>
      <c r="C48" s="7" t="s">
        <v>65</v>
      </c>
      <c r="D48" s="7" t="s">
        <v>28</v>
      </c>
      <c r="E48" s="9">
        <v>40983</v>
      </c>
      <c r="F48" s="10">
        <f t="shared" ca="1" si="0"/>
        <v>10</v>
      </c>
      <c r="G48" s="11"/>
      <c r="H48" s="12">
        <v>64460</v>
      </c>
      <c r="I48" s="12" t="str">
        <f t="shared" si="1"/>
        <v/>
      </c>
      <c r="J48" s="8">
        <v>1</v>
      </c>
    </row>
    <row r="49" spans="1:10">
      <c r="A49" s="7" t="s">
        <v>76</v>
      </c>
      <c r="B49" s="8" t="s">
        <v>31</v>
      </c>
      <c r="C49" s="7" t="s">
        <v>65</v>
      </c>
      <c r="D49" s="7" t="s">
        <v>28</v>
      </c>
      <c r="E49" s="9">
        <v>38792</v>
      </c>
      <c r="F49" s="10">
        <f t="shared" ca="1" si="0"/>
        <v>16</v>
      </c>
      <c r="G49" s="11"/>
      <c r="H49" s="12">
        <v>74740</v>
      </c>
      <c r="I49" s="12">
        <f t="shared" si="1"/>
        <v>2000</v>
      </c>
      <c r="J49" s="8">
        <v>5</v>
      </c>
    </row>
    <row r="50" spans="1:10">
      <c r="A50" s="7" t="s">
        <v>77</v>
      </c>
      <c r="B50" s="8" t="s">
        <v>11</v>
      </c>
      <c r="C50" s="7" t="s">
        <v>65</v>
      </c>
      <c r="D50" s="7" t="s">
        <v>16</v>
      </c>
      <c r="E50" s="9">
        <v>38804</v>
      </c>
      <c r="F50" s="10">
        <f t="shared" ca="1" si="0"/>
        <v>16</v>
      </c>
      <c r="G50" s="11" t="s">
        <v>24</v>
      </c>
      <c r="H50" s="12">
        <v>48415</v>
      </c>
      <c r="I50" s="12">
        <f t="shared" si="1"/>
        <v>2000</v>
      </c>
      <c r="J50" s="8">
        <v>4</v>
      </c>
    </row>
    <row r="51" spans="1:10">
      <c r="A51" s="7" t="s">
        <v>78</v>
      </c>
      <c r="B51" s="8" t="s">
        <v>26</v>
      </c>
      <c r="C51" s="7" t="s">
        <v>65</v>
      </c>
      <c r="D51" s="7" t="s">
        <v>21</v>
      </c>
      <c r="E51" s="9">
        <v>36602</v>
      </c>
      <c r="F51" s="10">
        <f t="shared" ca="1" si="0"/>
        <v>22</v>
      </c>
      <c r="G51" s="11"/>
      <c r="H51" s="12">
        <v>30080</v>
      </c>
      <c r="I51" s="12" t="str">
        <f t="shared" si="1"/>
        <v/>
      </c>
      <c r="J51" s="8">
        <v>3</v>
      </c>
    </row>
    <row r="52" spans="1:10">
      <c r="A52" s="7" t="s">
        <v>79</v>
      </c>
      <c r="B52" s="8" t="s">
        <v>11</v>
      </c>
      <c r="C52" s="7" t="s">
        <v>65</v>
      </c>
      <c r="D52" s="7" t="s">
        <v>13</v>
      </c>
      <c r="E52" s="9">
        <v>40653</v>
      </c>
      <c r="F52" s="10">
        <f t="shared" ca="1" si="0"/>
        <v>11</v>
      </c>
      <c r="G52" s="11" t="s">
        <v>35</v>
      </c>
      <c r="H52" s="12">
        <v>49810</v>
      </c>
      <c r="I52" s="12" t="str">
        <f t="shared" si="1"/>
        <v/>
      </c>
      <c r="J52" s="8">
        <v>2</v>
      </c>
    </row>
    <row r="53" spans="1:10">
      <c r="A53" s="7" t="s">
        <v>80</v>
      </c>
      <c r="B53" s="8" t="s">
        <v>11</v>
      </c>
      <c r="C53" s="7" t="s">
        <v>65</v>
      </c>
      <c r="D53" s="7" t="s">
        <v>28</v>
      </c>
      <c r="E53" s="9">
        <v>40273</v>
      </c>
      <c r="F53" s="10">
        <f t="shared" ca="1" si="0"/>
        <v>12</v>
      </c>
      <c r="G53" s="11"/>
      <c r="H53" s="12">
        <v>50550</v>
      </c>
      <c r="I53" s="12" t="str">
        <f t="shared" si="1"/>
        <v/>
      </c>
      <c r="J53" s="8">
        <v>2</v>
      </c>
    </row>
    <row r="54" spans="1:10">
      <c r="A54" s="7" t="s">
        <v>81</v>
      </c>
      <c r="B54" s="8" t="s">
        <v>31</v>
      </c>
      <c r="C54" s="7" t="s">
        <v>65</v>
      </c>
      <c r="D54" s="7" t="s">
        <v>28</v>
      </c>
      <c r="E54" s="9">
        <v>35902</v>
      </c>
      <c r="F54" s="10">
        <f t="shared" ca="1" si="0"/>
        <v>24</v>
      </c>
      <c r="G54" s="11"/>
      <c r="H54" s="12">
        <v>63340</v>
      </c>
      <c r="I54" s="12" t="str">
        <f t="shared" si="1"/>
        <v/>
      </c>
      <c r="J54" s="8">
        <v>3</v>
      </c>
    </row>
    <row r="55" spans="1:10">
      <c r="A55" s="7" t="s">
        <v>82</v>
      </c>
      <c r="B55" s="8" t="s">
        <v>26</v>
      </c>
      <c r="C55" s="7" t="s">
        <v>65</v>
      </c>
      <c r="D55" s="7" t="s">
        <v>13</v>
      </c>
      <c r="E55" s="9">
        <v>37008</v>
      </c>
      <c r="F55" s="10">
        <f t="shared" ca="1" si="0"/>
        <v>21</v>
      </c>
      <c r="G55" s="11" t="s">
        <v>14</v>
      </c>
      <c r="H55" s="12">
        <v>27180</v>
      </c>
      <c r="I55" s="12">
        <f t="shared" si="1"/>
        <v>2000</v>
      </c>
      <c r="J55" s="8">
        <v>4</v>
      </c>
    </row>
    <row r="56" spans="1:10">
      <c r="A56" s="7" t="s">
        <v>83</v>
      </c>
      <c r="B56" s="8" t="s">
        <v>26</v>
      </c>
      <c r="C56" s="7" t="s">
        <v>65</v>
      </c>
      <c r="D56" s="7" t="s">
        <v>13</v>
      </c>
      <c r="E56" s="9">
        <v>37348</v>
      </c>
      <c r="F56" s="10">
        <f t="shared" ca="1" si="0"/>
        <v>20</v>
      </c>
      <c r="G56" s="11" t="s">
        <v>17</v>
      </c>
      <c r="H56" s="12">
        <v>85880</v>
      </c>
      <c r="I56" s="12" t="str">
        <f t="shared" si="1"/>
        <v/>
      </c>
      <c r="J56" s="8">
        <v>3</v>
      </c>
    </row>
    <row r="57" spans="1:10">
      <c r="A57" s="7" t="s">
        <v>84</v>
      </c>
      <c r="B57" s="8" t="s">
        <v>41</v>
      </c>
      <c r="C57" s="7" t="s">
        <v>65</v>
      </c>
      <c r="D57" s="7" t="s">
        <v>28</v>
      </c>
      <c r="E57" s="9">
        <v>39922</v>
      </c>
      <c r="F57" s="10">
        <f t="shared" ca="1" si="0"/>
        <v>13</v>
      </c>
      <c r="G57" s="11"/>
      <c r="H57" s="12">
        <v>25790</v>
      </c>
      <c r="I57" s="12" t="str">
        <f t="shared" si="1"/>
        <v/>
      </c>
      <c r="J57" s="8">
        <v>3</v>
      </c>
    </row>
    <row r="58" spans="1:10">
      <c r="A58" s="7" t="s">
        <v>85</v>
      </c>
      <c r="B58" s="8" t="s">
        <v>31</v>
      </c>
      <c r="C58" s="7" t="s">
        <v>65</v>
      </c>
      <c r="D58" s="7" t="s">
        <v>13</v>
      </c>
      <c r="E58" s="9">
        <v>40274</v>
      </c>
      <c r="F58" s="10">
        <f t="shared" ca="1" si="0"/>
        <v>12</v>
      </c>
      <c r="G58" s="11" t="s">
        <v>17</v>
      </c>
      <c r="H58" s="12">
        <v>38730</v>
      </c>
      <c r="I58" s="12" t="str">
        <f t="shared" si="1"/>
        <v/>
      </c>
      <c r="J58" s="8">
        <v>1</v>
      </c>
    </row>
    <row r="59" spans="1:10">
      <c r="A59" s="7" t="s">
        <v>86</v>
      </c>
      <c r="B59" s="8" t="s">
        <v>11</v>
      </c>
      <c r="C59" s="7" t="s">
        <v>65</v>
      </c>
      <c r="D59" s="7" t="s">
        <v>13</v>
      </c>
      <c r="E59" s="13">
        <v>40292</v>
      </c>
      <c r="F59" s="10">
        <f t="shared" ca="1" si="0"/>
        <v>12</v>
      </c>
      <c r="G59" s="11" t="s">
        <v>14</v>
      </c>
      <c r="H59" s="12">
        <v>23280</v>
      </c>
      <c r="I59" s="12" t="str">
        <f t="shared" si="1"/>
        <v/>
      </c>
      <c r="J59" s="8">
        <v>1</v>
      </c>
    </row>
    <row r="60" spans="1:10">
      <c r="A60" s="7" t="s">
        <v>87</v>
      </c>
      <c r="B60" s="8" t="s">
        <v>26</v>
      </c>
      <c r="C60" s="7" t="s">
        <v>65</v>
      </c>
      <c r="D60" s="7" t="s">
        <v>13</v>
      </c>
      <c r="E60" s="9">
        <v>41051</v>
      </c>
      <c r="F60" s="10">
        <f t="shared" ca="1" si="0"/>
        <v>10</v>
      </c>
      <c r="G60" s="11" t="s">
        <v>17</v>
      </c>
      <c r="H60" s="12">
        <v>31830</v>
      </c>
      <c r="I60" s="12" t="str">
        <f t="shared" si="1"/>
        <v/>
      </c>
      <c r="J60" s="8">
        <v>3</v>
      </c>
    </row>
    <row r="61" spans="1:10">
      <c r="A61" s="7" t="s">
        <v>88</v>
      </c>
      <c r="B61" s="8" t="s">
        <v>26</v>
      </c>
      <c r="C61" s="7" t="s">
        <v>65</v>
      </c>
      <c r="D61" s="7" t="s">
        <v>13</v>
      </c>
      <c r="E61" s="9">
        <v>39588</v>
      </c>
      <c r="F61" s="10">
        <f t="shared" ca="1" si="0"/>
        <v>14</v>
      </c>
      <c r="G61" s="11" t="s">
        <v>17</v>
      </c>
      <c r="H61" s="12">
        <v>74670</v>
      </c>
      <c r="I61" s="12">
        <f t="shared" si="1"/>
        <v>2000</v>
      </c>
      <c r="J61" s="8">
        <v>5</v>
      </c>
    </row>
    <row r="62" spans="1:10">
      <c r="A62" s="7" t="s">
        <v>89</v>
      </c>
      <c r="B62" s="8" t="s">
        <v>31</v>
      </c>
      <c r="C62" s="7" t="s">
        <v>65</v>
      </c>
      <c r="D62" s="7" t="s">
        <v>13</v>
      </c>
      <c r="E62" s="9">
        <v>39215</v>
      </c>
      <c r="F62" s="10">
        <f t="shared" ca="1" si="0"/>
        <v>15</v>
      </c>
      <c r="G62" s="11" t="s">
        <v>14</v>
      </c>
      <c r="H62" s="12">
        <v>31910</v>
      </c>
      <c r="I62" s="12">
        <f t="shared" si="1"/>
        <v>2000</v>
      </c>
      <c r="J62" s="8">
        <v>5</v>
      </c>
    </row>
    <row r="63" spans="1:10">
      <c r="A63" s="7" t="s">
        <v>90</v>
      </c>
      <c r="B63" s="8" t="s">
        <v>20</v>
      </c>
      <c r="C63" s="7" t="s">
        <v>65</v>
      </c>
      <c r="D63" s="7" t="s">
        <v>13</v>
      </c>
      <c r="E63" s="9">
        <v>40310</v>
      </c>
      <c r="F63" s="10">
        <f t="shared" ca="1" si="0"/>
        <v>12</v>
      </c>
      <c r="G63" s="11" t="s">
        <v>35</v>
      </c>
      <c r="H63" s="12">
        <v>82120</v>
      </c>
      <c r="I63" s="12">
        <f t="shared" si="1"/>
        <v>2000</v>
      </c>
      <c r="J63" s="8">
        <v>5</v>
      </c>
    </row>
    <row r="64" spans="1:10">
      <c r="A64" s="7" t="s">
        <v>91</v>
      </c>
      <c r="B64" s="8" t="s">
        <v>26</v>
      </c>
      <c r="C64" s="7" t="s">
        <v>65</v>
      </c>
      <c r="D64" s="7" t="s">
        <v>13</v>
      </c>
      <c r="E64" s="9">
        <v>40320</v>
      </c>
      <c r="F64" s="10">
        <f t="shared" ca="1" si="0"/>
        <v>12</v>
      </c>
      <c r="G64" s="11" t="s">
        <v>24</v>
      </c>
      <c r="H64" s="12">
        <v>77580</v>
      </c>
      <c r="I64" s="12" t="str">
        <f t="shared" si="1"/>
        <v/>
      </c>
      <c r="J64" s="8">
        <v>3</v>
      </c>
    </row>
    <row r="65" spans="1:10">
      <c r="A65" s="7" t="s">
        <v>92</v>
      </c>
      <c r="B65" s="8" t="s">
        <v>26</v>
      </c>
      <c r="C65" s="7" t="s">
        <v>65</v>
      </c>
      <c r="D65" s="7" t="s">
        <v>28</v>
      </c>
      <c r="E65" s="9">
        <v>38856</v>
      </c>
      <c r="F65" s="10">
        <f t="shared" ca="1" si="0"/>
        <v>16</v>
      </c>
      <c r="G65" s="11"/>
      <c r="H65" s="12">
        <v>84200</v>
      </c>
      <c r="I65" s="12" t="str">
        <f t="shared" si="1"/>
        <v/>
      </c>
      <c r="J65" s="8">
        <v>2</v>
      </c>
    </row>
    <row r="66" spans="1:10">
      <c r="A66" s="7" t="s">
        <v>93</v>
      </c>
      <c r="B66" s="8" t="s">
        <v>23</v>
      </c>
      <c r="C66" s="7" t="s">
        <v>65</v>
      </c>
      <c r="D66" s="7" t="s">
        <v>28</v>
      </c>
      <c r="E66" s="9">
        <v>35940</v>
      </c>
      <c r="F66" s="10">
        <f t="shared" ref="F66:F129" ca="1" si="2">DATEDIF(E66,TODAY(),"Y")</f>
        <v>24</v>
      </c>
      <c r="G66" s="11"/>
      <c r="H66" s="12">
        <v>88000</v>
      </c>
      <c r="I66" s="12">
        <f t="shared" si="1"/>
        <v>2000</v>
      </c>
      <c r="J66" s="8">
        <v>5</v>
      </c>
    </row>
    <row r="67" spans="1:10">
      <c r="A67" s="7" t="s">
        <v>94</v>
      </c>
      <c r="B67" s="8" t="s">
        <v>26</v>
      </c>
      <c r="C67" s="7" t="s">
        <v>65</v>
      </c>
      <c r="D67" s="7" t="s">
        <v>13</v>
      </c>
      <c r="E67" s="9">
        <v>37018</v>
      </c>
      <c r="F67" s="10">
        <f t="shared" ca="1" si="2"/>
        <v>21</v>
      </c>
      <c r="G67" s="11" t="s">
        <v>45</v>
      </c>
      <c r="H67" s="12">
        <v>28650</v>
      </c>
      <c r="I67" s="12">
        <f t="shared" ref="I67:I130" si="3">IF(J67&gt;=4,2000,"")</f>
        <v>2000</v>
      </c>
      <c r="J67" s="8">
        <v>4</v>
      </c>
    </row>
    <row r="68" spans="1:10">
      <c r="A68" s="7" t="s">
        <v>95</v>
      </c>
      <c r="B68" s="8" t="s">
        <v>26</v>
      </c>
      <c r="C68" s="7" t="s">
        <v>65</v>
      </c>
      <c r="D68" s="7" t="s">
        <v>28</v>
      </c>
      <c r="E68" s="9">
        <v>39959</v>
      </c>
      <c r="F68" s="10">
        <f t="shared" ca="1" si="2"/>
        <v>13</v>
      </c>
      <c r="G68" s="11"/>
      <c r="H68" s="12">
        <v>79460</v>
      </c>
      <c r="I68" s="12">
        <f t="shared" si="3"/>
        <v>2000</v>
      </c>
      <c r="J68" s="8">
        <v>5</v>
      </c>
    </row>
    <row r="69" spans="1:10">
      <c r="A69" s="7" t="s">
        <v>96</v>
      </c>
      <c r="B69" s="8" t="s">
        <v>11</v>
      </c>
      <c r="C69" s="7" t="s">
        <v>65</v>
      </c>
      <c r="D69" s="7" t="s">
        <v>13</v>
      </c>
      <c r="E69" s="9">
        <v>35965</v>
      </c>
      <c r="F69" s="14">
        <f t="shared" ca="1" si="2"/>
        <v>24</v>
      </c>
      <c r="G69" s="15" t="s">
        <v>24</v>
      </c>
      <c r="H69" s="12">
        <v>34780</v>
      </c>
      <c r="I69" s="12">
        <f t="shared" si="3"/>
        <v>2000</v>
      </c>
      <c r="J69" s="8">
        <v>4</v>
      </c>
    </row>
    <row r="70" spans="1:10">
      <c r="A70" s="7" t="s">
        <v>97</v>
      </c>
      <c r="B70" s="8" t="s">
        <v>26</v>
      </c>
      <c r="C70" s="7" t="s">
        <v>65</v>
      </c>
      <c r="D70" s="7" t="s">
        <v>13</v>
      </c>
      <c r="E70" s="9">
        <v>37785</v>
      </c>
      <c r="F70" s="10">
        <f t="shared" ca="1" si="2"/>
        <v>19</v>
      </c>
      <c r="G70" s="11" t="s">
        <v>45</v>
      </c>
      <c r="H70" s="12">
        <v>87280</v>
      </c>
      <c r="I70" s="12">
        <f t="shared" si="3"/>
        <v>2000</v>
      </c>
      <c r="J70" s="8">
        <v>4</v>
      </c>
    </row>
    <row r="71" spans="1:10">
      <c r="A71" s="7" t="s">
        <v>98</v>
      </c>
      <c r="B71" s="8" t="s">
        <v>11</v>
      </c>
      <c r="C71" s="7" t="s">
        <v>65</v>
      </c>
      <c r="D71" s="7" t="s">
        <v>13</v>
      </c>
      <c r="E71" s="9">
        <v>41091</v>
      </c>
      <c r="F71" s="10">
        <f t="shared" ca="1" si="2"/>
        <v>10</v>
      </c>
      <c r="G71" s="11" t="s">
        <v>14</v>
      </c>
      <c r="H71" s="12">
        <v>71150</v>
      </c>
      <c r="I71" s="12" t="str">
        <f t="shared" si="3"/>
        <v/>
      </c>
      <c r="J71" s="8">
        <v>2</v>
      </c>
    </row>
    <row r="72" spans="1:10">
      <c r="A72" s="7" t="s">
        <v>99</v>
      </c>
      <c r="B72" s="8" t="s">
        <v>31</v>
      </c>
      <c r="C72" s="7" t="s">
        <v>65</v>
      </c>
      <c r="D72" s="7" t="s">
        <v>16</v>
      </c>
      <c r="E72" s="9">
        <v>39279</v>
      </c>
      <c r="F72" s="10">
        <f t="shared" ca="1" si="2"/>
        <v>15</v>
      </c>
      <c r="G72" s="11" t="s">
        <v>14</v>
      </c>
      <c r="H72" s="12">
        <v>26890</v>
      </c>
      <c r="I72" s="12" t="str">
        <f t="shared" si="3"/>
        <v/>
      </c>
      <c r="J72" s="8">
        <v>3</v>
      </c>
    </row>
    <row r="73" spans="1:10">
      <c r="A73" s="7" t="s">
        <v>100</v>
      </c>
      <c r="B73" s="8" t="s">
        <v>26</v>
      </c>
      <c r="C73" s="7" t="s">
        <v>65</v>
      </c>
      <c r="D73" s="7" t="s">
        <v>28</v>
      </c>
      <c r="E73" s="9">
        <v>40368</v>
      </c>
      <c r="F73" s="10">
        <f t="shared" ca="1" si="2"/>
        <v>12</v>
      </c>
      <c r="G73" s="11"/>
      <c r="H73" s="12">
        <v>89310</v>
      </c>
      <c r="I73" s="12">
        <f t="shared" si="3"/>
        <v>2000</v>
      </c>
      <c r="J73" s="8">
        <v>5</v>
      </c>
    </row>
    <row r="74" spans="1:10">
      <c r="A74" s="7" t="s">
        <v>101</v>
      </c>
      <c r="B74" s="8" t="s">
        <v>26</v>
      </c>
      <c r="C74" s="7" t="s">
        <v>65</v>
      </c>
      <c r="D74" s="7" t="s">
        <v>16</v>
      </c>
      <c r="E74" s="9">
        <v>40777</v>
      </c>
      <c r="F74" s="10">
        <f t="shared" ca="1" si="2"/>
        <v>11</v>
      </c>
      <c r="G74" s="11" t="s">
        <v>17</v>
      </c>
      <c r="H74" s="12">
        <v>13800</v>
      </c>
      <c r="I74" s="12" t="str">
        <f t="shared" si="3"/>
        <v/>
      </c>
      <c r="J74" s="8">
        <v>3</v>
      </c>
    </row>
    <row r="75" spans="1:10">
      <c r="A75" s="7" t="s">
        <v>102</v>
      </c>
      <c r="B75" s="8" t="s">
        <v>26</v>
      </c>
      <c r="C75" s="7" t="s">
        <v>65</v>
      </c>
      <c r="D75" s="7" t="s">
        <v>16</v>
      </c>
      <c r="E75" s="9">
        <v>39662</v>
      </c>
      <c r="F75" s="10">
        <f t="shared" ca="1" si="2"/>
        <v>14</v>
      </c>
      <c r="G75" s="11" t="s">
        <v>35</v>
      </c>
      <c r="H75" s="12">
        <v>38920</v>
      </c>
      <c r="I75" s="12">
        <f t="shared" si="3"/>
        <v>2000</v>
      </c>
      <c r="J75" s="8">
        <v>4</v>
      </c>
    </row>
    <row r="76" spans="1:10">
      <c r="A76" s="7" t="s">
        <v>103</v>
      </c>
      <c r="B76" s="8" t="s">
        <v>11</v>
      </c>
      <c r="C76" s="7" t="s">
        <v>65</v>
      </c>
      <c r="D76" s="7" t="s">
        <v>13</v>
      </c>
      <c r="E76" s="9">
        <v>38954</v>
      </c>
      <c r="F76" s="10">
        <f t="shared" ca="1" si="2"/>
        <v>16</v>
      </c>
      <c r="G76" s="11" t="s">
        <v>14</v>
      </c>
      <c r="H76" s="12">
        <v>40920</v>
      </c>
      <c r="I76" s="12">
        <f t="shared" si="3"/>
        <v>2000</v>
      </c>
      <c r="J76" s="8">
        <v>4</v>
      </c>
    </row>
    <row r="77" spans="1:10">
      <c r="A77" s="7" t="s">
        <v>104</v>
      </c>
      <c r="B77" s="8" t="s">
        <v>41</v>
      </c>
      <c r="C77" s="7" t="s">
        <v>65</v>
      </c>
      <c r="D77" s="7" t="s">
        <v>28</v>
      </c>
      <c r="E77" s="9">
        <v>36038</v>
      </c>
      <c r="F77" s="10">
        <f t="shared" ca="1" si="2"/>
        <v>24</v>
      </c>
      <c r="G77" s="11"/>
      <c r="H77" s="12">
        <v>30340</v>
      </c>
      <c r="I77" s="12" t="str">
        <f t="shared" si="3"/>
        <v/>
      </c>
      <c r="J77" s="8">
        <v>3</v>
      </c>
    </row>
    <row r="78" spans="1:10">
      <c r="A78" s="7" t="s">
        <v>105</v>
      </c>
      <c r="B78" s="8" t="s">
        <v>11</v>
      </c>
      <c r="C78" s="7" t="s">
        <v>65</v>
      </c>
      <c r="D78" s="7" t="s">
        <v>21</v>
      </c>
      <c r="E78" s="9">
        <v>36059</v>
      </c>
      <c r="F78" s="10">
        <f t="shared" ca="1" si="2"/>
        <v>23</v>
      </c>
      <c r="G78" s="11"/>
      <c r="H78" s="12">
        <v>18500</v>
      </c>
      <c r="I78" s="12">
        <f t="shared" si="3"/>
        <v>2000</v>
      </c>
      <c r="J78" s="8">
        <v>5</v>
      </c>
    </row>
    <row r="79" spans="1:10">
      <c r="A79" s="7" t="s">
        <v>106</v>
      </c>
      <c r="B79" s="8" t="s">
        <v>11</v>
      </c>
      <c r="C79" s="7" t="s">
        <v>65</v>
      </c>
      <c r="D79" s="7" t="s">
        <v>28</v>
      </c>
      <c r="E79" s="9">
        <v>38970</v>
      </c>
      <c r="F79" s="10">
        <f t="shared" ca="1" si="2"/>
        <v>15</v>
      </c>
      <c r="G79" s="11"/>
      <c r="H79" s="12">
        <v>83070</v>
      </c>
      <c r="I79" s="12" t="str">
        <f t="shared" si="3"/>
        <v/>
      </c>
      <c r="J79" s="8">
        <v>3</v>
      </c>
    </row>
    <row r="80" spans="1:10">
      <c r="A80" s="7" t="s">
        <v>107</v>
      </c>
      <c r="B80" s="8" t="s">
        <v>31</v>
      </c>
      <c r="C80" s="7" t="s">
        <v>65</v>
      </c>
      <c r="D80" s="7" t="s">
        <v>13</v>
      </c>
      <c r="E80" s="9">
        <v>40085</v>
      </c>
      <c r="F80" s="10">
        <f t="shared" ca="1" si="2"/>
        <v>12</v>
      </c>
      <c r="G80" s="11" t="s">
        <v>14</v>
      </c>
      <c r="H80" s="12">
        <v>41490</v>
      </c>
      <c r="I80" s="12">
        <f t="shared" si="3"/>
        <v>2000</v>
      </c>
      <c r="J80" s="8">
        <v>5</v>
      </c>
    </row>
    <row r="81" spans="1:10">
      <c r="A81" s="7" t="s">
        <v>108</v>
      </c>
      <c r="B81" s="8" t="s">
        <v>31</v>
      </c>
      <c r="C81" s="7" t="s">
        <v>65</v>
      </c>
      <c r="D81" s="7" t="s">
        <v>13</v>
      </c>
      <c r="E81" s="9">
        <v>40832</v>
      </c>
      <c r="F81" s="10">
        <f t="shared" ca="1" si="2"/>
        <v>10</v>
      </c>
      <c r="G81" s="11" t="s">
        <v>45</v>
      </c>
      <c r="H81" s="12">
        <v>85920</v>
      </c>
      <c r="I81" s="12">
        <f t="shared" si="3"/>
        <v>2000</v>
      </c>
      <c r="J81" s="8">
        <v>4</v>
      </c>
    </row>
    <row r="82" spans="1:10">
      <c r="A82" s="7" t="s">
        <v>109</v>
      </c>
      <c r="B82" s="8" t="s">
        <v>26</v>
      </c>
      <c r="C82" s="7" t="s">
        <v>65</v>
      </c>
      <c r="D82" s="7" t="s">
        <v>13</v>
      </c>
      <c r="E82" s="9">
        <v>41200</v>
      </c>
      <c r="F82" s="10">
        <f t="shared" ca="1" si="2"/>
        <v>9</v>
      </c>
      <c r="G82" s="11" t="s">
        <v>45</v>
      </c>
      <c r="H82" s="12">
        <v>71670</v>
      </c>
      <c r="I82" s="12">
        <f t="shared" si="3"/>
        <v>2000</v>
      </c>
      <c r="J82" s="8">
        <v>4</v>
      </c>
    </row>
    <row r="83" spans="1:10">
      <c r="A83" s="7" t="s">
        <v>110</v>
      </c>
      <c r="B83" s="8" t="s">
        <v>23</v>
      </c>
      <c r="C83" s="7" t="s">
        <v>65</v>
      </c>
      <c r="D83" s="7" t="s">
        <v>13</v>
      </c>
      <c r="E83" s="9">
        <v>39379</v>
      </c>
      <c r="F83" s="10">
        <f t="shared" ca="1" si="2"/>
        <v>14</v>
      </c>
      <c r="G83" s="11" t="s">
        <v>14</v>
      </c>
      <c r="H83" s="12">
        <v>67890</v>
      </c>
      <c r="I83" s="12">
        <f t="shared" si="3"/>
        <v>2000</v>
      </c>
      <c r="J83" s="8">
        <v>5</v>
      </c>
    </row>
    <row r="84" spans="1:10">
      <c r="A84" s="7" t="s">
        <v>111</v>
      </c>
      <c r="B84" s="8" t="s">
        <v>11</v>
      </c>
      <c r="C84" s="7" t="s">
        <v>65</v>
      </c>
      <c r="D84" s="7" t="s">
        <v>28</v>
      </c>
      <c r="E84" s="9">
        <v>36087</v>
      </c>
      <c r="F84" s="10">
        <f t="shared" ca="1" si="2"/>
        <v>23</v>
      </c>
      <c r="G84" s="11"/>
      <c r="H84" s="12">
        <v>76930</v>
      </c>
      <c r="I84" s="12" t="str">
        <f t="shared" si="3"/>
        <v/>
      </c>
      <c r="J84" s="8">
        <v>1</v>
      </c>
    </row>
    <row r="85" spans="1:10">
      <c r="A85" s="7" t="s">
        <v>112</v>
      </c>
      <c r="B85" s="8" t="s">
        <v>31</v>
      </c>
      <c r="C85" s="7" t="s">
        <v>65</v>
      </c>
      <c r="D85" s="7" t="s">
        <v>13</v>
      </c>
      <c r="E85" s="9">
        <v>37176</v>
      </c>
      <c r="F85" s="10">
        <f t="shared" ca="1" si="2"/>
        <v>20</v>
      </c>
      <c r="G85" s="11" t="s">
        <v>24</v>
      </c>
      <c r="H85" s="12">
        <v>62790</v>
      </c>
      <c r="I85" s="12" t="str">
        <f t="shared" si="3"/>
        <v/>
      </c>
      <c r="J85" s="8">
        <v>2</v>
      </c>
    </row>
    <row r="86" spans="1:10">
      <c r="A86" s="7" t="s">
        <v>113</v>
      </c>
      <c r="B86" s="8" t="s">
        <v>26</v>
      </c>
      <c r="C86" s="7" t="s">
        <v>65</v>
      </c>
      <c r="D86" s="7" t="s">
        <v>28</v>
      </c>
      <c r="E86" s="9">
        <v>39765</v>
      </c>
      <c r="F86" s="10">
        <f t="shared" ca="1" si="2"/>
        <v>13</v>
      </c>
      <c r="G86" s="11"/>
      <c r="H86" s="12">
        <v>46670</v>
      </c>
      <c r="I86" s="12" t="str">
        <f t="shared" si="3"/>
        <v/>
      </c>
      <c r="J86" s="8">
        <v>3</v>
      </c>
    </row>
    <row r="87" spans="1:10">
      <c r="A87" s="7" t="s">
        <v>114</v>
      </c>
      <c r="B87" s="8" t="s">
        <v>11</v>
      </c>
      <c r="C87" s="7" t="s">
        <v>65</v>
      </c>
      <c r="D87" s="7" t="s">
        <v>28</v>
      </c>
      <c r="E87" s="9">
        <v>36470</v>
      </c>
      <c r="F87" s="10">
        <f t="shared" ca="1" si="2"/>
        <v>22</v>
      </c>
      <c r="G87" s="11"/>
      <c r="H87" s="12">
        <v>23560</v>
      </c>
      <c r="I87" s="12" t="str">
        <f t="shared" si="3"/>
        <v/>
      </c>
      <c r="J87" s="8">
        <v>3</v>
      </c>
    </row>
    <row r="88" spans="1:10">
      <c r="A88" s="7" t="s">
        <v>115</v>
      </c>
      <c r="B88" s="8" t="s">
        <v>11</v>
      </c>
      <c r="C88" s="7" t="s">
        <v>65</v>
      </c>
      <c r="D88" s="7" t="s">
        <v>21</v>
      </c>
      <c r="E88" s="9">
        <v>36487</v>
      </c>
      <c r="F88" s="10">
        <f t="shared" ca="1" si="2"/>
        <v>22</v>
      </c>
      <c r="G88" s="11"/>
      <c r="H88" s="12">
        <v>33056</v>
      </c>
      <c r="I88" s="12">
        <f t="shared" si="3"/>
        <v>2000</v>
      </c>
      <c r="J88" s="8">
        <v>5</v>
      </c>
    </row>
    <row r="89" spans="1:10">
      <c r="A89" s="7" t="s">
        <v>116</v>
      </c>
      <c r="B89" s="8" t="s">
        <v>11</v>
      </c>
      <c r="C89" s="7" t="s">
        <v>65</v>
      </c>
      <c r="D89" s="7" t="s">
        <v>28</v>
      </c>
      <c r="E89" s="9">
        <v>39040</v>
      </c>
      <c r="F89" s="10">
        <f t="shared" ca="1" si="2"/>
        <v>15</v>
      </c>
      <c r="G89" s="11"/>
      <c r="H89" s="12">
        <v>62150</v>
      </c>
      <c r="I89" s="12">
        <f t="shared" si="3"/>
        <v>2000</v>
      </c>
      <c r="J89" s="8">
        <v>4</v>
      </c>
    </row>
    <row r="90" spans="1:10">
      <c r="A90" s="7" t="s">
        <v>117</v>
      </c>
      <c r="B90" s="8" t="s">
        <v>31</v>
      </c>
      <c r="C90" s="7" t="s">
        <v>65</v>
      </c>
      <c r="D90" s="7" t="s">
        <v>13</v>
      </c>
      <c r="E90" s="9">
        <v>40501</v>
      </c>
      <c r="F90" s="10">
        <f t="shared" ca="1" si="2"/>
        <v>11</v>
      </c>
      <c r="G90" s="11" t="s">
        <v>24</v>
      </c>
      <c r="H90" s="12">
        <v>77820</v>
      </c>
      <c r="I90" s="12" t="str">
        <f t="shared" si="3"/>
        <v/>
      </c>
      <c r="J90" s="8">
        <v>3</v>
      </c>
    </row>
    <row r="91" spans="1:10">
      <c r="A91" s="7" t="s">
        <v>118</v>
      </c>
      <c r="B91" s="8" t="s">
        <v>31</v>
      </c>
      <c r="C91" s="7" t="s">
        <v>65</v>
      </c>
      <c r="D91" s="7" t="s">
        <v>28</v>
      </c>
      <c r="E91" s="9">
        <v>39803</v>
      </c>
      <c r="F91" s="10">
        <f t="shared" ca="1" si="2"/>
        <v>13</v>
      </c>
      <c r="G91" s="11"/>
      <c r="H91" s="12">
        <v>42940</v>
      </c>
      <c r="I91" s="12" t="str">
        <f t="shared" si="3"/>
        <v/>
      </c>
      <c r="J91" s="8">
        <v>1</v>
      </c>
    </row>
    <row r="92" spans="1:10">
      <c r="A92" s="7" t="s">
        <v>119</v>
      </c>
      <c r="B92" s="8" t="s">
        <v>31</v>
      </c>
      <c r="C92" s="7" t="s">
        <v>65</v>
      </c>
      <c r="D92" s="7" t="s">
        <v>13</v>
      </c>
      <c r="E92" s="9">
        <v>40880</v>
      </c>
      <c r="F92" s="10">
        <f t="shared" ca="1" si="2"/>
        <v>10</v>
      </c>
      <c r="G92" s="11" t="s">
        <v>17</v>
      </c>
      <c r="H92" s="12">
        <v>61400</v>
      </c>
      <c r="I92" s="12">
        <f t="shared" si="3"/>
        <v>2000</v>
      </c>
      <c r="J92" s="8">
        <v>5</v>
      </c>
    </row>
    <row r="93" spans="1:10">
      <c r="A93" s="7" t="s">
        <v>120</v>
      </c>
      <c r="B93" s="8" t="s">
        <v>26</v>
      </c>
      <c r="C93" s="7" t="s">
        <v>65</v>
      </c>
      <c r="D93" s="7" t="s">
        <v>13</v>
      </c>
      <c r="E93" s="9">
        <v>36506</v>
      </c>
      <c r="F93" s="10">
        <f t="shared" ca="1" si="2"/>
        <v>22</v>
      </c>
      <c r="G93" s="11" t="s">
        <v>45</v>
      </c>
      <c r="H93" s="12">
        <v>32100</v>
      </c>
      <c r="I93" s="12" t="str">
        <f t="shared" si="3"/>
        <v/>
      </c>
      <c r="J93" s="8">
        <v>1</v>
      </c>
    </row>
    <row r="94" spans="1:10">
      <c r="A94" s="7" t="s">
        <v>121</v>
      </c>
      <c r="B94" s="8" t="s">
        <v>31</v>
      </c>
      <c r="C94" s="7" t="s">
        <v>65</v>
      </c>
      <c r="D94" s="7" t="s">
        <v>13</v>
      </c>
      <c r="E94" s="9">
        <v>37241</v>
      </c>
      <c r="F94" s="10">
        <f t="shared" ca="1" si="2"/>
        <v>20</v>
      </c>
      <c r="G94" s="11" t="s">
        <v>14</v>
      </c>
      <c r="H94" s="12">
        <v>71950</v>
      </c>
      <c r="I94" s="12">
        <f t="shared" si="3"/>
        <v>2000</v>
      </c>
      <c r="J94" s="8">
        <v>5</v>
      </c>
    </row>
    <row r="95" spans="1:10">
      <c r="A95" s="7" t="s">
        <v>122</v>
      </c>
      <c r="B95" s="8" t="s">
        <v>11</v>
      </c>
      <c r="C95" s="7" t="s">
        <v>65</v>
      </c>
      <c r="D95" s="7" t="s">
        <v>13</v>
      </c>
      <c r="E95" s="9">
        <v>37960</v>
      </c>
      <c r="F95" s="10">
        <f t="shared" ca="1" si="2"/>
        <v>18</v>
      </c>
      <c r="G95" s="11" t="s">
        <v>14</v>
      </c>
      <c r="H95" s="12">
        <v>66890</v>
      </c>
      <c r="I95" s="12">
        <f t="shared" si="3"/>
        <v>2000</v>
      </c>
      <c r="J95" s="8">
        <v>5</v>
      </c>
    </row>
    <row r="96" spans="1:10">
      <c r="A96" s="7" t="s">
        <v>123</v>
      </c>
      <c r="B96" s="8" t="s">
        <v>23</v>
      </c>
      <c r="C96" s="7" t="s">
        <v>65</v>
      </c>
      <c r="D96" s="7" t="s">
        <v>16</v>
      </c>
      <c r="E96" s="9">
        <v>39802</v>
      </c>
      <c r="F96" s="10">
        <f t="shared" ca="1" si="2"/>
        <v>13</v>
      </c>
      <c r="G96" s="11" t="s">
        <v>35</v>
      </c>
      <c r="H96" s="12">
        <v>22535</v>
      </c>
      <c r="I96" s="12" t="str">
        <f t="shared" si="3"/>
        <v/>
      </c>
      <c r="J96" s="8">
        <v>3</v>
      </c>
    </row>
    <row r="97" spans="1:10">
      <c r="A97" s="7" t="s">
        <v>124</v>
      </c>
      <c r="B97" s="8" t="s">
        <v>31</v>
      </c>
      <c r="C97" s="7" t="s">
        <v>125</v>
      </c>
      <c r="D97" s="7" t="s">
        <v>13</v>
      </c>
      <c r="E97" s="9">
        <v>39492</v>
      </c>
      <c r="F97" s="10">
        <f t="shared" ca="1" si="2"/>
        <v>14</v>
      </c>
      <c r="G97" s="11" t="s">
        <v>14</v>
      </c>
      <c r="H97" s="12">
        <v>36630</v>
      </c>
      <c r="I97" s="12">
        <f t="shared" si="3"/>
        <v>2000</v>
      </c>
      <c r="J97" s="8">
        <v>4</v>
      </c>
    </row>
    <row r="98" spans="1:10">
      <c r="A98" s="7" t="s">
        <v>126</v>
      </c>
      <c r="B98" s="8" t="s">
        <v>26</v>
      </c>
      <c r="C98" s="7" t="s">
        <v>125</v>
      </c>
      <c r="D98" s="7" t="s">
        <v>28</v>
      </c>
      <c r="E98" s="9">
        <v>38755</v>
      </c>
      <c r="F98" s="10">
        <f t="shared" ca="1" si="2"/>
        <v>16</v>
      </c>
      <c r="G98" s="11"/>
      <c r="H98" s="12">
        <v>78860</v>
      </c>
      <c r="I98" s="12" t="str">
        <f t="shared" si="3"/>
        <v/>
      </c>
      <c r="J98" s="8">
        <v>2</v>
      </c>
    </row>
    <row r="99" spans="1:10">
      <c r="A99" s="7" t="s">
        <v>127</v>
      </c>
      <c r="B99" s="8" t="s">
        <v>31</v>
      </c>
      <c r="C99" s="7" t="s">
        <v>125</v>
      </c>
      <c r="D99" s="7" t="s">
        <v>28</v>
      </c>
      <c r="E99" s="9">
        <v>39529</v>
      </c>
      <c r="F99" s="10">
        <f t="shared" ca="1" si="2"/>
        <v>14</v>
      </c>
      <c r="G99" s="11"/>
      <c r="H99" s="12">
        <v>35620</v>
      </c>
      <c r="I99" s="12">
        <f t="shared" si="3"/>
        <v>2000</v>
      </c>
      <c r="J99" s="8">
        <v>4</v>
      </c>
    </row>
    <row r="100" spans="1:10">
      <c r="A100" s="7" t="s">
        <v>128</v>
      </c>
      <c r="B100" s="8" t="s">
        <v>26</v>
      </c>
      <c r="C100" s="7" t="s">
        <v>125</v>
      </c>
      <c r="D100" s="7" t="s">
        <v>28</v>
      </c>
      <c r="E100" s="13">
        <v>40253</v>
      </c>
      <c r="F100" s="10">
        <f t="shared" ca="1" si="2"/>
        <v>12</v>
      </c>
      <c r="G100" s="11"/>
      <c r="H100" s="12">
        <v>59350</v>
      </c>
      <c r="I100" s="12">
        <f t="shared" si="3"/>
        <v>2000</v>
      </c>
      <c r="J100" s="8">
        <v>5</v>
      </c>
    </row>
    <row r="101" spans="1:10">
      <c r="A101" s="7" t="s">
        <v>129</v>
      </c>
      <c r="B101" s="8" t="s">
        <v>26</v>
      </c>
      <c r="C101" s="7" t="s">
        <v>125</v>
      </c>
      <c r="D101" s="7" t="s">
        <v>13</v>
      </c>
      <c r="E101" s="9">
        <v>39923</v>
      </c>
      <c r="F101" s="10">
        <f t="shared" ca="1" si="2"/>
        <v>13</v>
      </c>
      <c r="G101" s="11" t="s">
        <v>14</v>
      </c>
      <c r="H101" s="12">
        <v>76440</v>
      </c>
      <c r="I101" s="12" t="str">
        <f t="shared" si="3"/>
        <v/>
      </c>
      <c r="J101" s="8">
        <v>3</v>
      </c>
    </row>
    <row r="102" spans="1:10">
      <c r="A102" s="7" t="s">
        <v>130</v>
      </c>
      <c r="B102" s="8" t="s">
        <v>26</v>
      </c>
      <c r="C102" s="7" t="s">
        <v>125</v>
      </c>
      <c r="D102" s="7" t="s">
        <v>13</v>
      </c>
      <c r="E102" s="9">
        <v>37883</v>
      </c>
      <c r="F102" s="10">
        <f t="shared" ca="1" si="2"/>
        <v>18</v>
      </c>
      <c r="G102" s="11" t="s">
        <v>14</v>
      </c>
      <c r="H102" s="12">
        <v>86530</v>
      </c>
      <c r="I102" s="12" t="str">
        <f t="shared" si="3"/>
        <v/>
      </c>
      <c r="J102" s="8">
        <v>1</v>
      </c>
    </row>
    <row r="103" spans="1:10">
      <c r="A103" s="7" t="s">
        <v>131</v>
      </c>
      <c r="B103" s="8" t="s">
        <v>41</v>
      </c>
      <c r="C103" s="7" t="s">
        <v>125</v>
      </c>
      <c r="D103" s="7" t="s">
        <v>13</v>
      </c>
      <c r="E103" s="9">
        <v>39388</v>
      </c>
      <c r="F103" s="10">
        <f t="shared" ca="1" si="2"/>
        <v>14</v>
      </c>
      <c r="G103" s="11" t="s">
        <v>14</v>
      </c>
      <c r="H103" s="12">
        <v>71120</v>
      </c>
      <c r="I103" s="12">
        <f t="shared" si="3"/>
        <v>2000</v>
      </c>
      <c r="J103" s="8">
        <v>4</v>
      </c>
    </row>
    <row r="104" spans="1:10">
      <c r="A104" s="7" t="s">
        <v>132</v>
      </c>
      <c r="B104" s="8" t="s">
        <v>20</v>
      </c>
      <c r="C104" s="7" t="s">
        <v>125</v>
      </c>
      <c r="D104" s="7" t="s">
        <v>16</v>
      </c>
      <c r="E104" s="13">
        <v>40505</v>
      </c>
      <c r="F104" s="10">
        <f t="shared" ca="1" si="2"/>
        <v>11</v>
      </c>
      <c r="G104" s="11" t="s">
        <v>45</v>
      </c>
      <c r="H104" s="12">
        <v>46230</v>
      </c>
      <c r="I104" s="12" t="str">
        <f t="shared" si="3"/>
        <v/>
      </c>
      <c r="J104" s="8">
        <v>2</v>
      </c>
    </row>
    <row r="105" spans="1:10">
      <c r="A105" s="7" t="s">
        <v>133</v>
      </c>
      <c r="B105" s="8" t="s">
        <v>31</v>
      </c>
      <c r="C105" s="7" t="s">
        <v>134</v>
      </c>
      <c r="D105" s="7" t="s">
        <v>13</v>
      </c>
      <c r="E105" s="9">
        <v>38736</v>
      </c>
      <c r="F105" s="10">
        <f t="shared" ca="1" si="2"/>
        <v>16</v>
      </c>
      <c r="G105" s="11" t="s">
        <v>45</v>
      </c>
      <c r="H105" s="12">
        <v>22920</v>
      </c>
      <c r="I105" s="12" t="str">
        <f t="shared" si="3"/>
        <v/>
      </c>
      <c r="J105" s="8">
        <v>3</v>
      </c>
    </row>
    <row r="106" spans="1:10">
      <c r="A106" s="7" t="s">
        <v>135</v>
      </c>
      <c r="B106" s="8" t="s">
        <v>41</v>
      </c>
      <c r="C106" s="7" t="s">
        <v>134</v>
      </c>
      <c r="D106" s="7" t="s">
        <v>13</v>
      </c>
      <c r="E106" s="9">
        <v>36182</v>
      </c>
      <c r="F106" s="10">
        <f t="shared" ca="1" si="2"/>
        <v>23</v>
      </c>
      <c r="G106" s="11" t="s">
        <v>45</v>
      </c>
      <c r="H106" s="12">
        <v>68300</v>
      </c>
      <c r="I106" s="12">
        <f t="shared" si="3"/>
        <v>2000</v>
      </c>
      <c r="J106" s="8">
        <v>5</v>
      </c>
    </row>
    <row r="107" spans="1:10">
      <c r="A107" s="7" t="s">
        <v>136</v>
      </c>
      <c r="B107" s="8" t="s">
        <v>26</v>
      </c>
      <c r="C107" s="7" t="s">
        <v>134</v>
      </c>
      <c r="D107" s="7" t="s">
        <v>16</v>
      </c>
      <c r="E107" s="9">
        <v>40572</v>
      </c>
      <c r="F107" s="10">
        <f t="shared" ca="1" si="2"/>
        <v>11</v>
      </c>
      <c r="G107" s="11" t="s">
        <v>45</v>
      </c>
      <c r="H107" s="12">
        <v>10520</v>
      </c>
      <c r="I107" s="12">
        <f t="shared" si="3"/>
        <v>2000</v>
      </c>
      <c r="J107" s="8">
        <v>4</v>
      </c>
    </row>
    <row r="108" spans="1:10">
      <c r="A108" s="7" t="s">
        <v>137</v>
      </c>
      <c r="B108" s="8" t="s">
        <v>23</v>
      </c>
      <c r="C108" s="7" t="s">
        <v>134</v>
      </c>
      <c r="D108" s="7" t="s">
        <v>13</v>
      </c>
      <c r="E108" s="9">
        <v>38801</v>
      </c>
      <c r="F108" s="10">
        <f t="shared" ca="1" si="2"/>
        <v>16</v>
      </c>
      <c r="G108" s="11" t="s">
        <v>24</v>
      </c>
      <c r="H108" s="12">
        <v>26510</v>
      </c>
      <c r="I108" s="12" t="str">
        <f t="shared" si="3"/>
        <v/>
      </c>
      <c r="J108" s="8">
        <v>1</v>
      </c>
    </row>
    <row r="109" spans="1:10">
      <c r="A109" s="7" t="s">
        <v>138</v>
      </c>
      <c r="B109" s="8" t="s">
        <v>31</v>
      </c>
      <c r="C109" s="7" t="s">
        <v>134</v>
      </c>
      <c r="D109" s="7" t="s">
        <v>13</v>
      </c>
      <c r="E109" s="9">
        <v>36249</v>
      </c>
      <c r="F109" s="10">
        <f t="shared" ca="1" si="2"/>
        <v>23</v>
      </c>
      <c r="G109" s="11" t="s">
        <v>14</v>
      </c>
      <c r="H109" s="12">
        <v>49860</v>
      </c>
      <c r="I109" s="12" t="str">
        <f t="shared" si="3"/>
        <v/>
      </c>
      <c r="J109" s="8">
        <v>2</v>
      </c>
    </row>
    <row r="110" spans="1:10">
      <c r="A110" s="7" t="s">
        <v>139</v>
      </c>
      <c r="B110" s="8" t="s">
        <v>26</v>
      </c>
      <c r="C110" s="7" t="s">
        <v>134</v>
      </c>
      <c r="D110" s="7" t="s">
        <v>13</v>
      </c>
      <c r="E110" s="9">
        <v>39147</v>
      </c>
      <c r="F110" s="10">
        <f t="shared" ca="1" si="2"/>
        <v>15</v>
      </c>
      <c r="G110" s="11" t="s">
        <v>45</v>
      </c>
      <c r="H110" s="12">
        <v>43680</v>
      </c>
      <c r="I110" s="12">
        <f t="shared" si="3"/>
        <v>2000</v>
      </c>
      <c r="J110" s="8">
        <v>5</v>
      </c>
    </row>
    <row r="111" spans="1:10">
      <c r="A111" s="7" t="s">
        <v>140</v>
      </c>
      <c r="B111" s="8" t="s">
        <v>31</v>
      </c>
      <c r="C111" s="7" t="s">
        <v>134</v>
      </c>
      <c r="D111" s="7" t="s">
        <v>21</v>
      </c>
      <c r="E111" s="13">
        <v>40313</v>
      </c>
      <c r="F111" s="10">
        <f t="shared" ca="1" si="2"/>
        <v>12</v>
      </c>
      <c r="G111" s="11"/>
      <c r="H111" s="12">
        <v>27484</v>
      </c>
      <c r="I111" s="12">
        <f t="shared" si="3"/>
        <v>2000</v>
      </c>
      <c r="J111" s="8">
        <v>4</v>
      </c>
    </row>
    <row r="112" spans="1:10">
      <c r="A112" s="7" t="s">
        <v>141</v>
      </c>
      <c r="B112" s="8" t="s">
        <v>26</v>
      </c>
      <c r="C112" s="7" t="s">
        <v>134</v>
      </c>
      <c r="D112" s="7" t="s">
        <v>13</v>
      </c>
      <c r="E112" s="9">
        <v>39646</v>
      </c>
      <c r="F112" s="10">
        <f t="shared" ca="1" si="2"/>
        <v>14</v>
      </c>
      <c r="G112" s="11" t="s">
        <v>45</v>
      </c>
      <c r="H112" s="12">
        <v>69060</v>
      </c>
      <c r="I112" s="12" t="str">
        <f t="shared" si="3"/>
        <v/>
      </c>
      <c r="J112" s="8">
        <v>1</v>
      </c>
    </row>
    <row r="113" spans="1:10">
      <c r="A113" s="7" t="s">
        <v>142</v>
      </c>
      <c r="B113" s="8" t="s">
        <v>31</v>
      </c>
      <c r="C113" s="7" t="s">
        <v>134</v>
      </c>
      <c r="D113" s="7" t="s">
        <v>16</v>
      </c>
      <c r="E113" s="13">
        <v>40516</v>
      </c>
      <c r="F113" s="10">
        <f t="shared" ca="1" si="2"/>
        <v>11</v>
      </c>
      <c r="G113" s="11" t="s">
        <v>45</v>
      </c>
      <c r="H113" s="12">
        <v>28625</v>
      </c>
      <c r="I113" s="12" t="str">
        <f t="shared" si="3"/>
        <v/>
      </c>
      <c r="J113" s="8">
        <v>1</v>
      </c>
    </row>
    <row r="114" spans="1:10">
      <c r="A114" s="7" t="s">
        <v>143</v>
      </c>
      <c r="B114" s="8" t="s">
        <v>20</v>
      </c>
      <c r="C114" s="7" t="s">
        <v>144</v>
      </c>
      <c r="D114" s="7" t="s">
        <v>28</v>
      </c>
      <c r="E114" s="9">
        <v>40550</v>
      </c>
      <c r="F114" s="10">
        <f t="shared" ca="1" si="2"/>
        <v>11</v>
      </c>
      <c r="G114" s="11"/>
      <c r="H114" s="12">
        <v>80050</v>
      </c>
      <c r="I114" s="12" t="str">
        <f t="shared" si="3"/>
        <v/>
      </c>
      <c r="J114" s="8">
        <v>2</v>
      </c>
    </row>
    <row r="115" spans="1:10">
      <c r="A115" s="7" t="s">
        <v>145</v>
      </c>
      <c r="B115" s="8" t="s">
        <v>31</v>
      </c>
      <c r="C115" s="7" t="s">
        <v>144</v>
      </c>
      <c r="D115" s="7" t="s">
        <v>13</v>
      </c>
      <c r="E115" s="9">
        <v>40918</v>
      </c>
      <c r="F115" s="10">
        <f t="shared" ca="1" si="2"/>
        <v>10</v>
      </c>
      <c r="G115" s="11" t="s">
        <v>24</v>
      </c>
      <c r="H115" s="12">
        <v>82500</v>
      </c>
      <c r="I115" s="12">
        <f t="shared" si="3"/>
        <v>2000</v>
      </c>
      <c r="J115" s="8">
        <v>5</v>
      </c>
    </row>
    <row r="116" spans="1:10">
      <c r="A116" s="7" t="s">
        <v>146</v>
      </c>
      <c r="B116" s="8" t="s">
        <v>26</v>
      </c>
      <c r="C116" s="7" t="s">
        <v>144</v>
      </c>
      <c r="D116" s="7" t="s">
        <v>16</v>
      </c>
      <c r="E116" s="9">
        <v>39107</v>
      </c>
      <c r="F116" s="10">
        <f t="shared" ca="1" si="2"/>
        <v>15</v>
      </c>
      <c r="G116" s="11" t="s">
        <v>35</v>
      </c>
      <c r="H116" s="12">
        <v>18655</v>
      </c>
      <c r="I116" s="12">
        <f t="shared" si="3"/>
        <v>2000</v>
      </c>
      <c r="J116" s="8">
        <v>4</v>
      </c>
    </row>
    <row r="117" spans="1:10">
      <c r="A117" s="7" t="s">
        <v>147</v>
      </c>
      <c r="B117" s="8" t="s">
        <v>20</v>
      </c>
      <c r="C117" s="7" t="s">
        <v>144</v>
      </c>
      <c r="D117" s="7" t="s">
        <v>28</v>
      </c>
      <c r="E117" s="9">
        <v>36176</v>
      </c>
      <c r="F117" s="10">
        <f t="shared" ca="1" si="2"/>
        <v>23</v>
      </c>
      <c r="G117" s="11"/>
      <c r="H117" s="12">
        <v>32940</v>
      </c>
      <c r="I117" s="12">
        <f t="shared" si="3"/>
        <v>2000</v>
      </c>
      <c r="J117" s="8">
        <v>5</v>
      </c>
    </row>
    <row r="118" spans="1:10">
      <c r="A118" s="7" t="s">
        <v>148</v>
      </c>
      <c r="B118" s="8" t="s">
        <v>23</v>
      </c>
      <c r="C118" s="7" t="s">
        <v>144</v>
      </c>
      <c r="D118" s="7" t="s">
        <v>13</v>
      </c>
      <c r="E118" s="9">
        <v>38774</v>
      </c>
      <c r="F118" s="10">
        <f t="shared" ca="1" si="2"/>
        <v>16</v>
      </c>
      <c r="G118" s="11" t="s">
        <v>14</v>
      </c>
      <c r="H118" s="12">
        <v>80120</v>
      </c>
      <c r="I118" s="12">
        <f t="shared" si="3"/>
        <v>2000</v>
      </c>
      <c r="J118" s="8">
        <v>4</v>
      </c>
    </row>
    <row r="119" spans="1:10">
      <c r="A119" s="7" t="s">
        <v>149</v>
      </c>
      <c r="B119" s="8" t="s">
        <v>41</v>
      </c>
      <c r="C119" s="7" t="s">
        <v>144</v>
      </c>
      <c r="D119" s="7" t="s">
        <v>28</v>
      </c>
      <c r="E119" s="9">
        <v>37667</v>
      </c>
      <c r="F119" s="10">
        <f t="shared" ca="1" si="2"/>
        <v>19</v>
      </c>
      <c r="G119" s="11"/>
      <c r="H119" s="12">
        <v>73390</v>
      </c>
      <c r="I119" s="12" t="str">
        <f t="shared" si="3"/>
        <v/>
      </c>
      <c r="J119" s="8">
        <v>2</v>
      </c>
    </row>
    <row r="120" spans="1:10">
      <c r="A120" s="7" t="s">
        <v>150</v>
      </c>
      <c r="B120" s="8" t="s">
        <v>11</v>
      </c>
      <c r="C120" s="7" t="s">
        <v>144</v>
      </c>
      <c r="D120" s="7" t="s">
        <v>28</v>
      </c>
      <c r="E120" s="9">
        <v>40263</v>
      </c>
      <c r="F120" s="10">
        <f t="shared" ca="1" si="2"/>
        <v>12</v>
      </c>
      <c r="G120" s="11"/>
      <c r="H120" s="12">
        <v>35260</v>
      </c>
      <c r="I120" s="12" t="str">
        <f t="shared" si="3"/>
        <v/>
      </c>
      <c r="J120" s="8">
        <v>2</v>
      </c>
    </row>
    <row r="121" spans="1:10">
      <c r="A121" s="7" t="s">
        <v>151</v>
      </c>
      <c r="B121" s="8" t="s">
        <v>26</v>
      </c>
      <c r="C121" s="7" t="s">
        <v>144</v>
      </c>
      <c r="D121" s="7" t="s">
        <v>13</v>
      </c>
      <c r="E121" s="9">
        <v>36269</v>
      </c>
      <c r="F121" s="10">
        <f t="shared" ca="1" si="2"/>
        <v>23</v>
      </c>
      <c r="G121" s="11" t="s">
        <v>45</v>
      </c>
      <c r="H121" s="12">
        <v>61330</v>
      </c>
      <c r="I121" s="12" t="str">
        <f t="shared" si="3"/>
        <v/>
      </c>
      <c r="J121" s="8">
        <v>1</v>
      </c>
    </row>
    <row r="122" spans="1:10">
      <c r="A122" s="7" t="s">
        <v>152</v>
      </c>
      <c r="B122" s="8" t="s">
        <v>31</v>
      </c>
      <c r="C122" s="7" t="s">
        <v>144</v>
      </c>
      <c r="D122" s="7" t="s">
        <v>28</v>
      </c>
      <c r="E122" s="9">
        <v>35959</v>
      </c>
      <c r="F122" s="10">
        <f t="shared" ca="1" si="2"/>
        <v>24</v>
      </c>
      <c r="G122" s="11"/>
      <c r="H122" s="12">
        <v>64470</v>
      </c>
      <c r="I122" s="12" t="str">
        <f t="shared" si="3"/>
        <v/>
      </c>
      <c r="J122" s="8">
        <v>3</v>
      </c>
    </row>
    <row r="123" spans="1:10">
      <c r="A123" s="7" t="s">
        <v>153</v>
      </c>
      <c r="B123" s="8" t="s">
        <v>11</v>
      </c>
      <c r="C123" s="7" t="s">
        <v>144</v>
      </c>
      <c r="D123" s="7" t="s">
        <v>13</v>
      </c>
      <c r="E123" s="9">
        <v>40752</v>
      </c>
      <c r="F123" s="10">
        <f t="shared" ca="1" si="2"/>
        <v>11</v>
      </c>
      <c r="G123" s="11" t="s">
        <v>45</v>
      </c>
      <c r="H123" s="12">
        <v>37620</v>
      </c>
      <c r="I123" s="12">
        <f t="shared" si="3"/>
        <v>2000</v>
      </c>
      <c r="J123" s="8">
        <v>5</v>
      </c>
    </row>
    <row r="124" spans="1:10">
      <c r="A124" s="7" t="s">
        <v>154</v>
      </c>
      <c r="B124" s="8" t="s">
        <v>23</v>
      </c>
      <c r="C124" s="7" t="s">
        <v>144</v>
      </c>
      <c r="D124" s="7" t="s">
        <v>28</v>
      </c>
      <c r="E124" s="9">
        <v>36342</v>
      </c>
      <c r="F124" s="10">
        <f t="shared" ca="1" si="2"/>
        <v>23</v>
      </c>
      <c r="G124" s="11"/>
      <c r="H124" s="12">
        <v>86970</v>
      </c>
      <c r="I124" s="12">
        <f t="shared" si="3"/>
        <v>2000</v>
      </c>
      <c r="J124" s="8">
        <v>4</v>
      </c>
    </row>
    <row r="125" spans="1:10">
      <c r="A125" s="7" t="s">
        <v>155</v>
      </c>
      <c r="B125" s="8" t="s">
        <v>31</v>
      </c>
      <c r="C125" s="7" t="s">
        <v>144</v>
      </c>
      <c r="D125" s="7" t="s">
        <v>16</v>
      </c>
      <c r="E125" s="9">
        <v>36357</v>
      </c>
      <c r="F125" s="10">
        <f t="shared" ca="1" si="2"/>
        <v>23</v>
      </c>
      <c r="G125" s="11" t="s">
        <v>35</v>
      </c>
      <c r="H125" s="12">
        <v>42905</v>
      </c>
      <c r="I125" s="12" t="str">
        <f t="shared" si="3"/>
        <v/>
      </c>
      <c r="J125" s="8">
        <v>1</v>
      </c>
    </row>
    <row r="126" spans="1:10">
      <c r="A126" s="7" t="s">
        <v>156</v>
      </c>
      <c r="B126" s="8" t="s">
        <v>26</v>
      </c>
      <c r="C126" s="7" t="s">
        <v>144</v>
      </c>
      <c r="D126" s="7" t="s">
        <v>13</v>
      </c>
      <c r="E126" s="9">
        <v>41128</v>
      </c>
      <c r="F126" s="10">
        <f t="shared" ca="1" si="2"/>
        <v>10</v>
      </c>
      <c r="G126" s="11" t="s">
        <v>45</v>
      </c>
      <c r="H126" s="12">
        <v>82760</v>
      </c>
      <c r="I126" s="12">
        <f t="shared" si="3"/>
        <v>2000</v>
      </c>
      <c r="J126" s="8">
        <v>4</v>
      </c>
    </row>
    <row r="127" spans="1:10">
      <c r="A127" s="7" t="s">
        <v>157</v>
      </c>
      <c r="B127" s="8" t="s">
        <v>26</v>
      </c>
      <c r="C127" s="7" t="s">
        <v>144</v>
      </c>
      <c r="D127" s="7" t="s">
        <v>21</v>
      </c>
      <c r="E127" s="9">
        <v>38960</v>
      </c>
      <c r="F127" s="10">
        <f t="shared" ca="1" si="2"/>
        <v>16</v>
      </c>
      <c r="G127" s="11"/>
      <c r="H127" s="12">
        <v>12676</v>
      </c>
      <c r="I127" s="12" t="str">
        <f t="shared" si="3"/>
        <v/>
      </c>
      <c r="J127" s="8">
        <v>2</v>
      </c>
    </row>
    <row r="128" spans="1:10">
      <c r="A128" s="7" t="s">
        <v>158</v>
      </c>
      <c r="B128" s="8" t="s">
        <v>31</v>
      </c>
      <c r="C128" s="7" t="s">
        <v>144</v>
      </c>
      <c r="D128" s="7" t="s">
        <v>13</v>
      </c>
      <c r="E128" s="9">
        <v>37113</v>
      </c>
      <c r="F128" s="10">
        <f t="shared" ca="1" si="2"/>
        <v>21</v>
      </c>
      <c r="G128" s="11" t="s">
        <v>24</v>
      </c>
      <c r="H128" s="12">
        <v>61150</v>
      </c>
      <c r="I128" s="12">
        <f t="shared" si="3"/>
        <v>2000</v>
      </c>
      <c r="J128" s="8">
        <v>4</v>
      </c>
    </row>
    <row r="129" spans="1:10">
      <c r="A129" s="7" t="s">
        <v>159</v>
      </c>
      <c r="B129" s="8" t="s">
        <v>31</v>
      </c>
      <c r="C129" s="7" t="s">
        <v>144</v>
      </c>
      <c r="D129" s="7" t="s">
        <v>13</v>
      </c>
      <c r="E129" s="9">
        <v>36077</v>
      </c>
      <c r="F129" s="10">
        <f t="shared" ca="1" si="2"/>
        <v>23</v>
      </c>
      <c r="G129" s="11" t="s">
        <v>45</v>
      </c>
      <c r="H129" s="12">
        <v>50110</v>
      </c>
      <c r="I129" s="12" t="str">
        <f t="shared" si="3"/>
        <v/>
      </c>
      <c r="J129" s="8">
        <v>1</v>
      </c>
    </row>
    <row r="130" spans="1:10">
      <c r="A130" s="7" t="s">
        <v>160</v>
      </c>
      <c r="B130" s="8" t="s">
        <v>26</v>
      </c>
      <c r="C130" s="7" t="s">
        <v>144</v>
      </c>
      <c r="D130" s="7" t="s">
        <v>21</v>
      </c>
      <c r="E130" s="9">
        <v>39758</v>
      </c>
      <c r="F130" s="10">
        <f t="shared" ref="F130:F193" ca="1" si="4">DATEDIF(E130,TODAY(),"Y")</f>
        <v>13</v>
      </c>
      <c r="G130" s="11"/>
      <c r="H130" s="12">
        <v>14712</v>
      </c>
      <c r="I130" s="12">
        <f t="shared" si="3"/>
        <v>2000</v>
      </c>
      <c r="J130" s="8">
        <v>5</v>
      </c>
    </row>
    <row r="131" spans="1:10">
      <c r="A131" s="7" t="s">
        <v>161</v>
      </c>
      <c r="B131" s="8" t="s">
        <v>31</v>
      </c>
      <c r="C131" s="7" t="s">
        <v>144</v>
      </c>
      <c r="D131" s="7" t="s">
        <v>28</v>
      </c>
      <c r="E131" s="9">
        <v>39024</v>
      </c>
      <c r="F131" s="10">
        <f t="shared" ca="1" si="4"/>
        <v>15</v>
      </c>
      <c r="G131" s="11"/>
      <c r="H131" s="12">
        <v>76020</v>
      </c>
      <c r="I131" s="12" t="str">
        <f t="shared" ref="I131:I194" si="5">IF(J131&gt;=4,2000,"")</f>
        <v/>
      </c>
      <c r="J131" s="8">
        <v>1</v>
      </c>
    </row>
    <row r="132" spans="1:10">
      <c r="A132" s="7" t="s">
        <v>162</v>
      </c>
      <c r="B132" s="8" t="s">
        <v>23</v>
      </c>
      <c r="C132" s="7" t="s">
        <v>144</v>
      </c>
      <c r="D132" s="7" t="s">
        <v>13</v>
      </c>
      <c r="E132" s="9">
        <v>37612</v>
      </c>
      <c r="F132" s="10">
        <f t="shared" ca="1" si="4"/>
        <v>19</v>
      </c>
      <c r="G132" s="11" t="s">
        <v>24</v>
      </c>
      <c r="H132" s="12">
        <v>39740</v>
      </c>
      <c r="I132" s="12" t="str">
        <f t="shared" si="5"/>
        <v/>
      </c>
      <c r="J132" s="8">
        <v>1</v>
      </c>
    </row>
    <row r="133" spans="1:10">
      <c r="A133" s="7" t="s">
        <v>163</v>
      </c>
      <c r="B133" s="8" t="s">
        <v>11</v>
      </c>
      <c r="C133" s="7" t="s">
        <v>164</v>
      </c>
      <c r="D133" s="7" t="s">
        <v>13</v>
      </c>
      <c r="E133" s="9">
        <v>36569</v>
      </c>
      <c r="F133" s="10">
        <f t="shared" ca="1" si="4"/>
        <v>22</v>
      </c>
      <c r="G133" s="11" t="s">
        <v>45</v>
      </c>
      <c r="H133" s="12">
        <v>75060</v>
      </c>
      <c r="I133" s="12">
        <f t="shared" si="5"/>
        <v>2000</v>
      </c>
      <c r="J133" s="8">
        <v>5</v>
      </c>
    </row>
    <row r="134" spans="1:10">
      <c r="A134" s="7" t="s">
        <v>165</v>
      </c>
      <c r="B134" s="8" t="s">
        <v>26</v>
      </c>
      <c r="C134" s="7" t="s">
        <v>164</v>
      </c>
      <c r="D134" s="7" t="s">
        <v>28</v>
      </c>
      <c r="E134" s="9">
        <v>39623</v>
      </c>
      <c r="F134" s="10">
        <f t="shared" ca="1" si="4"/>
        <v>14</v>
      </c>
      <c r="G134" s="11"/>
      <c r="H134" s="12">
        <v>60060</v>
      </c>
      <c r="I134" s="12" t="str">
        <f t="shared" si="5"/>
        <v/>
      </c>
      <c r="J134" s="8">
        <v>2</v>
      </c>
    </row>
    <row r="135" spans="1:10">
      <c r="A135" s="7" t="s">
        <v>166</v>
      </c>
      <c r="B135" s="8" t="s">
        <v>26</v>
      </c>
      <c r="C135" s="7" t="s">
        <v>164</v>
      </c>
      <c r="D135" s="7" t="s">
        <v>13</v>
      </c>
      <c r="E135" s="9">
        <v>39683</v>
      </c>
      <c r="F135" s="10">
        <f t="shared" ca="1" si="4"/>
        <v>14</v>
      </c>
      <c r="G135" s="11" t="s">
        <v>14</v>
      </c>
      <c r="H135" s="12">
        <v>47350</v>
      </c>
      <c r="I135" s="12">
        <f t="shared" si="5"/>
        <v>2000</v>
      </c>
      <c r="J135" s="8">
        <v>5</v>
      </c>
    </row>
    <row r="136" spans="1:10">
      <c r="A136" s="7" t="s">
        <v>167</v>
      </c>
      <c r="B136" s="8" t="s">
        <v>11</v>
      </c>
      <c r="C136" s="7" t="s">
        <v>164</v>
      </c>
      <c r="D136" s="7" t="s">
        <v>13</v>
      </c>
      <c r="E136" s="13">
        <v>40400</v>
      </c>
      <c r="F136" s="10">
        <f t="shared" ca="1" si="4"/>
        <v>12</v>
      </c>
      <c r="G136" s="11" t="s">
        <v>45</v>
      </c>
      <c r="H136" s="12">
        <v>79150</v>
      </c>
      <c r="I136" s="12" t="str">
        <f t="shared" si="5"/>
        <v/>
      </c>
      <c r="J136" s="8">
        <v>2</v>
      </c>
    </row>
    <row r="137" spans="1:10">
      <c r="A137" s="7" t="s">
        <v>168</v>
      </c>
      <c r="B137" s="8" t="s">
        <v>31</v>
      </c>
      <c r="C137" s="7" t="s">
        <v>164</v>
      </c>
      <c r="D137" s="7" t="s">
        <v>13</v>
      </c>
      <c r="E137" s="9">
        <v>40442</v>
      </c>
      <c r="F137" s="10">
        <f t="shared" ca="1" si="4"/>
        <v>11</v>
      </c>
      <c r="G137" s="11" t="s">
        <v>14</v>
      </c>
      <c r="H137" s="12">
        <v>66740</v>
      </c>
      <c r="I137" s="12" t="str">
        <f t="shared" si="5"/>
        <v/>
      </c>
      <c r="J137" s="8">
        <v>2</v>
      </c>
    </row>
    <row r="138" spans="1:10">
      <c r="A138" s="7" t="s">
        <v>169</v>
      </c>
      <c r="B138" s="8" t="s">
        <v>26</v>
      </c>
      <c r="C138" s="7" t="s">
        <v>170</v>
      </c>
      <c r="D138" s="7" t="s">
        <v>16</v>
      </c>
      <c r="E138" s="9">
        <v>40184</v>
      </c>
      <c r="F138" s="10">
        <f t="shared" ca="1" si="4"/>
        <v>12</v>
      </c>
      <c r="G138" s="11" t="s">
        <v>35</v>
      </c>
      <c r="H138" s="12">
        <v>21220</v>
      </c>
      <c r="I138" s="12" t="str">
        <f t="shared" si="5"/>
        <v/>
      </c>
      <c r="J138" s="8">
        <v>3</v>
      </c>
    </row>
    <row r="139" spans="1:10">
      <c r="A139" s="7" t="s">
        <v>171</v>
      </c>
      <c r="B139" s="8" t="s">
        <v>31</v>
      </c>
      <c r="C139" s="7" t="s">
        <v>170</v>
      </c>
      <c r="D139" s="7" t="s">
        <v>13</v>
      </c>
      <c r="E139" s="9">
        <v>40198</v>
      </c>
      <c r="F139" s="10">
        <f t="shared" ca="1" si="4"/>
        <v>12</v>
      </c>
      <c r="G139" s="11" t="s">
        <v>35</v>
      </c>
      <c r="H139" s="12">
        <v>49260</v>
      </c>
      <c r="I139" s="12" t="str">
        <f t="shared" si="5"/>
        <v/>
      </c>
      <c r="J139" s="8">
        <v>3</v>
      </c>
    </row>
    <row r="140" spans="1:10">
      <c r="A140" s="7" t="s">
        <v>172</v>
      </c>
      <c r="B140" s="8" t="s">
        <v>26</v>
      </c>
      <c r="C140" s="7" t="s">
        <v>170</v>
      </c>
      <c r="D140" s="7" t="s">
        <v>28</v>
      </c>
      <c r="E140" s="9">
        <v>37641</v>
      </c>
      <c r="F140" s="10">
        <f t="shared" ca="1" si="4"/>
        <v>19</v>
      </c>
      <c r="G140" s="11"/>
      <c r="H140" s="12">
        <v>31970</v>
      </c>
      <c r="I140" s="12">
        <f t="shared" si="5"/>
        <v>2000</v>
      </c>
      <c r="J140" s="8">
        <v>5</v>
      </c>
    </row>
    <row r="141" spans="1:10">
      <c r="A141" s="7" t="s">
        <v>173</v>
      </c>
      <c r="B141" s="8" t="s">
        <v>26</v>
      </c>
      <c r="C141" s="7" t="s">
        <v>170</v>
      </c>
      <c r="D141" s="7" t="s">
        <v>16</v>
      </c>
      <c r="E141" s="9">
        <v>39138</v>
      </c>
      <c r="F141" s="10">
        <f t="shared" ca="1" si="4"/>
        <v>15</v>
      </c>
      <c r="G141" s="11" t="s">
        <v>24</v>
      </c>
      <c r="H141" s="12">
        <v>15005</v>
      </c>
      <c r="I141" s="12">
        <f t="shared" si="5"/>
        <v>2000</v>
      </c>
      <c r="J141" s="8">
        <v>4</v>
      </c>
    </row>
    <row r="142" spans="1:10">
      <c r="A142" s="7" t="s">
        <v>174</v>
      </c>
      <c r="B142" s="8" t="s">
        <v>31</v>
      </c>
      <c r="C142" s="7" t="s">
        <v>170</v>
      </c>
      <c r="D142" s="7" t="s">
        <v>13</v>
      </c>
      <c r="E142" s="9">
        <v>37288</v>
      </c>
      <c r="F142" s="10">
        <f t="shared" ca="1" si="4"/>
        <v>20</v>
      </c>
      <c r="G142" s="11" t="s">
        <v>14</v>
      </c>
      <c r="H142" s="12">
        <v>42480</v>
      </c>
      <c r="I142" s="12" t="str">
        <f t="shared" si="5"/>
        <v/>
      </c>
      <c r="J142" s="8">
        <v>3</v>
      </c>
    </row>
    <row r="143" spans="1:10">
      <c r="A143" s="7" t="s">
        <v>175</v>
      </c>
      <c r="B143" s="8" t="s">
        <v>26</v>
      </c>
      <c r="C143" s="7" t="s">
        <v>170</v>
      </c>
      <c r="D143" s="7" t="s">
        <v>13</v>
      </c>
      <c r="E143" s="9">
        <v>38753</v>
      </c>
      <c r="F143" s="10">
        <f t="shared" ca="1" si="4"/>
        <v>16</v>
      </c>
      <c r="G143" s="11" t="s">
        <v>14</v>
      </c>
      <c r="H143" s="12">
        <v>22410</v>
      </c>
      <c r="I143" s="12">
        <f t="shared" si="5"/>
        <v>2000</v>
      </c>
      <c r="J143" s="8">
        <v>4</v>
      </c>
    </row>
    <row r="144" spans="1:10">
      <c r="A144" s="7" t="s">
        <v>176</v>
      </c>
      <c r="B144" s="8" t="s">
        <v>31</v>
      </c>
      <c r="C144" s="7" t="s">
        <v>170</v>
      </c>
      <c r="D144" s="7" t="s">
        <v>28</v>
      </c>
      <c r="E144" s="13">
        <v>40236</v>
      </c>
      <c r="F144" s="10">
        <f t="shared" ca="1" si="4"/>
        <v>12</v>
      </c>
      <c r="G144" s="11"/>
      <c r="H144" s="12">
        <v>45830</v>
      </c>
      <c r="I144" s="12">
        <f t="shared" si="5"/>
        <v>2000</v>
      </c>
      <c r="J144" s="8">
        <v>4</v>
      </c>
    </row>
    <row r="145" spans="1:10">
      <c r="A145" s="7" t="s">
        <v>177</v>
      </c>
      <c r="B145" s="8" t="s">
        <v>11</v>
      </c>
      <c r="C145" s="7" t="s">
        <v>170</v>
      </c>
      <c r="D145" s="7" t="s">
        <v>28</v>
      </c>
      <c r="E145" s="9">
        <v>39144</v>
      </c>
      <c r="F145" s="10">
        <f t="shared" ca="1" si="4"/>
        <v>15</v>
      </c>
      <c r="G145" s="11"/>
      <c r="H145" s="12">
        <v>45040</v>
      </c>
      <c r="I145" s="12">
        <f t="shared" si="5"/>
        <v>2000</v>
      </c>
      <c r="J145" s="8">
        <v>5</v>
      </c>
    </row>
    <row r="146" spans="1:10">
      <c r="A146" s="7" t="s">
        <v>178</v>
      </c>
      <c r="B146" s="8" t="s">
        <v>31</v>
      </c>
      <c r="C146" s="7" t="s">
        <v>170</v>
      </c>
      <c r="D146" s="7" t="s">
        <v>28</v>
      </c>
      <c r="E146" s="9">
        <v>39154</v>
      </c>
      <c r="F146" s="10">
        <f t="shared" ca="1" si="4"/>
        <v>15</v>
      </c>
      <c r="G146" s="11"/>
      <c r="H146" s="12">
        <v>26360</v>
      </c>
      <c r="I146" s="12">
        <f t="shared" si="5"/>
        <v>2000</v>
      </c>
      <c r="J146" s="8">
        <v>4</v>
      </c>
    </row>
    <row r="147" spans="1:10">
      <c r="A147" s="7" t="s">
        <v>179</v>
      </c>
      <c r="B147" s="8" t="s">
        <v>26</v>
      </c>
      <c r="C147" s="7" t="s">
        <v>170</v>
      </c>
      <c r="D147" s="7" t="s">
        <v>13</v>
      </c>
      <c r="E147" s="9">
        <v>38788</v>
      </c>
      <c r="F147" s="10">
        <f t="shared" ca="1" si="4"/>
        <v>16</v>
      </c>
      <c r="G147" s="11" t="s">
        <v>45</v>
      </c>
      <c r="H147" s="12">
        <v>37750</v>
      </c>
      <c r="I147" s="12">
        <f t="shared" si="5"/>
        <v>2000</v>
      </c>
      <c r="J147" s="8">
        <v>5</v>
      </c>
    </row>
    <row r="148" spans="1:10">
      <c r="A148" s="7" t="s">
        <v>180</v>
      </c>
      <c r="B148" s="8" t="s">
        <v>31</v>
      </c>
      <c r="C148" s="7" t="s">
        <v>170</v>
      </c>
      <c r="D148" s="7" t="s">
        <v>21</v>
      </c>
      <c r="E148" s="9">
        <v>39893</v>
      </c>
      <c r="F148" s="10">
        <f t="shared" ca="1" si="4"/>
        <v>13</v>
      </c>
      <c r="G148" s="11"/>
      <c r="H148" s="12">
        <v>15744</v>
      </c>
      <c r="I148" s="12" t="str">
        <f t="shared" si="5"/>
        <v/>
      </c>
      <c r="J148" s="8">
        <v>3</v>
      </c>
    </row>
    <row r="149" spans="1:10">
      <c r="A149" s="7" t="s">
        <v>181</v>
      </c>
      <c r="B149" s="8" t="s">
        <v>23</v>
      </c>
      <c r="C149" s="7" t="s">
        <v>170</v>
      </c>
      <c r="D149" s="7" t="s">
        <v>28</v>
      </c>
      <c r="E149" s="9">
        <v>40259</v>
      </c>
      <c r="F149" s="10">
        <f t="shared" ca="1" si="4"/>
        <v>12</v>
      </c>
      <c r="G149" s="11"/>
      <c r="H149" s="12">
        <v>45710</v>
      </c>
      <c r="I149" s="12" t="str">
        <f t="shared" si="5"/>
        <v/>
      </c>
      <c r="J149" s="8">
        <v>3</v>
      </c>
    </row>
    <row r="150" spans="1:10">
      <c r="A150" s="7" t="s">
        <v>182</v>
      </c>
      <c r="B150" s="8" t="s">
        <v>11</v>
      </c>
      <c r="C150" s="7" t="s">
        <v>170</v>
      </c>
      <c r="D150" s="7" t="s">
        <v>16</v>
      </c>
      <c r="E150" s="9">
        <v>41014</v>
      </c>
      <c r="F150" s="10">
        <f t="shared" ca="1" si="4"/>
        <v>10</v>
      </c>
      <c r="G150" s="11" t="s">
        <v>14</v>
      </c>
      <c r="H150" s="12">
        <v>34110</v>
      </c>
      <c r="I150" s="12">
        <f t="shared" si="5"/>
        <v>2000</v>
      </c>
      <c r="J150" s="8">
        <v>4</v>
      </c>
    </row>
    <row r="151" spans="1:10">
      <c r="A151" s="7" t="s">
        <v>183</v>
      </c>
      <c r="B151" s="8" t="s">
        <v>26</v>
      </c>
      <c r="C151" s="7" t="s">
        <v>170</v>
      </c>
      <c r="D151" s="7" t="s">
        <v>13</v>
      </c>
      <c r="E151" s="9">
        <v>39199</v>
      </c>
      <c r="F151" s="10">
        <f t="shared" ca="1" si="4"/>
        <v>15</v>
      </c>
      <c r="G151" s="11" t="s">
        <v>14</v>
      </c>
      <c r="H151" s="12">
        <v>31840</v>
      </c>
      <c r="I151" s="12" t="str">
        <f t="shared" si="5"/>
        <v/>
      </c>
      <c r="J151" s="8">
        <v>1</v>
      </c>
    </row>
    <row r="152" spans="1:10">
      <c r="A152" s="7" t="s">
        <v>184</v>
      </c>
      <c r="B152" s="8" t="s">
        <v>41</v>
      </c>
      <c r="C152" s="7" t="s">
        <v>170</v>
      </c>
      <c r="D152" s="7" t="s">
        <v>21</v>
      </c>
      <c r="E152" s="9">
        <v>36263</v>
      </c>
      <c r="F152" s="10">
        <f t="shared" ca="1" si="4"/>
        <v>23</v>
      </c>
      <c r="G152" s="11"/>
      <c r="H152" s="12">
        <v>38768</v>
      </c>
      <c r="I152" s="12">
        <f t="shared" si="5"/>
        <v>2000</v>
      </c>
      <c r="J152" s="8">
        <v>4</v>
      </c>
    </row>
    <row r="153" spans="1:10">
      <c r="A153" s="7" t="s">
        <v>185</v>
      </c>
      <c r="B153" s="8" t="s">
        <v>11</v>
      </c>
      <c r="C153" s="7" t="s">
        <v>170</v>
      </c>
      <c r="D153" s="7" t="s">
        <v>13</v>
      </c>
      <c r="E153" s="9">
        <v>36643</v>
      </c>
      <c r="F153" s="10">
        <f t="shared" ca="1" si="4"/>
        <v>22</v>
      </c>
      <c r="G153" s="11" t="s">
        <v>45</v>
      </c>
      <c r="H153" s="12">
        <v>71380</v>
      </c>
      <c r="I153" s="12" t="str">
        <f t="shared" si="5"/>
        <v/>
      </c>
      <c r="J153" s="8">
        <v>2</v>
      </c>
    </row>
    <row r="154" spans="1:10">
      <c r="A154" s="7" t="s">
        <v>186</v>
      </c>
      <c r="B154" s="8" t="s">
        <v>26</v>
      </c>
      <c r="C154" s="7" t="s">
        <v>170</v>
      </c>
      <c r="D154" s="7" t="s">
        <v>16</v>
      </c>
      <c r="E154" s="9">
        <v>40299</v>
      </c>
      <c r="F154" s="10">
        <f t="shared" ca="1" si="4"/>
        <v>12</v>
      </c>
      <c r="G154" s="11" t="s">
        <v>35</v>
      </c>
      <c r="H154" s="12">
        <v>32835</v>
      </c>
      <c r="I154" s="12" t="str">
        <f t="shared" si="5"/>
        <v/>
      </c>
      <c r="J154" s="8">
        <v>2</v>
      </c>
    </row>
    <row r="155" spans="1:10">
      <c r="A155" s="7" t="s">
        <v>187</v>
      </c>
      <c r="B155" s="8" t="s">
        <v>31</v>
      </c>
      <c r="C155" s="7" t="s">
        <v>170</v>
      </c>
      <c r="D155" s="7" t="s">
        <v>28</v>
      </c>
      <c r="E155" s="9">
        <v>35939</v>
      </c>
      <c r="F155" s="10">
        <f t="shared" ca="1" si="4"/>
        <v>24</v>
      </c>
      <c r="G155" s="11"/>
      <c r="H155" s="12">
        <v>25120</v>
      </c>
      <c r="I155" s="12">
        <f t="shared" si="5"/>
        <v>2000</v>
      </c>
      <c r="J155" s="8">
        <v>5</v>
      </c>
    </row>
    <row r="156" spans="1:10">
      <c r="A156" s="7" t="s">
        <v>188</v>
      </c>
      <c r="B156" s="8" t="s">
        <v>26</v>
      </c>
      <c r="C156" s="7" t="s">
        <v>170</v>
      </c>
      <c r="D156" s="7" t="s">
        <v>13</v>
      </c>
      <c r="E156" s="9">
        <v>38135</v>
      </c>
      <c r="F156" s="10">
        <f t="shared" ca="1" si="4"/>
        <v>18</v>
      </c>
      <c r="G156" s="11" t="s">
        <v>24</v>
      </c>
      <c r="H156" s="12">
        <v>65560</v>
      </c>
      <c r="I156" s="12" t="str">
        <f t="shared" si="5"/>
        <v/>
      </c>
      <c r="J156" s="8">
        <v>1</v>
      </c>
    </row>
    <row r="157" spans="1:10">
      <c r="A157" s="7" t="s">
        <v>189</v>
      </c>
      <c r="B157" s="8" t="s">
        <v>31</v>
      </c>
      <c r="C157" s="7" t="s">
        <v>170</v>
      </c>
      <c r="D157" s="7" t="s">
        <v>13</v>
      </c>
      <c r="E157" s="9">
        <v>40710</v>
      </c>
      <c r="F157" s="10">
        <f t="shared" ca="1" si="4"/>
        <v>11</v>
      </c>
      <c r="G157" s="11" t="s">
        <v>45</v>
      </c>
      <c r="H157" s="12">
        <v>32140</v>
      </c>
      <c r="I157" s="12" t="str">
        <f t="shared" si="5"/>
        <v/>
      </c>
      <c r="J157" s="8">
        <v>2</v>
      </c>
    </row>
    <row r="158" spans="1:10">
      <c r="A158" s="7" t="s">
        <v>190</v>
      </c>
      <c r="B158" s="8" t="s">
        <v>31</v>
      </c>
      <c r="C158" s="7" t="s">
        <v>170</v>
      </c>
      <c r="D158" s="7" t="s">
        <v>13</v>
      </c>
      <c r="E158" s="9">
        <v>38892</v>
      </c>
      <c r="F158" s="10">
        <f t="shared" ca="1" si="4"/>
        <v>16</v>
      </c>
      <c r="G158" s="11" t="s">
        <v>45</v>
      </c>
      <c r="H158" s="12">
        <v>56870</v>
      </c>
      <c r="I158" s="12" t="str">
        <f t="shared" si="5"/>
        <v/>
      </c>
      <c r="J158" s="8">
        <v>1</v>
      </c>
    </row>
    <row r="159" spans="1:10">
      <c r="A159" s="7" t="s">
        <v>191</v>
      </c>
      <c r="B159" s="8" t="s">
        <v>41</v>
      </c>
      <c r="C159" s="7" t="s">
        <v>170</v>
      </c>
      <c r="D159" s="7" t="s">
        <v>13</v>
      </c>
      <c r="E159" s="9">
        <v>39654</v>
      </c>
      <c r="F159" s="10">
        <f t="shared" ca="1" si="4"/>
        <v>14</v>
      </c>
      <c r="G159" s="11" t="s">
        <v>35</v>
      </c>
      <c r="H159" s="12">
        <v>32360</v>
      </c>
      <c r="I159" s="12">
        <f t="shared" si="5"/>
        <v>2000</v>
      </c>
      <c r="J159" s="8">
        <v>4</v>
      </c>
    </row>
    <row r="160" spans="1:10">
      <c r="A160" s="7" t="s">
        <v>192</v>
      </c>
      <c r="B160" s="8" t="s">
        <v>26</v>
      </c>
      <c r="C160" s="7" t="s">
        <v>170</v>
      </c>
      <c r="D160" s="7" t="s">
        <v>28</v>
      </c>
      <c r="E160" s="9">
        <v>40729</v>
      </c>
      <c r="F160" s="10">
        <f t="shared" ca="1" si="4"/>
        <v>11</v>
      </c>
      <c r="G160" s="11"/>
      <c r="H160" s="12">
        <v>22320</v>
      </c>
      <c r="I160" s="12" t="str">
        <f t="shared" si="5"/>
        <v/>
      </c>
      <c r="J160" s="8">
        <v>2</v>
      </c>
    </row>
    <row r="161" spans="1:10">
      <c r="A161" s="7" t="s">
        <v>193</v>
      </c>
      <c r="B161" s="8" t="s">
        <v>11</v>
      </c>
      <c r="C161" s="7" t="s">
        <v>170</v>
      </c>
      <c r="D161" s="7" t="s">
        <v>28</v>
      </c>
      <c r="E161" s="9">
        <v>39274</v>
      </c>
      <c r="F161" s="10">
        <f t="shared" ca="1" si="4"/>
        <v>15</v>
      </c>
      <c r="G161" s="11"/>
      <c r="H161" s="12">
        <v>64090</v>
      </c>
      <c r="I161" s="12" t="str">
        <f t="shared" si="5"/>
        <v/>
      </c>
      <c r="J161" s="8">
        <v>2</v>
      </c>
    </row>
    <row r="162" spans="1:10">
      <c r="A162" s="7" t="s">
        <v>194</v>
      </c>
      <c r="B162" s="8" t="s">
        <v>26</v>
      </c>
      <c r="C162" s="7" t="s">
        <v>170</v>
      </c>
      <c r="D162" s="7" t="s">
        <v>13</v>
      </c>
      <c r="E162" s="9">
        <v>40366</v>
      </c>
      <c r="F162" s="10">
        <f t="shared" ca="1" si="4"/>
        <v>12</v>
      </c>
      <c r="G162" s="11" t="s">
        <v>14</v>
      </c>
      <c r="H162" s="12">
        <v>63780</v>
      </c>
      <c r="I162" s="12">
        <f t="shared" si="5"/>
        <v>2000</v>
      </c>
      <c r="J162" s="8">
        <v>5</v>
      </c>
    </row>
    <row r="163" spans="1:10">
      <c r="A163" s="7" t="s">
        <v>195</v>
      </c>
      <c r="B163" s="8" t="s">
        <v>20</v>
      </c>
      <c r="C163" s="7" t="s">
        <v>170</v>
      </c>
      <c r="D163" s="7" t="s">
        <v>13</v>
      </c>
      <c r="E163" s="9">
        <v>35989</v>
      </c>
      <c r="F163" s="10">
        <f t="shared" ca="1" si="4"/>
        <v>24</v>
      </c>
      <c r="G163" s="11" t="s">
        <v>17</v>
      </c>
      <c r="H163" s="12">
        <v>71010</v>
      </c>
      <c r="I163" s="12">
        <f t="shared" si="5"/>
        <v>2000</v>
      </c>
      <c r="J163" s="8">
        <v>5</v>
      </c>
    </row>
    <row r="164" spans="1:10">
      <c r="A164" s="7" t="s">
        <v>196</v>
      </c>
      <c r="B164" s="8" t="s">
        <v>26</v>
      </c>
      <c r="C164" s="7" t="s">
        <v>170</v>
      </c>
      <c r="D164" s="7" t="s">
        <v>28</v>
      </c>
      <c r="E164" s="9">
        <v>39295</v>
      </c>
      <c r="F164" s="10">
        <f t="shared" ca="1" si="4"/>
        <v>15</v>
      </c>
      <c r="G164" s="11"/>
      <c r="H164" s="12">
        <v>40560</v>
      </c>
      <c r="I164" s="12">
        <f t="shared" si="5"/>
        <v>2000</v>
      </c>
      <c r="J164" s="8">
        <v>5</v>
      </c>
    </row>
    <row r="165" spans="1:10">
      <c r="A165" s="7" t="s">
        <v>197</v>
      </c>
      <c r="B165" s="8" t="s">
        <v>20</v>
      </c>
      <c r="C165" s="7" t="s">
        <v>170</v>
      </c>
      <c r="D165" s="7" t="s">
        <v>28</v>
      </c>
      <c r="E165" s="9">
        <v>40054</v>
      </c>
      <c r="F165" s="10">
        <f t="shared" ca="1" si="4"/>
        <v>13</v>
      </c>
      <c r="G165" s="11"/>
      <c r="H165" s="12">
        <v>56920</v>
      </c>
      <c r="I165" s="12">
        <f t="shared" si="5"/>
        <v>2000</v>
      </c>
      <c r="J165" s="8">
        <v>4</v>
      </c>
    </row>
    <row r="166" spans="1:10">
      <c r="A166" s="7" t="s">
        <v>198</v>
      </c>
      <c r="B166" s="8" t="s">
        <v>31</v>
      </c>
      <c r="C166" s="7" t="s">
        <v>170</v>
      </c>
      <c r="D166" s="7" t="s">
        <v>13</v>
      </c>
      <c r="E166" s="9">
        <v>40399</v>
      </c>
      <c r="F166" s="10">
        <f t="shared" ca="1" si="4"/>
        <v>12</v>
      </c>
      <c r="G166" s="11" t="s">
        <v>24</v>
      </c>
      <c r="H166" s="12">
        <v>32640</v>
      </c>
      <c r="I166" s="12">
        <f t="shared" si="5"/>
        <v>2000</v>
      </c>
      <c r="J166" s="8">
        <v>4</v>
      </c>
    </row>
    <row r="167" spans="1:10">
      <c r="A167" s="7" t="s">
        <v>199</v>
      </c>
      <c r="B167" s="8" t="s">
        <v>31</v>
      </c>
      <c r="C167" s="7" t="s">
        <v>170</v>
      </c>
      <c r="D167" s="7" t="s">
        <v>13</v>
      </c>
      <c r="E167" s="9">
        <v>39692</v>
      </c>
      <c r="F167" s="10">
        <f t="shared" ca="1" si="4"/>
        <v>14</v>
      </c>
      <c r="G167" s="11" t="s">
        <v>24</v>
      </c>
      <c r="H167" s="12">
        <v>35360</v>
      </c>
      <c r="I167" s="12">
        <f t="shared" si="5"/>
        <v>2000</v>
      </c>
      <c r="J167" s="8">
        <v>5</v>
      </c>
    </row>
    <row r="168" spans="1:10">
      <c r="A168" s="7" t="s">
        <v>200</v>
      </c>
      <c r="B168" s="8" t="s">
        <v>41</v>
      </c>
      <c r="C168" s="7" t="s">
        <v>170</v>
      </c>
      <c r="D168" s="7" t="s">
        <v>13</v>
      </c>
      <c r="E168" s="9">
        <v>41177</v>
      </c>
      <c r="F168" s="10">
        <f t="shared" ca="1" si="4"/>
        <v>9</v>
      </c>
      <c r="G168" s="11" t="s">
        <v>14</v>
      </c>
      <c r="H168" s="12">
        <v>64510</v>
      </c>
      <c r="I168" s="12" t="str">
        <f t="shared" si="5"/>
        <v/>
      </c>
      <c r="J168" s="8">
        <v>3</v>
      </c>
    </row>
    <row r="169" spans="1:10">
      <c r="A169" s="7" t="s">
        <v>201</v>
      </c>
      <c r="B169" s="8" t="s">
        <v>31</v>
      </c>
      <c r="C169" s="7" t="s">
        <v>170</v>
      </c>
      <c r="D169" s="7" t="s">
        <v>13</v>
      </c>
      <c r="E169" s="9">
        <v>39326</v>
      </c>
      <c r="F169" s="10">
        <f t="shared" ca="1" si="4"/>
        <v>15</v>
      </c>
      <c r="G169" s="11" t="s">
        <v>14</v>
      </c>
      <c r="H169" s="12">
        <v>72900</v>
      </c>
      <c r="I169" s="12" t="str">
        <f t="shared" si="5"/>
        <v/>
      </c>
      <c r="J169" s="8">
        <v>3</v>
      </c>
    </row>
    <row r="170" spans="1:10">
      <c r="A170" s="7" t="s">
        <v>202</v>
      </c>
      <c r="B170" s="8" t="s">
        <v>41</v>
      </c>
      <c r="C170" s="7" t="s">
        <v>170</v>
      </c>
      <c r="D170" s="7" t="s">
        <v>13</v>
      </c>
      <c r="E170" s="9">
        <v>36414</v>
      </c>
      <c r="F170" s="10">
        <f t="shared" ca="1" si="4"/>
        <v>22</v>
      </c>
      <c r="G170" s="11" t="s">
        <v>35</v>
      </c>
      <c r="H170" s="12">
        <v>39680</v>
      </c>
      <c r="I170" s="12">
        <f t="shared" si="5"/>
        <v>2000</v>
      </c>
      <c r="J170" s="8">
        <v>5</v>
      </c>
    </row>
    <row r="171" spans="1:10">
      <c r="A171" s="7" t="s">
        <v>203</v>
      </c>
      <c r="B171" s="8" t="s">
        <v>20</v>
      </c>
      <c r="C171" s="7" t="s">
        <v>170</v>
      </c>
      <c r="D171" s="7" t="s">
        <v>13</v>
      </c>
      <c r="E171" s="9">
        <v>36082</v>
      </c>
      <c r="F171" s="10">
        <f t="shared" ca="1" si="4"/>
        <v>23</v>
      </c>
      <c r="G171" s="11" t="s">
        <v>45</v>
      </c>
      <c r="H171" s="12">
        <v>82400</v>
      </c>
      <c r="I171" s="12" t="str">
        <f t="shared" si="5"/>
        <v/>
      </c>
      <c r="J171" s="8">
        <v>2</v>
      </c>
    </row>
    <row r="172" spans="1:10">
      <c r="A172" s="7" t="s">
        <v>204</v>
      </c>
      <c r="B172" s="8" t="s">
        <v>26</v>
      </c>
      <c r="C172" s="7" t="s">
        <v>170</v>
      </c>
      <c r="D172" s="7" t="s">
        <v>13</v>
      </c>
      <c r="E172" s="9">
        <v>40470</v>
      </c>
      <c r="F172" s="10">
        <f t="shared" ca="1" si="4"/>
        <v>11</v>
      </c>
      <c r="G172" s="11" t="s">
        <v>45</v>
      </c>
      <c r="H172" s="12">
        <v>42620</v>
      </c>
      <c r="I172" s="12" t="str">
        <f t="shared" si="5"/>
        <v/>
      </c>
      <c r="J172" s="8">
        <v>3</v>
      </c>
    </row>
    <row r="173" spans="1:10">
      <c r="A173" s="7" t="s">
        <v>205</v>
      </c>
      <c r="B173" s="8" t="s">
        <v>20</v>
      </c>
      <c r="C173" s="7" t="s">
        <v>170</v>
      </c>
      <c r="D173" s="7" t="s">
        <v>13</v>
      </c>
      <c r="E173" s="9">
        <v>41228</v>
      </c>
      <c r="F173" s="10">
        <f t="shared" ca="1" si="4"/>
        <v>9</v>
      </c>
      <c r="G173" s="11" t="s">
        <v>45</v>
      </c>
      <c r="H173" s="12">
        <v>46340</v>
      </c>
      <c r="I173" s="12">
        <f t="shared" si="5"/>
        <v>2000</v>
      </c>
      <c r="J173" s="8">
        <v>5</v>
      </c>
    </row>
    <row r="174" spans="1:10">
      <c r="A174" s="7" t="s">
        <v>206</v>
      </c>
      <c r="B174" s="8" t="s">
        <v>31</v>
      </c>
      <c r="C174" s="7" t="s">
        <v>170</v>
      </c>
      <c r="D174" s="7" t="s">
        <v>16</v>
      </c>
      <c r="E174" s="9">
        <v>39768</v>
      </c>
      <c r="F174" s="10">
        <f t="shared" ca="1" si="4"/>
        <v>13</v>
      </c>
      <c r="G174" s="11" t="s">
        <v>14</v>
      </c>
      <c r="H174" s="12">
        <v>39515</v>
      </c>
      <c r="I174" s="12">
        <f t="shared" si="5"/>
        <v>2000</v>
      </c>
      <c r="J174" s="8">
        <v>5</v>
      </c>
    </row>
    <row r="175" spans="1:10">
      <c r="A175" s="7" t="s">
        <v>207</v>
      </c>
      <c r="B175" s="8" t="s">
        <v>31</v>
      </c>
      <c r="C175" s="7" t="s">
        <v>170</v>
      </c>
      <c r="D175" s="7" t="s">
        <v>28</v>
      </c>
      <c r="E175" s="9">
        <v>41254</v>
      </c>
      <c r="F175" s="10">
        <f t="shared" ca="1" si="4"/>
        <v>9</v>
      </c>
      <c r="G175" s="11"/>
      <c r="H175" s="12">
        <v>81070</v>
      </c>
      <c r="I175" s="12">
        <f t="shared" si="5"/>
        <v>2000</v>
      </c>
      <c r="J175" s="8">
        <v>5</v>
      </c>
    </row>
    <row r="176" spans="1:10">
      <c r="A176" s="7" t="s">
        <v>208</v>
      </c>
      <c r="B176" s="8" t="s">
        <v>31</v>
      </c>
      <c r="C176" s="7" t="s">
        <v>209</v>
      </c>
      <c r="D176" s="7" t="s">
        <v>16</v>
      </c>
      <c r="E176" s="9">
        <v>39515</v>
      </c>
      <c r="F176" s="10">
        <f t="shared" ca="1" si="4"/>
        <v>14</v>
      </c>
      <c r="G176" s="11" t="s">
        <v>24</v>
      </c>
      <c r="H176" s="12">
        <v>89780</v>
      </c>
      <c r="I176" s="12">
        <f t="shared" si="5"/>
        <v>2000</v>
      </c>
      <c r="J176" s="8">
        <v>4</v>
      </c>
    </row>
    <row r="177" spans="1:10">
      <c r="A177" s="7" t="s">
        <v>210</v>
      </c>
      <c r="B177" s="8" t="s">
        <v>20</v>
      </c>
      <c r="C177" s="7" t="s">
        <v>209</v>
      </c>
      <c r="D177" s="7" t="s">
        <v>28</v>
      </c>
      <c r="E177" s="9">
        <v>40263</v>
      </c>
      <c r="F177" s="10">
        <f t="shared" ca="1" si="4"/>
        <v>12</v>
      </c>
      <c r="G177" s="11" t="s">
        <v>24</v>
      </c>
      <c r="H177" s="12">
        <v>71190</v>
      </c>
      <c r="I177" s="12">
        <f t="shared" si="5"/>
        <v>2000</v>
      </c>
      <c r="J177" s="8">
        <v>4</v>
      </c>
    </row>
    <row r="178" spans="1:10">
      <c r="A178" s="7" t="s">
        <v>211</v>
      </c>
      <c r="B178" s="8" t="s">
        <v>31</v>
      </c>
      <c r="C178" s="7" t="s">
        <v>209</v>
      </c>
      <c r="D178" s="7" t="s">
        <v>13</v>
      </c>
      <c r="E178" s="9">
        <v>40690</v>
      </c>
      <c r="F178" s="10">
        <f t="shared" ca="1" si="4"/>
        <v>11</v>
      </c>
      <c r="G178" s="11" t="s">
        <v>14</v>
      </c>
      <c r="H178" s="12">
        <v>89140</v>
      </c>
      <c r="I178" s="12" t="str">
        <f t="shared" si="5"/>
        <v/>
      </c>
      <c r="J178" s="8">
        <v>1</v>
      </c>
    </row>
    <row r="179" spans="1:10">
      <c r="A179" s="7" t="s">
        <v>212</v>
      </c>
      <c r="B179" s="8" t="s">
        <v>41</v>
      </c>
      <c r="C179" s="7" t="s">
        <v>209</v>
      </c>
      <c r="D179" s="7" t="s">
        <v>28</v>
      </c>
      <c r="E179" s="9">
        <v>36673</v>
      </c>
      <c r="F179" s="10">
        <f t="shared" ca="1" si="4"/>
        <v>22</v>
      </c>
      <c r="G179" s="11" t="s">
        <v>45</v>
      </c>
      <c r="H179" s="12">
        <v>69410</v>
      </c>
      <c r="I179" s="12">
        <f t="shared" si="5"/>
        <v>2000</v>
      </c>
      <c r="J179" s="8">
        <v>4</v>
      </c>
    </row>
    <row r="180" spans="1:10">
      <c r="A180" s="7" t="s">
        <v>213</v>
      </c>
      <c r="B180" s="8" t="s">
        <v>41</v>
      </c>
      <c r="C180" s="7" t="s">
        <v>209</v>
      </c>
      <c r="D180" s="7" t="s">
        <v>13</v>
      </c>
      <c r="E180" s="9">
        <v>37043</v>
      </c>
      <c r="F180" s="10">
        <f t="shared" ca="1" si="4"/>
        <v>21</v>
      </c>
      <c r="G180" s="11" t="s">
        <v>17</v>
      </c>
      <c r="H180" s="12">
        <v>45150</v>
      </c>
      <c r="I180" s="12" t="str">
        <f t="shared" si="5"/>
        <v/>
      </c>
      <c r="J180" s="8">
        <v>1</v>
      </c>
    </row>
    <row r="181" spans="1:10">
      <c r="A181" s="7" t="s">
        <v>214</v>
      </c>
      <c r="B181" s="8" t="s">
        <v>26</v>
      </c>
      <c r="C181" s="7" t="s">
        <v>209</v>
      </c>
      <c r="D181" s="7" t="s">
        <v>16</v>
      </c>
      <c r="E181" s="9">
        <v>37505</v>
      </c>
      <c r="F181" s="10">
        <f t="shared" ca="1" si="4"/>
        <v>19</v>
      </c>
      <c r="G181" s="11" t="s">
        <v>35</v>
      </c>
      <c r="H181" s="12">
        <v>51800</v>
      </c>
      <c r="I181" s="12" t="str">
        <f t="shared" si="5"/>
        <v/>
      </c>
      <c r="J181" s="8">
        <v>1</v>
      </c>
    </row>
    <row r="182" spans="1:10">
      <c r="A182" s="7" t="s">
        <v>215</v>
      </c>
      <c r="B182" s="8" t="s">
        <v>26</v>
      </c>
      <c r="C182" s="7" t="s">
        <v>209</v>
      </c>
      <c r="D182" s="7" t="s">
        <v>21</v>
      </c>
      <c r="E182" s="9">
        <v>37946</v>
      </c>
      <c r="F182" s="10">
        <f t="shared" ca="1" si="4"/>
        <v>18</v>
      </c>
      <c r="G182" s="11" t="s">
        <v>14</v>
      </c>
      <c r="H182" s="12">
        <v>85130</v>
      </c>
      <c r="I182" s="12">
        <f t="shared" si="5"/>
        <v>2000</v>
      </c>
      <c r="J182" s="8">
        <v>5</v>
      </c>
    </row>
    <row r="183" spans="1:10">
      <c r="A183" s="7" t="s">
        <v>216</v>
      </c>
      <c r="B183" s="8" t="s">
        <v>31</v>
      </c>
      <c r="C183" s="7" t="s">
        <v>209</v>
      </c>
      <c r="D183" s="7" t="s">
        <v>21</v>
      </c>
      <c r="E183" s="9">
        <v>36519</v>
      </c>
      <c r="F183" s="10">
        <f t="shared" ca="1" si="4"/>
        <v>22</v>
      </c>
      <c r="G183" s="11" t="s">
        <v>45</v>
      </c>
      <c r="H183" s="12">
        <v>61860</v>
      </c>
      <c r="I183" s="12">
        <f t="shared" si="5"/>
        <v>2000</v>
      </c>
      <c r="J183" s="8">
        <v>5</v>
      </c>
    </row>
    <row r="184" spans="1:10">
      <c r="A184" s="7" t="s">
        <v>217</v>
      </c>
      <c r="B184" s="8" t="s">
        <v>26</v>
      </c>
      <c r="C184" s="7" t="s">
        <v>218</v>
      </c>
      <c r="D184" s="7" t="s">
        <v>13</v>
      </c>
      <c r="E184" s="9">
        <v>40918</v>
      </c>
      <c r="F184" s="10">
        <f t="shared" ca="1" si="4"/>
        <v>10</v>
      </c>
      <c r="G184" s="11" t="s">
        <v>219</v>
      </c>
      <c r="H184" s="12">
        <v>56900</v>
      </c>
      <c r="I184" s="12">
        <f t="shared" si="5"/>
        <v>2000</v>
      </c>
      <c r="J184" s="8">
        <v>5</v>
      </c>
    </row>
    <row r="185" spans="1:10">
      <c r="A185" s="7" t="s">
        <v>220</v>
      </c>
      <c r="B185" s="8" t="s">
        <v>31</v>
      </c>
      <c r="C185" s="7" t="s">
        <v>218</v>
      </c>
      <c r="D185" s="7" t="s">
        <v>13</v>
      </c>
      <c r="E185" s="9">
        <v>40936</v>
      </c>
      <c r="F185" s="10">
        <f t="shared" ca="1" si="4"/>
        <v>10</v>
      </c>
      <c r="G185" s="11" t="s">
        <v>14</v>
      </c>
      <c r="H185" s="12">
        <v>52940</v>
      </c>
      <c r="I185" s="12">
        <f t="shared" si="5"/>
        <v>2000</v>
      </c>
      <c r="J185" s="8">
        <v>4</v>
      </c>
    </row>
    <row r="186" spans="1:10">
      <c r="A186" s="7" t="s">
        <v>221</v>
      </c>
      <c r="B186" s="8" t="s">
        <v>31</v>
      </c>
      <c r="C186" s="7" t="s">
        <v>218</v>
      </c>
      <c r="D186" s="7" t="s">
        <v>28</v>
      </c>
      <c r="E186" s="9">
        <v>39092</v>
      </c>
      <c r="F186" s="10">
        <f t="shared" ca="1" si="4"/>
        <v>15</v>
      </c>
      <c r="G186" s="11"/>
      <c r="H186" s="12">
        <v>73990</v>
      </c>
      <c r="I186" s="12" t="str">
        <f t="shared" si="5"/>
        <v/>
      </c>
      <c r="J186" s="8">
        <v>3</v>
      </c>
    </row>
    <row r="187" spans="1:10">
      <c r="A187" s="7" t="s">
        <v>222</v>
      </c>
      <c r="B187" s="8" t="s">
        <v>31</v>
      </c>
      <c r="C187" s="7" t="s">
        <v>218</v>
      </c>
      <c r="D187" s="7" t="s">
        <v>13</v>
      </c>
      <c r="E187" s="9">
        <v>39106</v>
      </c>
      <c r="F187" s="10">
        <f t="shared" ca="1" si="4"/>
        <v>15</v>
      </c>
      <c r="G187" s="11" t="s">
        <v>45</v>
      </c>
      <c r="H187" s="12">
        <v>45500</v>
      </c>
      <c r="I187" s="12" t="str">
        <f t="shared" si="5"/>
        <v/>
      </c>
      <c r="J187" s="8">
        <v>3</v>
      </c>
    </row>
    <row r="188" spans="1:10">
      <c r="A188" s="7" t="s">
        <v>223</v>
      </c>
      <c r="B188" s="8" t="s">
        <v>31</v>
      </c>
      <c r="C188" s="7" t="s">
        <v>218</v>
      </c>
      <c r="D188" s="7" t="s">
        <v>28</v>
      </c>
      <c r="E188" s="9">
        <v>38738</v>
      </c>
      <c r="F188" s="10">
        <f t="shared" ca="1" si="4"/>
        <v>16</v>
      </c>
      <c r="G188" s="11"/>
      <c r="H188" s="12">
        <v>42150</v>
      </c>
      <c r="I188" s="12">
        <f t="shared" si="5"/>
        <v>2000</v>
      </c>
      <c r="J188" s="8">
        <v>5</v>
      </c>
    </row>
    <row r="189" spans="1:10">
      <c r="A189" s="7" t="s">
        <v>224</v>
      </c>
      <c r="B189" s="8" t="s">
        <v>20</v>
      </c>
      <c r="C189" s="7" t="s">
        <v>218</v>
      </c>
      <c r="D189" s="7" t="s">
        <v>13</v>
      </c>
      <c r="E189" s="9">
        <v>35801</v>
      </c>
      <c r="F189" s="10">
        <f t="shared" ca="1" si="4"/>
        <v>24</v>
      </c>
      <c r="G189" s="11" t="s">
        <v>14</v>
      </c>
      <c r="H189" s="12">
        <v>78570</v>
      </c>
      <c r="I189" s="12" t="str">
        <f t="shared" si="5"/>
        <v/>
      </c>
      <c r="J189" s="8">
        <v>1</v>
      </c>
    </row>
    <row r="190" spans="1:10">
      <c r="A190" s="7" t="s">
        <v>225</v>
      </c>
      <c r="B190" s="8" t="s">
        <v>20</v>
      </c>
      <c r="C190" s="7" t="s">
        <v>218</v>
      </c>
      <c r="D190" s="7" t="s">
        <v>16</v>
      </c>
      <c r="E190" s="9">
        <v>35807</v>
      </c>
      <c r="F190" s="10">
        <f t="shared" ca="1" si="4"/>
        <v>24</v>
      </c>
      <c r="G190" s="11" t="s">
        <v>14</v>
      </c>
      <c r="H190" s="12">
        <v>48835</v>
      </c>
      <c r="I190" s="12">
        <f t="shared" si="5"/>
        <v>2000</v>
      </c>
      <c r="J190" s="8">
        <v>5</v>
      </c>
    </row>
    <row r="191" spans="1:10">
      <c r="A191" s="7" t="s">
        <v>226</v>
      </c>
      <c r="B191" s="8" t="s">
        <v>31</v>
      </c>
      <c r="C191" s="7" t="s">
        <v>218</v>
      </c>
      <c r="D191" s="7" t="s">
        <v>16</v>
      </c>
      <c r="E191" s="9">
        <v>36177</v>
      </c>
      <c r="F191" s="10">
        <f t="shared" ca="1" si="4"/>
        <v>23</v>
      </c>
      <c r="G191" s="11" t="s">
        <v>24</v>
      </c>
      <c r="H191" s="12">
        <v>21670</v>
      </c>
      <c r="I191" s="12" t="str">
        <f t="shared" si="5"/>
        <v/>
      </c>
      <c r="J191" s="8">
        <v>2</v>
      </c>
    </row>
    <row r="192" spans="1:10">
      <c r="A192" s="7" t="s">
        <v>227</v>
      </c>
      <c r="B192" s="8" t="s">
        <v>31</v>
      </c>
      <c r="C192" s="7" t="s">
        <v>218</v>
      </c>
      <c r="D192" s="7" t="s">
        <v>13</v>
      </c>
      <c r="E192" s="9">
        <v>36535</v>
      </c>
      <c r="F192" s="10">
        <f t="shared" ca="1" si="4"/>
        <v>22</v>
      </c>
      <c r="G192" s="11" t="s">
        <v>14</v>
      </c>
      <c r="H192" s="12">
        <v>76192</v>
      </c>
      <c r="I192" s="12">
        <f t="shared" si="5"/>
        <v>2000</v>
      </c>
      <c r="J192" s="8">
        <v>4</v>
      </c>
    </row>
    <row r="193" spans="1:10">
      <c r="A193" s="7" t="s">
        <v>228</v>
      </c>
      <c r="B193" s="8" t="s">
        <v>26</v>
      </c>
      <c r="C193" s="7" t="s">
        <v>218</v>
      </c>
      <c r="D193" s="7" t="s">
        <v>28</v>
      </c>
      <c r="E193" s="9">
        <v>37634</v>
      </c>
      <c r="F193" s="10">
        <f t="shared" ca="1" si="4"/>
        <v>19</v>
      </c>
      <c r="G193" s="11"/>
      <c r="H193" s="12">
        <v>61370</v>
      </c>
      <c r="I193" s="12" t="str">
        <f t="shared" si="5"/>
        <v/>
      </c>
      <c r="J193" s="8">
        <v>3</v>
      </c>
    </row>
    <row r="194" spans="1:10">
      <c r="A194" s="7" t="s">
        <v>229</v>
      </c>
      <c r="B194" s="8" t="s">
        <v>41</v>
      </c>
      <c r="C194" s="7" t="s">
        <v>218</v>
      </c>
      <c r="D194" s="7" t="s">
        <v>13</v>
      </c>
      <c r="E194" s="9">
        <v>39472</v>
      </c>
      <c r="F194" s="10">
        <f t="shared" ref="F194:F257" ca="1" si="6">DATEDIF(E194,TODAY(),"Y")</f>
        <v>14</v>
      </c>
      <c r="G194" s="11" t="s">
        <v>14</v>
      </c>
      <c r="H194" s="12">
        <v>41060</v>
      </c>
      <c r="I194" s="12" t="str">
        <f t="shared" si="5"/>
        <v/>
      </c>
      <c r="J194" s="8">
        <v>3</v>
      </c>
    </row>
    <row r="195" spans="1:10">
      <c r="A195" s="7" t="s">
        <v>230</v>
      </c>
      <c r="B195" s="8" t="s">
        <v>26</v>
      </c>
      <c r="C195" s="7" t="s">
        <v>218</v>
      </c>
      <c r="D195" s="7" t="s">
        <v>13</v>
      </c>
      <c r="E195" s="9">
        <v>39472</v>
      </c>
      <c r="F195" s="10">
        <f t="shared" ca="1" si="6"/>
        <v>14</v>
      </c>
      <c r="G195" s="11" t="s">
        <v>14</v>
      </c>
      <c r="H195" s="12">
        <v>87760</v>
      </c>
      <c r="I195" s="12" t="str">
        <f t="shared" ref="I195:I258" si="7">IF(J195&gt;=4,2000,"")</f>
        <v/>
      </c>
      <c r="J195" s="8">
        <v>1</v>
      </c>
    </row>
    <row r="196" spans="1:10">
      <c r="A196" s="7" t="s">
        <v>231</v>
      </c>
      <c r="B196" s="8" t="s">
        <v>11</v>
      </c>
      <c r="C196" s="7" t="s">
        <v>218</v>
      </c>
      <c r="D196" s="7" t="s">
        <v>13</v>
      </c>
      <c r="E196" s="9">
        <v>38733</v>
      </c>
      <c r="F196" s="10">
        <f t="shared" ca="1" si="6"/>
        <v>16</v>
      </c>
      <c r="G196" s="11" t="s">
        <v>35</v>
      </c>
      <c r="H196" s="12">
        <v>68710</v>
      </c>
      <c r="I196" s="12">
        <f t="shared" si="7"/>
        <v>2000</v>
      </c>
      <c r="J196" s="8">
        <v>4</v>
      </c>
    </row>
    <row r="197" spans="1:10">
      <c r="A197" s="7" t="s">
        <v>232</v>
      </c>
      <c r="B197" s="8" t="s">
        <v>11</v>
      </c>
      <c r="C197" s="7" t="s">
        <v>218</v>
      </c>
      <c r="D197" s="7" t="s">
        <v>21</v>
      </c>
      <c r="E197" s="9">
        <v>39087</v>
      </c>
      <c r="F197" s="10">
        <f t="shared" ca="1" si="6"/>
        <v>15</v>
      </c>
      <c r="G197" s="11"/>
      <c r="H197" s="12">
        <v>14416</v>
      </c>
      <c r="I197" s="12">
        <f t="shared" si="7"/>
        <v>2000</v>
      </c>
      <c r="J197" s="8">
        <v>4</v>
      </c>
    </row>
    <row r="198" spans="1:10">
      <c r="A198" s="7" t="s">
        <v>233</v>
      </c>
      <c r="B198" s="8" t="s">
        <v>23</v>
      </c>
      <c r="C198" s="7" t="s">
        <v>218</v>
      </c>
      <c r="D198" s="7" t="s">
        <v>13</v>
      </c>
      <c r="E198" s="9">
        <v>39455</v>
      </c>
      <c r="F198" s="10">
        <f t="shared" ca="1" si="6"/>
        <v>14</v>
      </c>
      <c r="G198" s="11" t="s">
        <v>45</v>
      </c>
      <c r="H198" s="12">
        <v>59420</v>
      </c>
      <c r="I198" s="12">
        <f t="shared" si="7"/>
        <v>2000</v>
      </c>
      <c r="J198" s="8">
        <v>4</v>
      </c>
    </row>
    <row r="199" spans="1:10">
      <c r="A199" s="7" t="s">
        <v>234</v>
      </c>
      <c r="B199" s="8" t="s">
        <v>11</v>
      </c>
      <c r="C199" s="7" t="s">
        <v>218</v>
      </c>
      <c r="D199" s="7" t="s">
        <v>28</v>
      </c>
      <c r="E199" s="9">
        <v>39822</v>
      </c>
      <c r="F199" s="10">
        <f t="shared" ca="1" si="6"/>
        <v>13</v>
      </c>
      <c r="G199" s="11"/>
      <c r="H199" s="12">
        <v>60040</v>
      </c>
      <c r="I199" s="12">
        <f t="shared" si="7"/>
        <v>2000</v>
      </c>
      <c r="J199" s="8">
        <v>5</v>
      </c>
    </row>
    <row r="200" spans="1:10">
      <c r="A200" s="7" t="s">
        <v>235</v>
      </c>
      <c r="B200" s="8" t="s">
        <v>11</v>
      </c>
      <c r="C200" s="7" t="s">
        <v>218</v>
      </c>
      <c r="D200" s="7" t="s">
        <v>28</v>
      </c>
      <c r="E200" s="9">
        <v>39830</v>
      </c>
      <c r="F200" s="10">
        <f t="shared" ca="1" si="6"/>
        <v>13</v>
      </c>
      <c r="G200" s="11"/>
      <c r="H200" s="12">
        <v>78520</v>
      </c>
      <c r="I200" s="12">
        <f t="shared" si="7"/>
        <v>2000</v>
      </c>
      <c r="J200" s="8">
        <v>4</v>
      </c>
    </row>
    <row r="201" spans="1:10">
      <c r="A201" s="7" t="s">
        <v>236</v>
      </c>
      <c r="B201" s="8" t="s">
        <v>26</v>
      </c>
      <c r="C201" s="7" t="s">
        <v>218</v>
      </c>
      <c r="D201" s="7" t="s">
        <v>13</v>
      </c>
      <c r="E201" s="9">
        <v>40203</v>
      </c>
      <c r="F201" s="10">
        <f t="shared" ca="1" si="6"/>
        <v>12</v>
      </c>
      <c r="G201" s="11" t="s">
        <v>14</v>
      </c>
      <c r="H201" s="12">
        <v>35600</v>
      </c>
      <c r="I201" s="12">
        <f t="shared" si="7"/>
        <v>2000</v>
      </c>
      <c r="J201" s="8">
        <v>5</v>
      </c>
    </row>
    <row r="202" spans="1:10">
      <c r="A202" s="7" t="s">
        <v>237</v>
      </c>
      <c r="B202" s="8" t="s">
        <v>31</v>
      </c>
      <c r="C202" s="7" t="s">
        <v>218</v>
      </c>
      <c r="D202" s="7" t="s">
        <v>21</v>
      </c>
      <c r="E202" s="9">
        <v>40574</v>
      </c>
      <c r="F202" s="10">
        <f t="shared" ca="1" si="6"/>
        <v>11</v>
      </c>
      <c r="G202" s="11"/>
      <c r="H202" s="12">
        <v>28424</v>
      </c>
      <c r="I202" s="12">
        <f t="shared" si="7"/>
        <v>2000</v>
      </c>
      <c r="J202" s="8">
        <v>4</v>
      </c>
    </row>
    <row r="203" spans="1:10">
      <c r="A203" s="7" t="s">
        <v>238</v>
      </c>
      <c r="B203" s="8" t="s">
        <v>31</v>
      </c>
      <c r="C203" s="7" t="s">
        <v>218</v>
      </c>
      <c r="D203" s="7" t="s">
        <v>13</v>
      </c>
      <c r="E203" s="9">
        <v>40953</v>
      </c>
      <c r="F203" s="10">
        <f t="shared" ca="1" si="6"/>
        <v>10</v>
      </c>
      <c r="G203" s="11" t="s">
        <v>35</v>
      </c>
      <c r="H203" s="12">
        <v>60380</v>
      </c>
      <c r="I203" s="12">
        <f t="shared" si="7"/>
        <v>2000</v>
      </c>
      <c r="J203" s="8">
        <v>4</v>
      </c>
    </row>
    <row r="204" spans="1:10">
      <c r="A204" s="7" t="s">
        <v>239</v>
      </c>
      <c r="B204" s="8" t="s">
        <v>11</v>
      </c>
      <c r="C204" s="7" t="s">
        <v>218</v>
      </c>
      <c r="D204" s="7" t="s">
        <v>21</v>
      </c>
      <c r="E204" s="9">
        <v>35829</v>
      </c>
      <c r="F204" s="10">
        <f t="shared" ca="1" si="6"/>
        <v>24</v>
      </c>
      <c r="G204" s="11"/>
      <c r="H204" s="12">
        <v>29176</v>
      </c>
      <c r="I204" s="12" t="str">
        <f t="shared" si="7"/>
        <v/>
      </c>
      <c r="J204" s="8">
        <v>3</v>
      </c>
    </row>
    <row r="205" spans="1:10">
      <c r="A205" s="7" t="s">
        <v>240</v>
      </c>
      <c r="B205" s="8" t="s">
        <v>23</v>
      </c>
      <c r="C205" s="7" t="s">
        <v>218</v>
      </c>
      <c r="D205" s="7" t="s">
        <v>13</v>
      </c>
      <c r="E205" s="9">
        <v>35830</v>
      </c>
      <c r="F205" s="10">
        <f t="shared" ca="1" si="6"/>
        <v>24</v>
      </c>
      <c r="G205" s="11" t="s">
        <v>24</v>
      </c>
      <c r="H205" s="12">
        <v>35460</v>
      </c>
      <c r="I205" s="12">
        <f t="shared" si="7"/>
        <v>2000</v>
      </c>
      <c r="J205" s="8">
        <v>5</v>
      </c>
    </row>
    <row r="206" spans="1:10">
      <c r="A206" s="7" t="s">
        <v>241</v>
      </c>
      <c r="B206" s="8" t="s">
        <v>20</v>
      </c>
      <c r="C206" s="7" t="s">
        <v>218</v>
      </c>
      <c r="D206" s="7" t="s">
        <v>13</v>
      </c>
      <c r="E206" s="9">
        <v>36198</v>
      </c>
      <c r="F206" s="10">
        <f t="shared" ca="1" si="6"/>
        <v>23</v>
      </c>
      <c r="G206" s="11" t="s">
        <v>35</v>
      </c>
      <c r="H206" s="12">
        <v>81400</v>
      </c>
      <c r="I206" s="12" t="str">
        <f t="shared" si="7"/>
        <v/>
      </c>
      <c r="J206" s="8">
        <v>2</v>
      </c>
    </row>
    <row r="207" spans="1:10">
      <c r="A207" s="7" t="s">
        <v>242</v>
      </c>
      <c r="B207" s="8" t="s">
        <v>26</v>
      </c>
      <c r="C207" s="7" t="s">
        <v>218</v>
      </c>
      <c r="D207" s="7" t="s">
        <v>28</v>
      </c>
      <c r="E207" s="9">
        <v>38044</v>
      </c>
      <c r="F207" s="10">
        <f t="shared" ca="1" si="6"/>
        <v>18</v>
      </c>
      <c r="G207" s="11"/>
      <c r="H207" s="12">
        <v>57410</v>
      </c>
      <c r="I207" s="12" t="str">
        <f t="shared" si="7"/>
        <v/>
      </c>
      <c r="J207" s="8">
        <v>2</v>
      </c>
    </row>
    <row r="208" spans="1:10">
      <c r="A208" s="7" t="s">
        <v>243</v>
      </c>
      <c r="B208" s="8" t="s">
        <v>11</v>
      </c>
      <c r="C208" s="7" t="s">
        <v>218</v>
      </c>
      <c r="D208" s="7" t="s">
        <v>13</v>
      </c>
      <c r="E208" s="9">
        <v>40578</v>
      </c>
      <c r="F208" s="10">
        <f t="shared" ca="1" si="6"/>
        <v>11</v>
      </c>
      <c r="G208" s="11" t="s">
        <v>14</v>
      </c>
      <c r="H208" s="12">
        <v>43820</v>
      </c>
      <c r="I208" s="12" t="str">
        <f t="shared" si="7"/>
        <v/>
      </c>
      <c r="J208" s="8">
        <v>2</v>
      </c>
    </row>
    <row r="209" spans="1:10">
      <c r="A209" s="7" t="s">
        <v>244</v>
      </c>
      <c r="B209" s="8" t="s">
        <v>20</v>
      </c>
      <c r="C209" s="7" t="s">
        <v>218</v>
      </c>
      <c r="D209" s="7" t="s">
        <v>28</v>
      </c>
      <c r="E209" s="9">
        <v>39144</v>
      </c>
      <c r="F209" s="10">
        <f t="shared" ca="1" si="6"/>
        <v>15</v>
      </c>
      <c r="G209" s="11"/>
      <c r="H209" s="12">
        <v>64430</v>
      </c>
      <c r="I209" s="12">
        <f t="shared" si="7"/>
        <v>2000</v>
      </c>
      <c r="J209" s="8">
        <v>4</v>
      </c>
    </row>
    <row r="210" spans="1:10">
      <c r="A210" s="7" t="s">
        <v>245</v>
      </c>
      <c r="B210" s="8" t="s">
        <v>11</v>
      </c>
      <c r="C210" s="7" t="s">
        <v>218</v>
      </c>
      <c r="D210" s="7" t="s">
        <v>28</v>
      </c>
      <c r="E210" s="9">
        <v>39166</v>
      </c>
      <c r="F210" s="10">
        <f t="shared" ca="1" si="6"/>
        <v>15</v>
      </c>
      <c r="G210" s="11"/>
      <c r="H210" s="12">
        <v>79220</v>
      </c>
      <c r="I210" s="12">
        <f t="shared" si="7"/>
        <v>2000</v>
      </c>
      <c r="J210" s="8">
        <v>4</v>
      </c>
    </row>
    <row r="211" spans="1:10">
      <c r="A211" s="7" t="s">
        <v>246</v>
      </c>
      <c r="B211" s="8" t="s">
        <v>31</v>
      </c>
      <c r="C211" s="7" t="s">
        <v>218</v>
      </c>
      <c r="D211" s="7" t="s">
        <v>13</v>
      </c>
      <c r="E211" s="9">
        <v>39518</v>
      </c>
      <c r="F211" s="10">
        <f t="shared" ca="1" si="6"/>
        <v>14</v>
      </c>
      <c r="G211" s="11" t="s">
        <v>45</v>
      </c>
      <c r="H211" s="12">
        <v>24710</v>
      </c>
      <c r="I211" s="12" t="str">
        <f t="shared" si="7"/>
        <v/>
      </c>
      <c r="J211" s="8">
        <v>2</v>
      </c>
    </row>
    <row r="212" spans="1:10">
      <c r="A212" s="7" t="s">
        <v>247</v>
      </c>
      <c r="B212" s="8" t="s">
        <v>20</v>
      </c>
      <c r="C212" s="7" t="s">
        <v>218</v>
      </c>
      <c r="D212" s="7" t="s">
        <v>13</v>
      </c>
      <c r="E212" s="9">
        <v>39168</v>
      </c>
      <c r="F212" s="10">
        <f t="shared" ca="1" si="6"/>
        <v>15</v>
      </c>
      <c r="G212" s="11" t="s">
        <v>14</v>
      </c>
      <c r="H212" s="12">
        <v>24300</v>
      </c>
      <c r="I212" s="12" t="str">
        <f t="shared" si="7"/>
        <v/>
      </c>
      <c r="J212" s="8">
        <v>3</v>
      </c>
    </row>
    <row r="213" spans="1:10">
      <c r="A213" s="7" t="s">
        <v>248</v>
      </c>
      <c r="B213" s="8" t="s">
        <v>11</v>
      </c>
      <c r="C213" s="7" t="s">
        <v>218</v>
      </c>
      <c r="D213" s="7" t="s">
        <v>21</v>
      </c>
      <c r="E213" s="9">
        <v>38777</v>
      </c>
      <c r="F213" s="10">
        <f t="shared" ca="1" si="6"/>
        <v>16</v>
      </c>
      <c r="G213" s="11"/>
      <c r="H213" s="12">
        <v>22472</v>
      </c>
      <c r="I213" s="12" t="str">
        <f t="shared" si="7"/>
        <v/>
      </c>
      <c r="J213" s="8">
        <v>1</v>
      </c>
    </row>
    <row r="214" spans="1:10">
      <c r="A214" s="7" t="s">
        <v>249</v>
      </c>
      <c r="B214" s="8" t="s">
        <v>11</v>
      </c>
      <c r="C214" s="7" t="s">
        <v>218</v>
      </c>
      <c r="D214" s="7" t="s">
        <v>13</v>
      </c>
      <c r="E214" s="9">
        <v>38798</v>
      </c>
      <c r="F214" s="10">
        <f t="shared" ca="1" si="6"/>
        <v>16</v>
      </c>
      <c r="G214" s="11" t="s">
        <v>45</v>
      </c>
      <c r="H214" s="12">
        <v>73144</v>
      </c>
      <c r="I214" s="12">
        <f t="shared" si="7"/>
        <v>2000</v>
      </c>
      <c r="J214" s="8">
        <v>5</v>
      </c>
    </row>
    <row r="215" spans="1:10">
      <c r="A215" s="7" t="s">
        <v>250</v>
      </c>
      <c r="B215" s="8" t="s">
        <v>31</v>
      </c>
      <c r="C215" s="7" t="s">
        <v>218</v>
      </c>
      <c r="D215" s="7" t="s">
        <v>13</v>
      </c>
      <c r="E215" s="9">
        <v>38807</v>
      </c>
      <c r="F215" s="10">
        <f t="shared" ca="1" si="6"/>
        <v>16</v>
      </c>
      <c r="G215" s="11" t="s">
        <v>14</v>
      </c>
      <c r="H215" s="12">
        <v>79730</v>
      </c>
      <c r="I215" s="12" t="str">
        <f t="shared" si="7"/>
        <v/>
      </c>
      <c r="J215" s="8">
        <v>2</v>
      </c>
    </row>
    <row r="216" spans="1:10">
      <c r="A216" s="7" t="s">
        <v>251</v>
      </c>
      <c r="B216" s="8" t="s">
        <v>41</v>
      </c>
      <c r="C216" s="7" t="s">
        <v>218</v>
      </c>
      <c r="D216" s="7" t="s">
        <v>28</v>
      </c>
      <c r="E216" s="9">
        <v>36600</v>
      </c>
      <c r="F216" s="10">
        <f t="shared" ca="1" si="6"/>
        <v>22</v>
      </c>
      <c r="G216" s="11"/>
      <c r="H216" s="12">
        <v>41840</v>
      </c>
      <c r="I216" s="12" t="str">
        <f t="shared" si="7"/>
        <v/>
      </c>
      <c r="J216" s="8">
        <v>2</v>
      </c>
    </row>
    <row r="217" spans="1:10">
      <c r="A217" s="7" t="s">
        <v>252</v>
      </c>
      <c r="B217" s="8" t="s">
        <v>26</v>
      </c>
      <c r="C217" s="7" t="s">
        <v>218</v>
      </c>
      <c r="D217" s="7" t="s">
        <v>16</v>
      </c>
      <c r="E217" s="9">
        <v>36604</v>
      </c>
      <c r="F217" s="10">
        <f t="shared" ca="1" si="6"/>
        <v>22</v>
      </c>
      <c r="G217" s="11" t="s">
        <v>45</v>
      </c>
      <c r="H217" s="12">
        <v>46710</v>
      </c>
      <c r="I217" s="12" t="str">
        <f t="shared" si="7"/>
        <v/>
      </c>
      <c r="J217" s="8">
        <v>3</v>
      </c>
    </row>
    <row r="218" spans="1:10">
      <c r="A218" s="7" t="s">
        <v>253</v>
      </c>
      <c r="B218" s="8" t="s">
        <v>26</v>
      </c>
      <c r="C218" s="7" t="s">
        <v>218</v>
      </c>
      <c r="D218" s="7" t="s">
        <v>28</v>
      </c>
      <c r="E218" s="9">
        <v>36977</v>
      </c>
      <c r="F218" s="10">
        <f t="shared" ca="1" si="6"/>
        <v>21</v>
      </c>
      <c r="G218" s="11"/>
      <c r="H218" s="12">
        <v>68510</v>
      </c>
      <c r="I218" s="12">
        <f t="shared" si="7"/>
        <v>2000</v>
      </c>
      <c r="J218" s="8">
        <v>5</v>
      </c>
    </row>
    <row r="219" spans="1:10">
      <c r="A219" s="7" t="s">
        <v>254</v>
      </c>
      <c r="B219" s="8" t="s">
        <v>20</v>
      </c>
      <c r="C219" s="7" t="s">
        <v>218</v>
      </c>
      <c r="D219" s="7" t="s">
        <v>28</v>
      </c>
      <c r="E219" s="9">
        <v>37326</v>
      </c>
      <c r="F219" s="10">
        <f t="shared" ca="1" si="6"/>
        <v>20</v>
      </c>
      <c r="G219" s="11"/>
      <c r="H219" s="12">
        <v>52770</v>
      </c>
      <c r="I219" s="12" t="str">
        <f t="shared" si="7"/>
        <v/>
      </c>
      <c r="J219" s="8">
        <v>2</v>
      </c>
    </row>
    <row r="220" spans="1:10">
      <c r="A220" s="7" t="s">
        <v>255</v>
      </c>
      <c r="B220" s="8" t="s">
        <v>31</v>
      </c>
      <c r="C220" s="7" t="s">
        <v>218</v>
      </c>
      <c r="D220" s="7" t="s">
        <v>13</v>
      </c>
      <c r="E220" s="9">
        <v>37331</v>
      </c>
      <c r="F220" s="10">
        <f t="shared" ca="1" si="6"/>
        <v>20</v>
      </c>
      <c r="G220" s="11" t="s">
        <v>45</v>
      </c>
      <c r="H220" s="12">
        <v>62750</v>
      </c>
      <c r="I220" s="12" t="str">
        <f t="shared" si="7"/>
        <v/>
      </c>
      <c r="J220" s="8">
        <v>3</v>
      </c>
    </row>
    <row r="221" spans="1:10">
      <c r="A221" s="7" t="s">
        <v>256</v>
      </c>
      <c r="B221" s="8" t="s">
        <v>26</v>
      </c>
      <c r="C221" s="7" t="s">
        <v>218</v>
      </c>
      <c r="D221" s="7" t="s">
        <v>28</v>
      </c>
      <c r="E221" s="9">
        <v>38073</v>
      </c>
      <c r="F221" s="10">
        <f t="shared" ca="1" si="6"/>
        <v>18</v>
      </c>
      <c r="G221" s="11"/>
      <c r="H221" s="12">
        <v>39300</v>
      </c>
      <c r="I221" s="12" t="str">
        <f t="shared" si="7"/>
        <v/>
      </c>
      <c r="J221" s="8">
        <v>2</v>
      </c>
    </row>
    <row r="222" spans="1:10">
      <c r="A222" s="7" t="s">
        <v>257</v>
      </c>
      <c r="B222" s="8" t="s">
        <v>11</v>
      </c>
      <c r="C222" s="7" t="s">
        <v>218</v>
      </c>
      <c r="D222" s="7" t="s">
        <v>28</v>
      </c>
      <c r="E222" s="9">
        <v>39538</v>
      </c>
      <c r="F222" s="10">
        <f t="shared" ca="1" si="6"/>
        <v>14</v>
      </c>
      <c r="G222" s="11"/>
      <c r="H222" s="12">
        <v>62780</v>
      </c>
      <c r="I222" s="12">
        <f t="shared" si="7"/>
        <v>2000</v>
      </c>
      <c r="J222" s="8">
        <v>4</v>
      </c>
    </row>
    <row r="223" spans="1:10">
      <c r="A223" s="7" t="s">
        <v>258</v>
      </c>
      <c r="B223" s="8" t="s">
        <v>26</v>
      </c>
      <c r="C223" s="7" t="s">
        <v>218</v>
      </c>
      <c r="D223" s="7" t="s">
        <v>13</v>
      </c>
      <c r="E223" s="13">
        <v>40603</v>
      </c>
      <c r="F223" s="10">
        <f t="shared" ca="1" si="6"/>
        <v>11</v>
      </c>
      <c r="G223" s="11" t="s">
        <v>24</v>
      </c>
      <c r="H223" s="12">
        <v>44260</v>
      </c>
      <c r="I223" s="12" t="str">
        <f t="shared" si="7"/>
        <v/>
      </c>
      <c r="J223" s="8">
        <v>1</v>
      </c>
    </row>
    <row r="224" spans="1:10">
      <c r="A224" s="7" t="s">
        <v>259</v>
      </c>
      <c r="B224" s="8" t="s">
        <v>11</v>
      </c>
      <c r="C224" s="7" t="s">
        <v>218</v>
      </c>
      <c r="D224" s="7" t="s">
        <v>13</v>
      </c>
      <c r="E224" s="9">
        <v>41025</v>
      </c>
      <c r="F224" s="10">
        <f t="shared" ca="1" si="6"/>
        <v>10</v>
      </c>
      <c r="G224" s="11" t="s">
        <v>45</v>
      </c>
      <c r="H224" s="12">
        <v>58910</v>
      </c>
      <c r="I224" s="12" t="str">
        <f t="shared" si="7"/>
        <v/>
      </c>
      <c r="J224" s="8">
        <v>1</v>
      </c>
    </row>
    <row r="225" spans="1:10">
      <c r="A225" s="7" t="s">
        <v>260</v>
      </c>
      <c r="B225" s="8" t="s">
        <v>31</v>
      </c>
      <c r="C225" s="7" t="s">
        <v>218</v>
      </c>
      <c r="D225" s="7" t="s">
        <v>13</v>
      </c>
      <c r="E225" s="9">
        <v>41026</v>
      </c>
      <c r="F225" s="10">
        <f t="shared" ca="1" si="6"/>
        <v>10</v>
      </c>
      <c r="G225" s="11" t="s">
        <v>45</v>
      </c>
      <c r="H225" s="12">
        <v>26190</v>
      </c>
      <c r="I225" s="12">
        <f t="shared" si="7"/>
        <v>2000</v>
      </c>
      <c r="J225" s="8">
        <v>5</v>
      </c>
    </row>
    <row r="226" spans="1:10">
      <c r="A226" s="7" t="s">
        <v>261</v>
      </c>
      <c r="B226" s="8" t="s">
        <v>41</v>
      </c>
      <c r="C226" s="7" t="s">
        <v>218</v>
      </c>
      <c r="D226" s="7" t="s">
        <v>13</v>
      </c>
      <c r="E226" s="9">
        <v>39181</v>
      </c>
      <c r="F226" s="10">
        <f t="shared" ca="1" si="6"/>
        <v>15</v>
      </c>
      <c r="G226" s="11" t="s">
        <v>45</v>
      </c>
      <c r="H226" s="12">
        <v>23330</v>
      </c>
      <c r="I226" s="12">
        <f t="shared" si="7"/>
        <v>2000</v>
      </c>
      <c r="J226" s="8">
        <v>4</v>
      </c>
    </row>
    <row r="227" spans="1:10">
      <c r="A227" s="7" t="s">
        <v>262</v>
      </c>
      <c r="B227" s="8" t="s">
        <v>31</v>
      </c>
      <c r="C227" s="7" t="s">
        <v>218</v>
      </c>
      <c r="D227" s="7" t="s">
        <v>28</v>
      </c>
      <c r="E227" s="9">
        <v>39539</v>
      </c>
      <c r="F227" s="10">
        <f t="shared" ca="1" si="6"/>
        <v>14</v>
      </c>
      <c r="G227" s="11"/>
      <c r="H227" s="12">
        <v>63310</v>
      </c>
      <c r="I227" s="12" t="str">
        <f t="shared" si="7"/>
        <v/>
      </c>
      <c r="J227" s="8">
        <v>3</v>
      </c>
    </row>
    <row r="228" spans="1:10">
      <c r="A228" s="7" t="s">
        <v>263</v>
      </c>
      <c r="B228" s="8" t="s">
        <v>31</v>
      </c>
      <c r="C228" s="7" t="s">
        <v>218</v>
      </c>
      <c r="D228" s="7" t="s">
        <v>13</v>
      </c>
      <c r="E228" s="9">
        <v>40269</v>
      </c>
      <c r="F228" s="10">
        <f t="shared" ca="1" si="6"/>
        <v>12</v>
      </c>
      <c r="G228" s="11" t="s">
        <v>45</v>
      </c>
      <c r="H228" s="12">
        <v>86260</v>
      </c>
      <c r="I228" s="12" t="str">
        <f t="shared" si="7"/>
        <v/>
      </c>
      <c r="J228" s="8">
        <v>3</v>
      </c>
    </row>
    <row r="229" spans="1:10">
      <c r="A229" s="7" t="s">
        <v>264</v>
      </c>
      <c r="B229" s="8" t="s">
        <v>26</v>
      </c>
      <c r="C229" s="7" t="s">
        <v>218</v>
      </c>
      <c r="D229" s="7" t="s">
        <v>28</v>
      </c>
      <c r="E229" s="9">
        <v>40298</v>
      </c>
      <c r="F229" s="10">
        <f t="shared" ca="1" si="6"/>
        <v>12</v>
      </c>
      <c r="G229" s="11"/>
      <c r="H229" s="12">
        <v>24410</v>
      </c>
      <c r="I229" s="12" t="str">
        <f t="shared" si="7"/>
        <v/>
      </c>
      <c r="J229" s="8">
        <v>3</v>
      </c>
    </row>
    <row r="230" spans="1:10">
      <c r="A230" s="7" t="s">
        <v>265</v>
      </c>
      <c r="B230" s="8" t="s">
        <v>26</v>
      </c>
      <c r="C230" s="7" t="s">
        <v>218</v>
      </c>
      <c r="D230" s="7" t="s">
        <v>13</v>
      </c>
      <c r="E230" s="9">
        <v>38813</v>
      </c>
      <c r="F230" s="10">
        <f t="shared" ca="1" si="6"/>
        <v>16</v>
      </c>
      <c r="G230" s="11" t="s">
        <v>45</v>
      </c>
      <c r="H230" s="12">
        <v>32390</v>
      </c>
      <c r="I230" s="12" t="str">
        <f t="shared" si="7"/>
        <v/>
      </c>
      <c r="J230" s="8">
        <v>2</v>
      </c>
    </row>
    <row r="231" spans="1:10">
      <c r="A231" s="7" t="s">
        <v>266</v>
      </c>
      <c r="B231" s="8" t="s">
        <v>41</v>
      </c>
      <c r="C231" s="7" t="s">
        <v>218</v>
      </c>
      <c r="D231" s="7" t="s">
        <v>13</v>
      </c>
      <c r="E231" s="9">
        <v>38816</v>
      </c>
      <c r="F231" s="10">
        <f t="shared" ca="1" si="6"/>
        <v>16</v>
      </c>
      <c r="G231" s="11" t="s">
        <v>24</v>
      </c>
      <c r="H231" s="12">
        <v>44920</v>
      </c>
      <c r="I231" s="12" t="str">
        <f t="shared" si="7"/>
        <v/>
      </c>
      <c r="J231" s="8">
        <v>1</v>
      </c>
    </row>
    <row r="232" spans="1:10">
      <c r="A232" s="7" t="s">
        <v>267</v>
      </c>
      <c r="B232" s="8" t="s">
        <v>31</v>
      </c>
      <c r="C232" s="7" t="s">
        <v>218</v>
      </c>
      <c r="D232" s="7" t="s">
        <v>16</v>
      </c>
      <c r="E232" s="9">
        <v>36269</v>
      </c>
      <c r="F232" s="10">
        <f t="shared" ca="1" si="6"/>
        <v>23</v>
      </c>
      <c r="G232" s="11" t="s">
        <v>45</v>
      </c>
      <c r="H232" s="12">
        <v>48190</v>
      </c>
      <c r="I232" s="12" t="str">
        <f t="shared" si="7"/>
        <v/>
      </c>
      <c r="J232" s="8">
        <v>1</v>
      </c>
    </row>
    <row r="233" spans="1:10">
      <c r="A233" s="7" t="s">
        <v>268</v>
      </c>
      <c r="B233" s="8" t="s">
        <v>31</v>
      </c>
      <c r="C233" s="7" t="s">
        <v>218</v>
      </c>
      <c r="D233" s="7" t="s">
        <v>13</v>
      </c>
      <c r="E233" s="9">
        <v>36273</v>
      </c>
      <c r="F233" s="10">
        <f t="shared" ca="1" si="6"/>
        <v>23</v>
      </c>
      <c r="G233" s="11" t="s">
        <v>45</v>
      </c>
      <c r="H233" s="12">
        <v>61330</v>
      </c>
      <c r="I233" s="12">
        <f t="shared" si="7"/>
        <v>2000</v>
      </c>
      <c r="J233" s="8">
        <v>4</v>
      </c>
    </row>
    <row r="234" spans="1:10">
      <c r="A234" s="7" t="s">
        <v>269</v>
      </c>
      <c r="B234" s="8" t="s">
        <v>31</v>
      </c>
      <c r="C234" s="7" t="s">
        <v>218</v>
      </c>
      <c r="D234" s="7" t="s">
        <v>28</v>
      </c>
      <c r="E234" s="9">
        <v>36637</v>
      </c>
      <c r="F234" s="10">
        <f t="shared" ca="1" si="6"/>
        <v>22</v>
      </c>
      <c r="G234" s="11"/>
      <c r="H234" s="12">
        <v>57600</v>
      </c>
      <c r="I234" s="12" t="str">
        <f t="shared" si="7"/>
        <v/>
      </c>
      <c r="J234" s="8">
        <v>3</v>
      </c>
    </row>
    <row r="235" spans="1:10">
      <c r="A235" s="7" t="s">
        <v>270</v>
      </c>
      <c r="B235" s="8" t="s">
        <v>26</v>
      </c>
      <c r="C235" s="7" t="s">
        <v>218</v>
      </c>
      <c r="D235" s="7" t="s">
        <v>21</v>
      </c>
      <c r="E235" s="9">
        <v>37730</v>
      </c>
      <c r="F235" s="10">
        <f t="shared" ca="1" si="6"/>
        <v>19</v>
      </c>
      <c r="G235" s="11"/>
      <c r="H235" s="12">
        <v>8892</v>
      </c>
      <c r="I235" s="12" t="str">
        <f t="shared" si="7"/>
        <v/>
      </c>
      <c r="J235" s="8">
        <v>1</v>
      </c>
    </row>
    <row r="236" spans="1:10">
      <c r="A236" s="7" t="s">
        <v>271</v>
      </c>
      <c r="B236" s="8" t="s">
        <v>11</v>
      </c>
      <c r="C236" s="7" t="s">
        <v>218</v>
      </c>
      <c r="D236" s="7" t="s">
        <v>13</v>
      </c>
      <c r="E236" s="9">
        <v>38809</v>
      </c>
      <c r="F236" s="10">
        <f t="shared" ca="1" si="6"/>
        <v>16</v>
      </c>
      <c r="G236" s="11" t="s">
        <v>17</v>
      </c>
      <c r="H236" s="12">
        <v>76584</v>
      </c>
      <c r="I236" s="12" t="str">
        <f t="shared" si="7"/>
        <v/>
      </c>
      <c r="J236" s="8">
        <v>1</v>
      </c>
    </row>
    <row r="237" spans="1:10">
      <c r="A237" s="7" t="s">
        <v>272</v>
      </c>
      <c r="B237" s="8" t="s">
        <v>26</v>
      </c>
      <c r="C237" s="7" t="s">
        <v>218</v>
      </c>
      <c r="D237" s="7" t="s">
        <v>13</v>
      </c>
      <c r="E237" s="9">
        <v>38821</v>
      </c>
      <c r="F237" s="10">
        <f t="shared" ca="1" si="6"/>
        <v>16</v>
      </c>
      <c r="G237" s="11" t="s">
        <v>45</v>
      </c>
      <c r="H237" s="12">
        <v>65720</v>
      </c>
      <c r="I237" s="12" t="str">
        <f t="shared" si="7"/>
        <v/>
      </c>
      <c r="J237" s="8">
        <v>1</v>
      </c>
    </row>
    <row r="238" spans="1:10">
      <c r="A238" s="7" t="s">
        <v>273</v>
      </c>
      <c r="B238" s="8" t="s">
        <v>26</v>
      </c>
      <c r="C238" s="7" t="s">
        <v>218</v>
      </c>
      <c r="D238" s="7" t="s">
        <v>13</v>
      </c>
      <c r="E238" s="9">
        <v>38832</v>
      </c>
      <c r="F238" s="10">
        <f t="shared" ca="1" si="6"/>
        <v>16</v>
      </c>
      <c r="G238" s="11" t="s">
        <v>35</v>
      </c>
      <c r="H238" s="12">
        <v>29420</v>
      </c>
      <c r="I238" s="12">
        <f t="shared" si="7"/>
        <v>2000</v>
      </c>
      <c r="J238" s="8">
        <v>5</v>
      </c>
    </row>
    <row r="239" spans="1:10">
      <c r="A239" s="7" t="s">
        <v>274</v>
      </c>
      <c r="B239" s="8" t="s">
        <v>26</v>
      </c>
      <c r="C239" s="7" t="s">
        <v>218</v>
      </c>
      <c r="D239" s="7" t="s">
        <v>28</v>
      </c>
      <c r="E239" s="9">
        <v>39189</v>
      </c>
      <c r="F239" s="10">
        <f t="shared" ca="1" si="6"/>
        <v>15</v>
      </c>
      <c r="G239" s="11"/>
      <c r="H239" s="12">
        <v>63850</v>
      </c>
      <c r="I239" s="12" t="str">
        <f t="shared" si="7"/>
        <v/>
      </c>
      <c r="J239" s="8">
        <v>2</v>
      </c>
    </row>
    <row r="240" spans="1:10">
      <c r="A240" s="7" t="s">
        <v>275</v>
      </c>
      <c r="B240" s="8" t="s">
        <v>31</v>
      </c>
      <c r="C240" s="7" t="s">
        <v>218</v>
      </c>
      <c r="D240" s="7" t="s">
        <v>28</v>
      </c>
      <c r="E240" s="9">
        <v>39545</v>
      </c>
      <c r="F240" s="10">
        <f t="shared" ca="1" si="6"/>
        <v>14</v>
      </c>
      <c r="G240" s="11"/>
      <c r="H240" s="12">
        <v>84170</v>
      </c>
      <c r="I240" s="12" t="str">
        <f t="shared" si="7"/>
        <v/>
      </c>
      <c r="J240" s="8">
        <v>2</v>
      </c>
    </row>
    <row r="241" spans="1:10">
      <c r="A241" s="7" t="s">
        <v>276</v>
      </c>
      <c r="B241" s="8" t="s">
        <v>31</v>
      </c>
      <c r="C241" s="7" t="s">
        <v>218</v>
      </c>
      <c r="D241" s="7" t="s">
        <v>13</v>
      </c>
      <c r="E241" s="9">
        <v>40270</v>
      </c>
      <c r="F241" s="10">
        <f t="shared" ca="1" si="6"/>
        <v>12</v>
      </c>
      <c r="G241" s="11" t="s">
        <v>45</v>
      </c>
      <c r="H241" s="12">
        <v>35300</v>
      </c>
      <c r="I241" s="12">
        <f t="shared" si="7"/>
        <v>2000</v>
      </c>
      <c r="J241" s="8">
        <v>5</v>
      </c>
    </row>
    <row r="242" spans="1:10">
      <c r="A242" s="7" t="s">
        <v>277</v>
      </c>
      <c r="B242" s="8" t="s">
        <v>31</v>
      </c>
      <c r="C242" s="7" t="s">
        <v>218</v>
      </c>
      <c r="D242" s="7" t="s">
        <v>13</v>
      </c>
      <c r="E242" s="9">
        <v>40634</v>
      </c>
      <c r="F242" s="10">
        <f t="shared" ca="1" si="6"/>
        <v>11</v>
      </c>
      <c r="G242" s="11" t="s">
        <v>14</v>
      </c>
      <c r="H242" s="12">
        <v>47440</v>
      </c>
      <c r="I242" s="12" t="str">
        <f t="shared" si="7"/>
        <v/>
      </c>
      <c r="J242" s="8">
        <v>3</v>
      </c>
    </row>
    <row r="243" spans="1:10">
      <c r="A243" s="7" t="s">
        <v>278</v>
      </c>
      <c r="B243" s="8" t="s">
        <v>41</v>
      </c>
      <c r="C243" s="7" t="s">
        <v>218</v>
      </c>
      <c r="D243" s="7" t="s">
        <v>21</v>
      </c>
      <c r="E243" s="9">
        <v>41056</v>
      </c>
      <c r="F243" s="10">
        <f t="shared" ca="1" si="6"/>
        <v>10</v>
      </c>
      <c r="G243" s="11"/>
      <c r="H243" s="12">
        <v>22344</v>
      </c>
      <c r="I243" s="12">
        <f t="shared" si="7"/>
        <v>2000</v>
      </c>
      <c r="J243" s="8">
        <v>4</v>
      </c>
    </row>
    <row r="244" spans="1:10">
      <c r="A244" s="7" t="s">
        <v>279</v>
      </c>
      <c r="B244" s="8" t="s">
        <v>20</v>
      </c>
      <c r="C244" s="7" t="s">
        <v>218</v>
      </c>
      <c r="D244" s="7" t="s">
        <v>13</v>
      </c>
      <c r="E244" s="9">
        <v>39597</v>
      </c>
      <c r="F244" s="10">
        <f t="shared" ca="1" si="6"/>
        <v>14</v>
      </c>
      <c r="G244" s="11" t="s">
        <v>14</v>
      </c>
      <c r="H244" s="12">
        <v>81010</v>
      </c>
      <c r="I244" s="12">
        <f t="shared" si="7"/>
        <v>2000</v>
      </c>
      <c r="J244" s="8">
        <v>4</v>
      </c>
    </row>
    <row r="245" spans="1:10">
      <c r="A245" s="7" t="s">
        <v>280</v>
      </c>
      <c r="B245" s="8" t="s">
        <v>31</v>
      </c>
      <c r="C245" s="7" t="s">
        <v>218</v>
      </c>
      <c r="D245" s="7" t="s">
        <v>13</v>
      </c>
      <c r="E245" s="9">
        <v>40301</v>
      </c>
      <c r="F245" s="10">
        <f t="shared" ca="1" si="6"/>
        <v>12</v>
      </c>
      <c r="G245" s="11" t="s">
        <v>45</v>
      </c>
      <c r="H245" s="12">
        <v>44270</v>
      </c>
      <c r="I245" s="12" t="str">
        <f t="shared" si="7"/>
        <v/>
      </c>
      <c r="J245" s="8">
        <v>2</v>
      </c>
    </row>
    <row r="246" spans="1:10">
      <c r="A246" s="7" t="s">
        <v>281</v>
      </c>
      <c r="B246" s="8" t="s">
        <v>26</v>
      </c>
      <c r="C246" s="7" t="s">
        <v>218</v>
      </c>
      <c r="D246" s="7" t="s">
        <v>16</v>
      </c>
      <c r="E246" s="9">
        <v>40302</v>
      </c>
      <c r="F246" s="10">
        <f t="shared" ca="1" si="6"/>
        <v>12</v>
      </c>
      <c r="G246" s="11" t="s">
        <v>14</v>
      </c>
      <c r="H246" s="12">
        <v>46285</v>
      </c>
      <c r="I246" s="12">
        <f t="shared" si="7"/>
        <v>2000</v>
      </c>
      <c r="J246" s="8">
        <v>5</v>
      </c>
    </row>
    <row r="247" spans="1:10">
      <c r="A247" s="7" t="s">
        <v>282</v>
      </c>
      <c r="B247" s="8" t="s">
        <v>26</v>
      </c>
      <c r="C247" s="7" t="s">
        <v>218</v>
      </c>
      <c r="D247" s="7" t="s">
        <v>13</v>
      </c>
      <c r="E247" s="9">
        <v>40312</v>
      </c>
      <c r="F247" s="10">
        <f t="shared" ca="1" si="6"/>
        <v>12</v>
      </c>
      <c r="G247" s="11" t="s">
        <v>14</v>
      </c>
      <c r="H247" s="12">
        <v>73450</v>
      </c>
      <c r="I247" s="12" t="str">
        <f t="shared" si="7"/>
        <v/>
      </c>
      <c r="J247" s="8">
        <v>3</v>
      </c>
    </row>
    <row r="248" spans="1:10">
      <c r="A248" s="7" t="s">
        <v>283</v>
      </c>
      <c r="B248" s="8" t="s">
        <v>20</v>
      </c>
      <c r="C248" s="7" t="s">
        <v>218</v>
      </c>
      <c r="D248" s="7" t="s">
        <v>28</v>
      </c>
      <c r="E248" s="9">
        <v>35927</v>
      </c>
      <c r="F248" s="10">
        <f t="shared" ca="1" si="6"/>
        <v>24</v>
      </c>
      <c r="G248" s="11"/>
      <c r="H248" s="12">
        <v>76910</v>
      </c>
      <c r="I248" s="12" t="str">
        <f t="shared" si="7"/>
        <v/>
      </c>
      <c r="J248" s="8">
        <v>1</v>
      </c>
    </row>
    <row r="249" spans="1:10">
      <c r="A249" s="7" t="s">
        <v>284</v>
      </c>
      <c r="B249" s="8" t="s">
        <v>26</v>
      </c>
      <c r="C249" s="7" t="s">
        <v>218</v>
      </c>
      <c r="D249" s="7" t="s">
        <v>13</v>
      </c>
      <c r="E249" s="9">
        <v>35932</v>
      </c>
      <c r="F249" s="10">
        <f t="shared" ca="1" si="6"/>
        <v>24</v>
      </c>
      <c r="G249" s="11" t="s">
        <v>45</v>
      </c>
      <c r="H249" s="12">
        <v>89740</v>
      </c>
      <c r="I249" s="12">
        <f t="shared" si="7"/>
        <v>2000</v>
      </c>
      <c r="J249" s="8">
        <v>5</v>
      </c>
    </row>
    <row r="250" spans="1:10">
      <c r="A250" s="7" t="s">
        <v>285</v>
      </c>
      <c r="B250" s="8" t="s">
        <v>11</v>
      </c>
      <c r="C250" s="7" t="s">
        <v>218</v>
      </c>
      <c r="D250" s="7" t="s">
        <v>13</v>
      </c>
      <c r="E250" s="9">
        <v>35938</v>
      </c>
      <c r="F250" s="10">
        <f t="shared" ca="1" si="6"/>
        <v>24</v>
      </c>
      <c r="G250" s="11" t="s">
        <v>24</v>
      </c>
      <c r="H250" s="12">
        <v>55450</v>
      </c>
      <c r="I250" s="12">
        <f t="shared" si="7"/>
        <v>2000</v>
      </c>
      <c r="J250" s="8">
        <v>5</v>
      </c>
    </row>
    <row r="251" spans="1:10">
      <c r="A251" s="7" t="s">
        <v>286</v>
      </c>
      <c r="B251" s="8" t="s">
        <v>41</v>
      </c>
      <c r="C251" s="7" t="s">
        <v>218</v>
      </c>
      <c r="D251" s="7" t="s">
        <v>28</v>
      </c>
      <c r="E251" s="9">
        <v>36283</v>
      </c>
      <c r="F251" s="10">
        <f t="shared" ca="1" si="6"/>
        <v>23</v>
      </c>
      <c r="G251" s="11"/>
      <c r="H251" s="12">
        <v>25130</v>
      </c>
      <c r="I251" s="12">
        <f t="shared" si="7"/>
        <v>2000</v>
      </c>
      <c r="J251" s="8">
        <v>5</v>
      </c>
    </row>
    <row r="252" spans="1:10">
      <c r="A252" s="7" t="s">
        <v>287</v>
      </c>
      <c r="B252" s="8" t="s">
        <v>31</v>
      </c>
      <c r="C252" s="7" t="s">
        <v>218</v>
      </c>
      <c r="D252" s="7" t="s">
        <v>21</v>
      </c>
      <c r="E252" s="9">
        <v>36305</v>
      </c>
      <c r="F252" s="10">
        <f t="shared" ca="1" si="6"/>
        <v>23</v>
      </c>
      <c r="G252" s="11"/>
      <c r="H252" s="12">
        <v>9424</v>
      </c>
      <c r="I252" s="12">
        <f t="shared" si="7"/>
        <v>2000</v>
      </c>
      <c r="J252" s="8">
        <v>4</v>
      </c>
    </row>
    <row r="253" spans="1:10">
      <c r="A253" s="7" t="s">
        <v>288</v>
      </c>
      <c r="B253" s="8" t="s">
        <v>26</v>
      </c>
      <c r="C253" s="7" t="s">
        <v>218</v>
      </c>
      <c r="D253" s="7" t="s">
        <v>13</v>
      </c>
      <c r="E253" s="9">
        <v>37394</v>
      </c>
      <c r="F253" s="10">
        <f t="shared" ca="1" si="6"/>
        <v>20</v>
      </c>
      <c r="G253" s="11" t="s">
        <v>14</v>
      </c>
      <c r="H253" s="12">
        <v>28970</v>
      </c>
      <c r="I253" s="12" t="str">
        <f t="shared" si="7"/>
        <v/>
      </c>
      <c r="J253" s="8">
        <v>3</v>
      </c>
    </row>
    <row r="254" spans="1:10">
      <c r="A254" s="7" t="s">
        <v>289</v>
      </c>
      <c r="B254" s="8" t="s">
        <v>31</v>
      </c>
      <c r="C254" s="7" t="s">
        <v>218</v>
      </c>
      <c r="D254" s="7" t="s">
        <v>28</v>
      </c>
      <c r="E254" s="13">
        <v>40680</v>
      </c>
      <c r="F254" s="10">
        <f t="shared" ca="1" si="6"/>
        <v>11</v>
      </c>
      <c r="G254" s="11"/>
      <c r="H254" s="12">
        <v>57110</v>
      </c>
      <c r="I254" s="12" t="str">
        <f t="shared" si="7"/>
        <v/>
      </c>
      <c r="J254" s="8">
        <v>3</v>
      </c>
    </row>
    <row r="255" spans="1:10">
      <c r="A255" s="7" t="s">
        <v>290</v>
      </c>
      <c r="B255" s="8" t="s">
        <v>26</v>
      </c>
      <c r="C255" s="7" t="s">
        <v>218</v>
      </c>
      <c r="D255" s="7" t="s">
        <v>28</v>
      </c>
      <c r="E255" s="9">
        <v>41079</v>
      </c>
      <c r="F255" s="10">
        <f t="shared" ca="1" si="6"/>
        <v>10</v>
      </c>
      <c r="G255" s="11"/>
      <c r="H255" s="12">
        <v>32190</v>
      </c>
      <c r="I255" s="12" t="str">
        <f t="shared" si="7"/>
        <v/>
      </c>
      <c r="J255" s="8">
        <v>3</v>
      </c>
    </row>
    <row r="256" spans="1:10">
      <c r="A256" s="7" t="s">
        <v>291</v>
      </c>
      <c r="B256" s="8" t="s">
        <v>31</v>
      </c>
      <c r="C256" s="7" t="s">
        <v>218</v>
      </c>
      <c r="D256" s="7" t="s">
        <v>28</v>
      </c>
      <c r="E256" s="9">
        <v>39262</v>
      </c>
      <c r="F256" s="10">
        <f t="shared" ca="1" si="6"/>
        <v>15</v>
      </c>
      <c r="G256" s="11"/>
      <c r="H256" s="12">
        <v>45770</v>
      </c>
      <c r="I256" s="12">
        <f t="shared" si="7"/>
        <v>2000</v>
      </c>
      <c r="J256" s="8">
        <v>5</v>
      </c>
    </row>
    <row r="257" spans="1:10">
      <c r="A257" s="7" t="s">
        <v>292</v>
      </c>
      <c r="B257" s="8" t="s">
        <v>31</v>
      </c>
      <c r="C257" s="7" t="s">
        <v>218</v>
      </c>
      <c r="D257" s="7" t="s">
        <v>13</v>
      </c>
      <c r="E257" s="9">
        <v>38876</v>
      </c>
      <c r="F257" s="10">
        <f t="shared" ca="1" si="6"/>
        <v>16</v>
      </c>
      <c r="G257" s="11" t="s">
        <v>14</v>
      </c>
      <c r="H257" s="12">
        <v>60280</v>
      </c>
      <c r="I257" s="12" t="str">
        <f t="shared" si="7"/>
        <v/>
      </c>
      <c r="J257" s="8">
        <v>1</v>
      </c>
    </row>
    <row r="258" spans="1:10">
      <c r="A258" s="7" t="s">
        <v>293</v>
      </c>
      <c r="B258" s="8" t="s">
        <v>20</v>
      </c>
      <c r="C258" s="7" t="s">
        <v>218</v>
      </c>
      <c r="D258" s="7" t="s">
        <v>13</v>
      </c>
      <c r="E258" s="9">
        <v>38878</v>
      </c>
      <c r="F258" s="10">
        <f t="shared" ref="F258:F321" ca="1" si="8">DATEDIF(E258,TODAY(),"Y")</f>
        <v>16</v>
      </c>
      <c r="G258" s="11" t="s">
        <v>45</v>
      </c>
      <c r="H258" s="12">
        <v>61150</v>
      </c>
      <c r="I258" s="12" t="str">
        <f t="shared" si="7"/>
        <v/>
      </c>
      <c r="J258" s="8">
        <v>2</v>
      </c>
    </row>
    <row r="259" spans="1:10">
      <c r="A259" s="7" t="s">
        <v>294</v>
      </c>
      <c r="B259" s="8" t="s">
        <v>26</v>
      </c>
      <c r="C259" s="7" t="s">
        <v>218</v>
      </c>
      <c r="D259" s="7" t="s">
        <v>28</v>
      </c>
      <c r="E259" s="9">
        <v>35972</v>
      </c>
      <c r="F259" s="10">
        <f t="shared" ca="1" si="8"/>
        <v>24</v>
      </c>
      <c r="G259" s="11"/>
      <c r="H259" s="12">
        <v>71710</v>
      </c>
      <c r="I259" s="12">
        <f t="shared" ref="I259:I322" si="9">IF(J259&gt;=4,2000,"")</f>
        <v>2000</v>
      </c>
      <c r="J259" s="8">
        <v>5</v>
      </c>
    </row>
    <row r="260" spans="1:10">
      <c r="A260" s="7" t="s">
        <v>295</v>
      </c>
      <c r="B260" s="8" t="s">
        <v>26</v>
      </c>
      <c r="C260" s="7" t="s">
        <v>218</v>
      </c>
      <c r="D260" s="7" t="s">
        <v>13</v>
      </c>
      <c r="E260" s="9">
        <v>36318</v>
      </c>
      <c r="F260" s="10">
        <f t="shared" ca="1" si="8"/>
        <v>23</v>
      </c>
      <c r="G260" s="11" t="s">
        <v>45</v>
      </c>
      <c r="H260" s="12">
        <v>68750</v>
      </c>
      <c r="I260" s="12" t="str">
        <f t="shared" si="9"/>
        <v/>
      </c>
      <c r="J260" s="8">
        <v>1</v>
      </c>
    </row>
    <row r="261" spans="1:10">
      <c r="A261" s="7" t="s">
        <v>296</v>
      </c>
      <c r="B261" s="8" t="s">
        <v>26</v>
      </c>
      <c r="C261" s="7" t="s">
        <v>218</v>
      </c>
      <c r="D261" s="7" t="s">
        <v>13</v>
      </c>
      <c r="E261" s="9">
        <v>36332</v>
      </c>
      <c r="F261" s="10">
        <f t="shared" ca="1" si="8"/>
        <v>23</v>
      </c>
      <c r="G261" s="11" t="s">
        <v>24</v>
      </c>
      <c r="H261" s="12">
        <v>37760</v>
      </c>
      <c r="I261" s="12" t="str">
        <f t="shared" si="9"/>
        <v/>
      </c>
      <c r="J261" s="8">
        <v>2</v>
      </c>
    </row>
    <row r="262" spans="1:10">
      <c r="A262" s="7" t="s">
        <v>297</v>
      </c>
      <c r="B262" s="8" t="s">
        <v>11</v>
      </c>
      <c r="C262" s="7" t="s">
        <v>218</v>
      </c>
      <c r="D262" s="7" t="s">
        <v>13</v>
      </c>
      <c r="E262" s="9">
        <v>36698</v>
      </c>
      <c r="F262" s="10">
        <f t="shared" ca="1" si="8"/>
        <v>22</v>
      </c>
      <c r="G262" s="11" t="s">
        <v>24</v>
      </c>
      <c r="H262" s="12">
        <v>23650</v>
      </c>
      <c r="I262" s="12" t="str">
        <f t="shared" si="9"/>
        <v/>
      </c>
      <c r="J262" s="8">
        <v>1</v>
      </c>
    </row>
    <row r="263" spans="1:10">
      <c r="A263" s="7" t="s">
        <v>298</v>
      </c>
      <c r="B263" s="8" t="s">
        <v>41</v>
      </c>
      <c r="C263" s="7" t="s">
        <v>218</v>
      </c>
      <c r="D263" s="7" t="s">
        <v>28</v>
      </c>
      <c r="E263" s="9">
        <v>36704</v>
      </c>
      <c r="F263" s="10">
        <f t="shared" ca="1" si="8"/>
        <v>22</v>
      </c>
      <c r="G263" s="11"/>
      <c r="H263" s="12">
        <v>57760</v>
      </c>
      <c r="I263" s="12" t="str">
        <f t="shared" si="9"/>
        <v/>
      </c>
      <c r="J263" s="8">
        <v>3</v>
      </c>
    </row>
    <row r="264" spans="1:10">
      <c r="A264" s="7" t="s">
        <v>299</v>
      </c>
      <c r="B264" s="8" t="s">
        <v>26</v>
      </c>
      <c r="C264" s="7" t="s">
        <v>218</v>
      </c>
      <c r="D264" s="7" t="s">
        <v>13</v>
      </c>
      <c r="E264" s="9">
        <v>36707</v>
      </c>
      <c r="F264" s="10">
        <f t="shared" ca="1" si="8"/>
        <v>22</v>
      </c>
      <c r="G264" s="11" t="s">
        <v>35</v>
      </c>
      <c r="H264" s="12">
        <v>38870</v>
      </c>
      <c r="I264" s="12" t="str">
        <f t="shared" si="9"/>
        <v/>
      </c>
      <c r="J264" s="8">
        <v>2</v>
      </c>
    </row>
    <row r="265" spans="1:10">
      <c r="A265" s="7" t="s">
        <v>300</v>
      </c>
      <c r="B265" s="8" t="s">
        <v>26</v>
      </c>
      <c r="C265" s="7" t="s">
        <v>218</v>
      </c>
      <c r="D265" s="7" t="s">
        <v>13</v>
      </c>
      <c r="E265" s="9">
        <v>37068</v>
      </c>
      <c r="F265" s="10">
        <f t="shared" ca="1" si="8"/>
        <v>21</v>
      </c>
      <c r="G265" s="11" t="s">
        <v>17</v>
      </c>
      <c r="H265" s="12">
        <v>66010</v>
      </c>
      <c r="I265" s="12">
        <f t="shared" si="9"/>
        <v>2000</v>
      </c>
      <c r="J265" s="8">
        <v>5</v>
      </c>
    </row>
    <row r="266" spans="1:10">
      <c r="A266" s="7" t="s">
        <v>301</v>
      </c>
      <c r="B266" s="8" t="s">
        <v>31</v>
      </c>
      <c r="C266" s="7" t="s">
        <v>218</v>
      </c>
      <c r="D266" s="7" t="s">
        <v>13</v>
      </c>
      <c r="E266" s="9">
        <v>37436</v>
      </c>
      <c r="F266" s="10">
        <f t="shared" ca="1" si="8"/>
        <v>20</v>
      </c>
      <c r="G266" s="11" t="s">
        <v>24</v>
      </c>
      <c r="H266" s="12">
        <v>64130</v>
      </c>
      <c r="I266" s="12" t="str">
        <f t="shared" si="9"/>
        <v/>
      </c>
      <c r="J266" s="8">
        <v>1</v>
      </c>
    </row>
    <row r="267" spans="1:10">
      <c r="A267" s="7" t="s">
        <v>302</v>
      </c>
      <c r="B267" s="8" t="s">
        <v>11</v>
      </c>
      <c r="C267" s="7" t="s">
        <v>218</v>
      </c>
      <c r="D267" s="7" t="s">
        <v>13</v>
      </c>
      <c r="E267" s="9">
        <v>38146</v>
      </c>
      <c r="F267" s="10">
        <f t="shared" ca="1" si="8"/>
        <v>18</v>
      </c>
      <c r="G267" s="11" t="s">
        <v>14</v>
      </c>
      <c r="H267" s="12">
        <v>47340</v>
      </c>
      <c r="I267" s="12" t="str">
        <f t="shared" si="9"/>
        <v/>
      </c>
      <c r="J267" s="8">
        <v>2</v>
      </c>
    </row>
    <row r="268" spans="1:10">
      <c r="A268" s="7" t="s">
        <v>303</v>
      </c>
      <c r="B268" s="8" t="s">
        <v>26</v>
      </c>
      <c r="C268" s="7" t="s">
        <v>218</v>
      </c>
      <c r="D268" s="7" t="s">
        <v>28</v>
      </c>
      <c r="E268" s="9">
        <v>39603</v>
      </c>
      <c r="F268" s="10">
        <f t="shared" ca="1" si="8"/>
        <v>14</v>
      </c>
      <c r="G268" s="11"/>
      <c r="H268" s="12">
        <v>40940</v>
      </c>
      <c r="I268" s="12" t="str">
        <f t="shared" si="9"/>
        <v/>
      </c>
      <c r="J268" s="8">
        <v>2</v>
      </c>
    </row>
    <row r="269" spans="1:10">
      <c r="A269" s="7" t="s">
        <v>304</v>
      </c>
      <c r="B269" s="8" t="s">
        <v>41</v>
      </c>
      <c r="C269" s="7" t="s">
        <v>218</v>
      </c>
      <c r="D269" s="7" t="s">
        <v>28</v>
      </c>
      <c r="E269" s="9">
        <v>38874</v>
      </c>
      <c r="F269" s="10">
        <f t="shared" ca="1" si="8"/>
        <v>16</v>
      </c>
      <c r="G269" s="11"/>
      <c r="H269" s="12">
        <v>59330</v>
      </c>
      <c r="I269" s="12">
        <f t="shared" si="9"/>
        <v>2000</v>
      </c>
      <c r="J269" s="8">
        <v>4</v>
      </c>
    </row>
    <row r="270" spans="1:10">
      <c r="A270" s="7" t="s">
        <v>305</v>
      </c>
      <c r="B270" s="8" t="s">
        <v>41</v>
      </c>
      <c r="C270" s="7" t="s">
        <v>218</v>
      </c>
      <c r="D270" s="7" t="s">
        <v>13</v>
      </c>
      <c r="E270" s="9">
        <v>39972</v>
      </c>
      <c r="F270" s="10">
        <f t="shared" ca="1" si="8"/>
        <v>13</v>
      </c>
      <c r="G270" s="11" t="s">
        <v>14</v>
      </c>
      <c r="H270" s="12">
        <v>78170</v>
      </c>
      <c r="I270" s="12">
        <f t="shared" si="9"/>
        <v>2000</v>
      </c>
      <c r="J270" s="8">
        <v>5</v>
      </c>
    </row>
    <row r="271" spans="1:10">
      <c r="A271" s="7" t="s">
        <v>306</v>
      </c>
      <c r="B271" s="8" t="s">
        <v>31</v>
      </c>
      <c r="C271" s="7" t="s">
        <v>218</v>
      </c>
      <c r="D271" s="7" t="s">
        <v>13</v>
      </c>
      <c r="E271" s="9">
        <v>39264</v>
      </c>
      <c r="F271" s="10">
        <f t="shared" ca="1" si="8"/>
        <v>15</v>
      </c>
      <c r="G271" s="11" t="s">
        <v>45</v>
      </c>
      <c r="H271" s="12">
        <v>81980</v>
      </c>
      <c r="I271" s="12" t="str">
        <f t="shared" si="9"/>
        <v/>
      </c>
      <c r="J271" s="8">
        <v>2</v>
      </c>
    </row>
    <row r="272" spans="1:10">
      <c r="A272" s="7" t="s">
        <v>307</v>
      </c>
      <c r="B272" s="8" t="s">
        <v>11</v>
      </c>
      <c r="C272" s="7" t="s">
        <v>218</v>
      </c>
      <c r="D272" s="7" t="s">
        <v>16</v>
      </c>
      <c r="E272" s="9">
        <v>39276</v>
      </c>
      <c r="F272" s="10">
        <f t="shared" ca="1" si="8"/>
        <v>15</v>
      </c>
      <c r="G272" s="11" t="s">
        <v>17</v>
      </c>
      <c r="H272" s="12">
        <v>18895</v>
      </c>
      <c r="I272" s="12">
        <f t="shared" si="9"/>
        <v>2000</v>
      </c>
      <c r="J272" s="8">
        <v>4</v>
      </c>
    </row>
    <row r="273" spans="1:10">
      <c r="A273" s="7" t="s">
        <v>308</v>
      </c>
      <c r="B273" s="8" t="s">
        <v>41</v>
      </c>
      <c r="C273" s="7" t="s">
        <v>218</v>
      </c>
      <c r="D273" s="7" t="s">
        <v>21</v>
      </c>
      <c r="E273" s="9">
        <v>39278</v>
      </c>
      <c r="F273" s="10">
        <f t="shared" ca="1" si="8"/>
        <v>15</v>
      </c>
      <c r="G273" s="11"/>
      <c r="H273" s="12">
        <v>30416</v>
      </c>
      <c r="I273" s="12" t="str">
        <f t="shared" si="9"/>
        <v/>
      </c>
      <c r="J273" s="8">
        <v>1</v>
      </c>
    </row>
    <row r="274" spans="1:10">
      <c r="A274" s="7" t="s">
        <v>309</v>
      </c>
      <c r="B274" s="8" t="s">
        <v>11</v>
      </c>
      <c r="C274" s="7" t="s">
        <v>218</v>
      </c>
      <c r="D274" s="7" t="s">
        <v>13</v>
      </c>
      <c r="E274" s="9">
        <v>39655</v>
      </c>
      <c r="F274" s="10">
        <f t="shared" ca="1" si="8"/>
        <v>14</v>
      </c>
      <c r="G274" s="11" t="s">
        <v>35</v>
      </c>
      <c r="H274" s="12">
        <v>34480</v>
      </c>
      <c r="I274" s="12" t="str">
        <f t="shared" si="9"/>
        <v/>
      </c>
      <c r="J274" s="8">
        <v>3</v>
      </c>
    </row>
    <row r="275" spans="1:10">
      <c r="A275" s="7" t="s">
        <v>310</v>
      </c>
      <c r="B275" s="8" t="s">
        <v>26</v>
      </c>
      <c r="C275" s="7" t="s">
        <v>218</v>
      </c>
      <c r="D275" s="7" t="s">
        <v>13</v>
      </c>
      <c r="E275" s="9">
        <v>39264</v>
      </c>
      <c r="F275" s="10">
        <f t="shared" ca="1" si="8"/>
        <v>15</v>
      </c>
      <c r="G275" s="11" t="s">
        <v>17</v>
      </c>
      <c r="H275" s="12">
        <v>63070</v>
      </c>
      <c r="I275" s="12" t="str">
        <f t="shared" si="9"/>
        <v/>
      </c>
      <c r="J275" s="8">
        <v>1</v>
      </c>
    </row>
    <row r="276" spans="1:10">
      <c r="A276" s="7" t="s">
        <v>311</v>
      </c>
      <c r="B276" s="8" t="s">
        <v>26</v>
      </c>
      <c r="C276" s="7" t="s">
        <v>218</v>
      </c>
      <c r="D276" s="7" t="s">
        <v>21</v>
      </c>
      <c r="E276" s="9">
        <v>35982</v>
      </c>
      <c r="F276" s="10">
        <f t="shared" ca="1" si="8"/>
        <v>24</v>
      </c>
      <c r="G276" s="11"/>
      <c r="H276" s="12">
        <v>8904</v>
      </c>
      <c r="I276" s="12" t="str">
        <f t="shared" si="9"/>
        <v/>
      </c>
      <c r="J276" s="8">
        <v>3</v>
      </c>
    </row>
    <row r="277" spans="1:10">
      <c r="A277" s="7" t="s">
        <v>312</v>
      </c>
      <c r="B277" s="8" t="s">
        <v>31</v>
      </c>
      <c r="C277" s="7" t="s">
        <v>218</v>
      </c>
      <c r="D277" s="7" t="s">
        <v>28</v>
      </c>
      <c r="E277" s="9">
        <v>35992</v>
      </c>
      <c r="F277" s="10">
        <f t="shared" ca="1" si="8"/>
        <v>24</v>
      </c>
      <c r="G277" s="11"/>
      <c r="H277" s="12">
        <v>68260</v>
      </c>
      <c r="I277" s="12">
        <f t="shared" si="9"/>
        <v>2000</v>
      </c>
      <c r="J277" s="8">
        <v>5</v>
      </c>
    </row>
    <row r="278" spans="1:10">
      <c r="A278" s="7" t="s">
        <v>313</v>
      </c>
      <c r="B278" s="8" t="s">
        <v>31</v>
      </c>
      <c r="C278" s="7" t="s">
        <v>218</v>
      </c>
      <c r="D278" s="7" t="s">
        <v>13</v>
      </c>
      <c r="E278" s="9">
        <v>35996</v>
      </c>
      <c r="F278" s="10">
        <f t="shared" ca="1" si="8"/>
        <v>24</v>
      </c>
      <c r="G278" s="11" t="s">
        <v>14</v>
      </c>
      <c r="H278" s="12">
        <v>40340</v>
      </c>
      <c r="I278" s="12" t="str">
        <f t="shared" si="9"/>
        <v/>
      </c>
      <c r="J278" s="8">
        <v>2</v>
      </c>
    </row>
    <row r="279" spans="1:10">
      <c r="A279" s="7" t="s">
        <v>314</v>
      </c>
      <c r="B279" s="8" t="s">
        <v>26</v>
      </c>
      <c r="C279" s="7" t="s">
        <v>218</v>
      </c>
      <c r="D279" s="7" t="s">
        <v>28</v>
      </c>
      <c r="E279" s="9">
        <v>35997</v>
      </c>
      <c r="F279" s="10">
        <f t="shared" ca="1" si="8"/>
        <v>24</v>
      </c>
      <c r="G279" s="11"/>
      <c r="H279" s="12">
        <v>72520</v>
      </c>
      <c r="I279" s="12" t="str">
        <f t="shared" si="9"/>
        <v/>
      </c>
      <c r="J279" s="8">
        <v>3</v>
      </c>
    </row>
    <row r="280" spans="1:10">
      <c r="A280" s="7" t="s">
        <v>315</v>
      </c>
      <c r="B280" s="8" t="s">
        <v>23</v>
      </c>
      <c r="C280" s="7" t="s">
        <v>218</v>
      </c>
      <c r="D280" s="7" t="s">
        <v>28</v>
      </c>
      <c r="E280" s="9">
        <v>36350</v>
      </c>
      <c r="F280" s="10">
        <f t="shared" ca="1" si="8"/>
        <v>23</v>
      </c>
      <c r="G280" s="11"/>
      <c r="H280" s="12">
        <v>27380</v>
      </c>
      <c r="I280" s="12" t="str">
        <f t="shared" si="9"/>
        <v/>
      </c>
      <c r="J280" s="8">
        <v>3</v>
      </c>
    </row>
    <row r="281" spans="1:10">
      <c r="A281" s="7" t="s">
        <v>316</v>
      </c>
      <c r="B281" s="8" t="s">
        <v>26</v>
      </c>
      <c r="C281" s="7" t="s">
        <v>218</v>
      </c>
      <c r="D281" s="7" t="s">
        <v>16</v>
      </c>
      <c r="E281" s="9">
        <v>36360</v>
      </c>
      <c r="F281" s="10">
        <f t="shared" ca="1" si="8"/>
        <v>23</v>
      </c>
      <c r="G281" s="11" t="s">
        <v>45</v>
      </c>
      <c r="H281" s="12">
        <v>11065</v>
      </c>
      <c r="I281" s="12" t="str">
        <f t="shared" si="9"/>
        <v/>
      </c>
      <c r="J281" s="8">
        <v>1</v>
      </c>
    </row>
    <row r="282" spans="1:10">
      <c r="A282" s="7" t="s">
        <v>317</v>
      </c>
      <c r="B282" s="8" t="s">
        <v>26</v>
      </c>
      <c r="C282" s="7" t="s">
        <v>218</v>
      </c>
      <c r="D282" s="7" t="s">
        <v>28</v>
      </c>
      <c r="E282" s="9">
        <v>36718</v>
      </c>
      <c r="F282" s="10">
        <f t="shared" ca="1" si="8"/>
        <v>22</v>
      </c>
      <c r="G282" s="11"/>
      <c r="H282" s="12">
        <v>89520</v>
      </c>
      <c r="I282" s="12">
        <f t="shared" si="9"/>
        <v>2000</v>
      </c>
      <c r="J282" s="8">
        <v>5</v>
      </c>
    </row>
    <row r="283" spans="1:10">
      <c r="A283" s="7" t="s">
        <v>318</v>
      </c>
      <c r="B283" s="8" t="s">
        <v>26</v>
      </c>
      <c r="C283" s="7" t="s">
        <v>218</v>
      </c>
      <c r="D283" s="7" t="s">
        <v>28</v>
      </c>
      <c r="E283" s="9">
        <v>36729</v>
      </c>
      <c r="F283" s="10">
        <f t="shared" ca="1" si="8"/>
        <v>22</v>
      </c>
      <c r="G283" s="11"/>
      <c r="H283" s="12">
        <v>45420</v>
      </c>
      <c r="I283" s="12" t="str">
        <f t="shared" si="9"/>
        <v/>
      </c>
      <c r="J283" s="8">
        <v>1</v>
      </c>
    </row>
    <row r="284" spans="1:10">
      <c r="A284" s="7" t="s">
        <v>319</v>
      </c>
      <c r="B284" s="8" t="s">
        <v>23</v>
      </c>
      <c r="C284" s="7" t="s">
        <v>218</v>
      </c>
      <c r="D284" s="7" t="s">
        <v>28</v>
      </c>
      <c r="E284" s="9">
        <v>37820</v>
      </c>
      <c r="F284" s="10">
        <f t="shared" ca="1" si="8"/>
        <v>19</v>
      </c>
      <c r="G284" s="11"/>
      <c r="H284" s="12">
        <v>75420</v>
      </c>
      <c r="I284" s="12" t="str">
        <f t="shared" si="9"/>
        <v/>
      </c>
      <c r="J284" s="8">
        <v>1</v>
      </c>
    </row>
    <row r="285" spans="1:10">
      <c r="A285" s="7" t="s">
        <v>320</v>
      </c>
      <c r="B285" s="8" t="s">
        <v>11</v>
      </c>
      <c r="C285" s="7" t="s">
        <v>218</v>
      </c>
      <c r="D285" s="7" t="s">
        <v>28</v>
      </c>
      <c r="E285" s="9">
        <v>39633</v>
      </c>
      <c r="F285" s="10">
        <f t="shared" ca="1" si="8"/>
        <v>14</v>
      </c>
      <c r="G285" s="11"/>
      <c r="H285" s="12">
        <v>39680</v>
      </c>
      <c r="I285" s="12" t="str">
        <f t="shared" si="9"/>
        <v/>
      </c>
      <c r="J285" s="8">
        <v>1</v>
      </c>
    </row>
    <row r="286" spans="1:10">
      <c r="A286" s="7" t="s">
        <v>321</v>
      </c>
      <c r="B286" s="8" t="s">
        <v>20</v>
      </c>
      <c r="C286" s="7" t="s">
        <v>218</v>
      </c>
      <c r="D286" s="7" t="s">
        <v>28</v>
      </c>
      <c r="E286" s="9">
        <v>38912</v>
      </c>
      <c r="F286" s="10">
        <f t="shared" ca="1" si="8"/>
        <v>16</v>
      </c>
      <c r="G286" s="11"/>
      <c r="H286" s="12">
        <v>80330</v>
      </c>
      <c r="I286" s="12">
        <f t="shared" si="9"/>
        <v>2000</v>
      </c>
      <c r="J286" s="8">
        <v>4</v>
      </c>
    </row>
    <row r="287" spans="1:10">
      <c r="A287" s="7" t="s">
        <v>322</v>
      </c>
      <c r="B287" s="8" t="s">
        <v>31</v>
      </c>
      <c r="C287" s="7" t="s">
        <v>218</v>
      </c>
      <c r="D287" s="7" t="s">
        <v>28</v>
      </c>
      <c r="E287" s="9">
        <v>41124</v>
      </c>
      <c r="F287" s="10">
        <f t="shared" ca="1" si="8"/>
        <v>10</v>
      </c>
      <c r="G287" s="11"/>
      <c r="H287" s="12">
        <v>49530</v>
      </c>
      <c r="I287" s="12" t="str">
        <f t="shared" si="9"/>
        <v/>
      </c>
      <c r="J287" s="8">
        <v>2</v>
      </c>
    </row>
    <row r="288" spans="1:10">
      <c r="A288" s="7" t="s">
        <v>323</v>
      </c>
      <c r="B288" s="8" t="s">
        <v>31</v>
      </c>
      <c r="C288" s="7" t="s">
        <v>218</v>
      </c>
      <c r="D288" s="7" t="s">
        <v>13</v>
      </c>
      <c r="E288" s="9">
        <v>36009</v>
      </c>
      <c r="F288" s="10">
        <f t="shared" ca="1" si="8"/>
        <v>24</v>
      </c>
      <c r="G288" s="11" t="s">
        <v>14</v>
      </c>
      <c r="H288" s="12">
        <v>75120</v>
      </c>
      <c r="I288" s="12">
        <f t="shared" si="9"/>
        <v>2000</v>
      </c>
      <c r="J288" s="8">
        <v>5</v>
      </c>
    </row>
    <row r="289" spans="1:10">
      <c r="A289" s="7" t="s">
        <v>324</v>
      </c>
      <c r="B289" s="8" t="s">
        <v>41</v>
      </c>
      <c r="C289" s="7" t="s">
        <v>218</v>
      </c>
      <c r="D289" s="7" t="s">
        <v>28</v>
      </c>
      <c r="E289" s="9">
        <v>36011</v>
      </c>
      <c r="F289" s="10">
        <f t="shared" ca="1" si="8"/>
        <v>24</v>
      </c>
      <c r="G289" s="11"/>
      <c r="H289" s="12">
        <v>45050</v>
      </c>
      <c r="I289" s="12" t="str">
        <f t="shared" si="9"/>
        <v/>
      </c>
      <c r="J289" s="8">
        <v>1</v>
      </c>
    </row>
    <row r="290" spans="1:10">
      <c r="A290" s="7" t="s">
        <v>325</v>
      </c>
      <c r="B290" s="8" t="s">
        <v>23</v>
      </c>
      <c r="C290" s="7" t="s">
        <v>218</v>
      </c>
      <c r="D290" s="7" t="s">
        <v>13</v>
      </c>
      <c r="E290" s="9">
        <v>39312</v>
      </c>
      <c r="F290" s="10">
        <f t="shared" ca="1" si="8"/>
        <v>15</v>
      </c>
      <c r="G290" s="11" t="s">
        <v>17</v>
      </c>
      <c r="H290" s="12">
        <v>71030</v>
      </c>
      <c r="I290" s="12" t="str">
        <f t="shared" si="9"/>
        <v/>
      </c>
      <c r="J290" s="8">
        <v>3</v>
      </c>
    </row>
    <row r="291" spans="1:10">
      <c r="A291" s="7" t="s">
        <v>326</v>
      </c>
      <c r="B291" s="8" t="s">
        <v>20</v>
      </c>
      <c r="C291" s="7" t="s">
        <v>218</v>
      </c>
      <c r="D291" s="7" t="s">
        <v>16</v>
      </c>
      <c r="E291" s="9">
        <v>39697</v>
      </c>
      <c r="F291" s="10">
        <f t="shared" ca="1" si="8"/>
        <v>13</v>
      </c>
      <c r="G291" s="11" t="s">
        <v>17</v>
      </c>
      <c r="H291" s="12">
        <v>15260</v>
      </c>
      <c r="I291" s="12" t="str">
        <f t="shared" si="9"/>
        <v/>
      </c>
      <c r="J291" s="8">
        <v>2</v>
      </c>
    </row>
    <row r="292" spans="1:10">
      <c r="A292" s="7" t="s">
        <v>327</v>
      </c>
      <c r="B292" s="8" t="s">
        <v>26</v>
      </c>
      <c r="C292" s="7" t="s">
        <v>218</v>
      </c>
      <c r="D292" s="7" t="s">
        <v>13</v>
      </c>
      <c r="E292" s="9">
        <v>39354</v>
      </c>
      <c r="F292" s="10">
        <f t="shared" ca="1" si="8"/>
        <v>14</v>
      </c>
      <c r="G292" s="11" t="s">
        <v>45</v>
      </c>
      <c r="H292" s="12">
        <v>67050</v>
      </c>
      <c r="I292" s="12">
        <f t="shared" si="9"/>
        <v>2000</v>
      </c>
      <c r="J292" s="8">
        <v>4</v>
      </c>
    </row>
    <row r="293" spans="1:10">
      <c r="A293" s="7" t="s">
        <v>328</v>
      </c>
      <c r="B293" s="8" t="s">
        <v>20</v>
      </c>
      <c r="C293" s="7" t="s">
        <v>218</v>
      </c>
      <c r="D293" s="7" t="s">
        <v>13</v>
      </c>
      <c r="E293" s="9">
        <v>40424</v>
      </c>
      <c r="F293" s="10">
        <f t="shared" ca="1" si="8"/>
        <v>11</v>
      </c>
      <c r="G293" s="11" t="s">
        <v>24</v>
      </c>
      <c r="H293" s="12">
        <v>39520</v>
      </c>
      <c r="I293" s="12">
        <f t="shared" si="9"/>
        <v>2000</v>
      </c>
      <c r="J293" s="8">
        <v>5</v>
      </c>
    </row>
    <row r="294" spans="1:10">
      <c r="A294" s="7" t="s">
        <v>329</v>
      </c>
      <c r="B294" s="8" t="s">
        <v>31</v>
      </c>
      <c r="C294" s="7" t="s">
        <v>218</v>
      </c>
      <c r="D294" s="7" t="s">
        <v>13</v>
      </c>
      <c r="E294" s="9">
        <v>38982</v>
      </c>
      <c r="F294" s="10">
        <f t="shared" ca="1" si="8"/>
        <v>15</v>
      </c>
      <c r="G294" s="11" t="s">
        <v>14</v>
      </c>
      <c r="H294" s="12">
        <v>60100</v>
      </c>
      <c r="I294" s="12" t="str">
        <f t="shared" si="9"/>
        <v/>
      </c>
      <c r="J294" s="8">
        <v>1</v>
      </c>
    </row>
    <row r="295" spans="1:10">
      <c r="A295" s="7" t="s">
        <v>330</v>
      </c>
      <c r="B295" s="8" t="s">
        <v>26</v>
      </c>
      <c r="C295" s="7" t="s">
        <v>218</v>
      </c>
      <c r="D295" s="7" t="s">
        <v>13</v>
      </c>
      <c r="E295" s="9">
        <v>38990</v>
      </c>
      <c r="F295" s="10">
        <f t="shared" ca="1" si="8"/>
        <v>15</v>
      </c>
      <c r="G295" s="11" t="s">
        <v>17</v>
      </c>
      <c r="H295" s="12">
        <v>66430</v>
      </c>
      <c r="I295" s="12" t="str">
        <f t="shared" si="9"/>
        <v/>
      </c>
      <c r="J295" s="8">
        <v>2</v>
      </c>
    </row>
    <row r="296" spans="1:10">
      <c r="A296" s="7" t="s">
        <v>331</v>
      </c>
      <c r="B296" s="8" t="s">
        <v>41</v>
      </c>
      <c r="C296" s="7" t="s">
        <v>218</v>
      </c>
      <c r="D296" s="7" t="s">
        <v>21</v>
      </c>
      <c r="E296" s="9">
        <v>36067</v>
      </c>
      <c r="F296" s="10">
        <f t="shared" ca="1" si="8"/>
        <v>23</v>
      </c>
      <c r="G296" s="11"/>
      <c r="H296" s="12">
        <v>37612</v>
      </c>
      <c r="I296" s="12">
        <f t="shared" si="9"/>
        <v>2000</v>
      </c>
      <c r="J296" s="8">
        <v>4</v>
      </c>
    </row>
    <row r="297" spans="1:10">
      <c r="A297" s="7" t="s">
        <v>332</v>
      </c>
      <c r="B297" s="8" t="s">
        <v>41</v>
      </c>
      <c r="C297" s="7" t="s">
        <v>218</v>
      </c>
      <c r="D297" s="7" t="s">
        <v>13</v>
      </c>
      <c r="E297" s="9">
        <v>36413</v>
      </c>
      <c r="F297" s="10">
        <f t="shared" ca="1" si="8"/>
        <v>22</v>
      </c>
      <c r="G297" s="11" t="s">
        <v>14</v>
      </c>
      <c r="H297" s="12">
        <v>40060</v>
      </c>
      <c r="I297" s="12" t="str">
        <f t="shared" si="9"/>
        <v/>
      </c>
      <c r="J297" s="8">
        <v>3</v>
      </c>
    </row>
    <row r="298" spans="1:10">
      <c r="A298" s="7" t="s">
        <v>333</v>
      </c>
      <c r="B298" s="8" t="s">
        <v>26</v>
      </c>
      <c r="C298" s="7" t="s">
        <v>218</v>
      </c>
      <c r="D298" s="7" t="s">
        <v>16</v>
      </c>
      <c r="E298" s="9">
        <v>36422</v>
      </c>
      <c r="F298" s="10">
        <f t="shared" ca="1" si="8"/>
        <v>22</v>
      </c>
      <c r="G298" s="11" t="s">
        <v>45</v>
      </c>
      <c r="H298" s="12">
        <v>17270</v>
      </c>
      <c r="I298" s="12">
        <f t="shared" si="9"/>
        <v>2000</v>
      </c>
      <c r="J298" s="8">
        <v>5</v>
      </c>
    </row>
    <row r="299" spans="1:10">
      <c r="A299" s="7" t="s">
        <v>334</v>
      </c>
      <c r="B299" s="8" t="s">
        <v>26</v>
      </c>
      <c r="C299" s="7" t="s">
        <v>218</v>
      </c>
      <c r="D299" s="7" t="s">
        <v>13</v>
      </c>
      <c r="E299" s="9">
        <v>36431</v>
      </c>
      <c r="F299" s="10">
        <f t="shared" ca="1" si="8"/>
        <v>22</v>
      </c>
      <c r="G299" s="11" t="s">
        <v>14</v>
      </c>
      <c r="H299" s="12">
        <v>35820</v>
      </c>
      <c r="I299" s="12" t="str">
        <f t="shared" si="9"/>
        <v/>
      </c>
      <c r="J299" s="8">
        <v>2</v>
      </c>
    </row>
    <row r="300" spans="1:10">
      <c r="A300" s="7" t="s">
        <v>335</v>
      </c>
      <c r="B300" s="8" t="s">
        <v>31</v>
      </c>
      <c r="C300" s="7" t="s">
        <v>218</v>
      </c>
      <c r="D300" s="7" t="s">
        <v>13</v>
      </c>
      <c r="E300" s="9">
        <v>37509</v>
      </c>
      <c r="F300" s="10">
        <f t="shared" ca="1" si="8"/>
        <v>19</v>
      </c>
      <c r="G300" s="11" t="s">
        <v>45</v>
      </c>
      <c r="H300" s="12">
        <v>69080</v>
      </c>
      <c r="I300" s="12" t="str">
        <f t="shared" si="9"/>
        <v/>
      </c>
      <c r="J300" s="8">
        <v>3</v>
      </c>
    </row>
    <row r="301" spans="1:10">
      <c r="A301" s="7" t="s">
        <v>336</v>
      </c>
      <c r="B301" s="8" t="s">
        <v>26</v>
      </c>
      <c r="C301" s="7" t="s">
        <v>218</v>
      </c>
      <c r="D301" s="7" t="s">
        <v>13</v>
      </c>
      <c r="E301" s="9">
        <v>37866</v>
      </c>
      <c r="F301" s="10">
        <f t="shared" ca="1" si="8"/>
        <v>19</v>
      </c>
      <c r="G301" s="11" t="s">
        <v>17</v>
      </c>
      <c r="H301" s="12">
        <v>54230</v>
      </c>
      <c r="I301" s="12">
        <f t="shared" si="9"/>
        <v>2000</v>
      </c>
      <c r="J301" s="8">
        <v>5</v>
      </c>
    </row>
    <row r="302" spans="1:10">
      <c r="A302" s="7" t="s">
        <v>337</v>
      </c>
      <c r="B302" s="8" t="s">
        <v>41</v>
      </c>
      <c r="C302" s="7" t="s">
        <v>218</v>
      </c>
      <c r="D302" s="7" t="s">
        <v>13</v>
      </c>
      <c r="E302" s="9">
        <v>39348</v>
      </c>
      <c r="F302" s="10">
        <f t="shared" ca="1" si="8"/>
        <v>14</v>
      </c>
      <c r="G302" s="11" t="s">
        <v>14</v>
      </c>
      <c r="H302" s="12">
        <v>46220</v>
      </c>
      <c r="I302" s="12" t="str">
        <f t="shared" si="9"/>
        <v/>
      </c>
      <c r="J302" s="8">
        <v>2</v>
      </c>
    </row>
    <row r="303" spans="1:10">
      <c r="A303" s="7" t="s">
        <v>338</v>
      </c>
      <c r="B303" s="8" t="s">
        <v>31</v>
      </c>
      <c r="C303" s="7" t="s">
        <v>218</v>
      </c>
      <c r="D303" s="7" t="s">
        <v>13</v>
      </c>
      <c r="E303" s="9">
        <v>39696</v>
      </c>
      <c r="F303" s="10">
        <f t="shared" ca="1" si="8"/>
        <v>13</v>
      </c>
      <c r="G303" s="11" t="s">
        <v>14</v>
      </c>
      <c r="H303" s="12">
        <v>69320</v>
      </c>
      <c r="I303" s="12" t="str">
        <f t="shared" si="9"/>
        <v/>
      </c>
      <c r="J303" s="8">
        <v>3</v>
      </c>
    </row>
    <row r="304" spans="1:10">
      <c r="A304" s="7" t="s">
        <v>339</v>
      </c>
      <c r="B304" s="8" t="s">
        <v>26</v>
      </c>
      <c r="C304" s="7" t="s">
        <v>218</v>
      </c>
      <c r="D304" s="7" t="s">
        <v>28</v>
      </c>
      <c r="E304" s="13">
        <v>40449</v>
      </c>
      <c r="F304" s="10">
        <f t="shared" ca="1" si="8"/>
        <v>11</v>
      </c>
      <c r="G304" s="11"/>
      <c r="H304" s="12">
        <v>88840</v>
      </c>
      <c r="I304" s="12">
        <f t="shared" si="9"/>
        <v>2000</v>
      </c>
      <c r="J304" s="8">
        <v>5</v>
      </c>
    </row>
    <row r="305" spans="1:10">
      <c r="A305" s="7" t="s">
        <v>340</v>
      </c>
      <c r="B305" s="8" t="s">
        <v>41</v>
      </c>
      <c r="C305" s="7" t="s">
        <v>218</v>
      </c>
      <c r="D305" s="7" t="s">
        <v>28</v>
      </c>
      <c r="E305" s="9">
        <v>39378</v>
      </c>
      <c r="F305" s="10">
        <f t="shared" ca="1" si="8"/>
        <v>14</v>
      </c>
      <c r="G305" s="11"/>
      <c r="H305" s="12">
        <v>35460</v>
      </c>
      <c r="I305" s="12" t="str">
        <f t="shared" si="9"/>
        <v/>
      </c>
      <c r="J305" s="8">
        <v>3</v>
      </c>
    </row>
    <row r="306" spans="1:10">
      <c r="A306" s="7" t="s">
        <v>341</v>
      </c>
      <c r="B306" s="8" t="s">
        <v>20</v>
      </c>
      <c r="C306" s="7" t="s">
        <v>218</v>
      </c>
      <c r="D306" s="7" t="s">
        <v>16</v>
      </c>
      <c r="E306" s="9">
        <v>40456</v>
      </c>
      <c r="F306" s="10">
        <f t="shared" ca="1" si="8"/>
        <v>11</v>
      </c>
      <c r="G306" s="11" t="s">
        <v>14</v>
      </c>
      <c r="H306" s="12">
        <v>46645</v>
      </c>
      <c r="I306" s="12">
        <f t="shared" si="9"/>
        <v>2000</v>
      </c>
      <c r="J306" s="8">
        <v>5</v>
      </c>
    </row>
    <row r="307" spans="1:10">
      <c r="A307" s="7" t="s">
        <v>342</v>
      </c>
      <c r="B307" s="8" t="s">
        <v>31</v>
      </c>
      <c r="C307" s="7" t="s">
        <v>218</v>
      </c>
      <c r="D307" s="7" t="s">
        <v>28</v>
      </c>
      <c r="E307" s="9">
        <v>40462</v>
      </c>
      <c r="F307" s="10">
        <f t="shared" ca="1" si="8"/>
        <v>11</v>
      </c>
      <c r="G307" s="11"/>
      <c r="H307" s="12">
        <v>52940</v>
      </c>
      <c r="I307" s="12">
        <f t="shared" si="9"/>
        <v>2000</v>
      </c>
      <c r="J307" s="8">
        <v>4</v>
      </c>
    </row>
    <row r="308" spans="1:10">
      <c r="A308" s="7" t="s">
        <v>343</v>
      </c>
      <c r="B308" s="8" t="s">
        <v>31</v>
      </c>
      <c r="C308" s="7" t="s">
        <v>218</v>
      </c>
      <c r="D308" s="7" t="s">
        <v>13</v>
      </c>
      <c r="E308" s="9">
        <v>40469</v>
      </c>
      <c r="F308" s="10">
        <f t="shared" ca="1" si="8"/>
        <v>11</v>
      </c>
      <c r="G308" s="11" t="s">
        <v>17</v>
      </c>
      <c r="H308" s="12">
        <v>45480</v>
      </c>
      <c r="I308" s="12">
        <f t="shared" si="9"/>
        <v>2000</v>
      </c>
      <c r="J308" s="8">
        <v>4</v>
      </c>
    </row>
    <row r="309" spans="1:10">
      <c r="A309" s="7" t="s">
        <v>344</v>
      </c>
      <c r="B309" s="8" t="s">
        <v>23</v>
      </c>
      <c r="C309" s="7" t="s">
        <v>218</v>
      </c>
      <c r="D309" s="7" t="s">
        <v>28</v>
      </c>
      <c r="E309" s="9">
        <v>40473</v>
      </c>
      <c r="F309" s="10">
        <f t="shared" ca="1" si="8"/>
        <v>11</v>
      </c>
      <c r="G309" s="11"/>
      <c r="H309" s="12">
        <v>28260</v>
      </c>
      <c r="I309" s="12">
        <f t="shared" si="9"/>
        <v>2000</v>
      </c>
      <c r="J309" s="8">
        <v>5</v>
      </c>
    </row>
    <row r="310" spans="1:10">
      <c r="A310" s="7" t="s">
        <v>345</v>
      </c>
      <c r="B310" s="8" t="s">
        <v>23</v>
      </c>
      <c r="C310" s="7" t="s">
        <v>218</v>
      </c>
      <c r="D310" s="7" t="s">
        <v>13</v>
      </c>
      <c r="E310" s="9">
        <v>40474</v>
      </c>
      <c r="F310" s="10">
        <f t="shared" ca="1" si="8"/>
        <v>11</v>
      </c>
      <c r="G310" s="11" t="s">
        <v>14</v>
      </c>
      <c r="H310" s="12">
        <v>59320</v>
      </c>
      <c r="I310" s="12">
        <f t="shared" si="9"/>
        <v>2000</v>
      </c>
      <c r="J310" s="8">
        <v>4</v>
      </c>
    </row>
    <row r="311" spans="1:10">
      <c r="A311" s="7" t="s">
        <v>346</v>
      </c>
      <c r="B311" s="8" t="s">
        <v>11</v>
      </c>
      <c r="C311" s="7" t="s">
        <v>218</v>
      </c>
      <c r="D311" s="7" t="s">
        <v>13</v>
      </c>
      <c r="E311" s="9">
        <v>39001</v>
      </c>
      <c r="F311" s="10">
        <f t="shared" ca="1" si="8"/>
        <v>15</v>
      </c>
      <c r="G311" s="11" t="s">
        <v>17</v>
      </c>
      <c r="H311" s="12">
        <v>70020</v>
      </c>
      <c r="I311" s="12" t="str">
        <f t="shared" si="9"/>
        <v/>
      </c>
      <c r="J311" s="8">
        <v>3</v>
      </c>
    </row>
    <row r="312" spans="1:10">
      <c r="A312" s="7" t="s">
        <v>347</v>
      </c>
      <c r="B312" s="8" t="s">
        <v>41</v>
      </c>
      <c r="C312" s="7" t="s">
        <v>218</v>
      </c>
      <c r="D312" s="7" t="s">
        <v>13</v>
      </c>
      <c r="E312" s="9">
        <v>36084</v>
      </c>
      <c r="F312" s="10">
        <f t="shared" ca="1" si="8"/>
        <v>23</v>
      </c>
      <c r="G312" s="11" t="s">
        <v>14</v>
      </c>
      <c r="H312" s="12">
        <v>33210</v>
      </c>
      <c r="I312" s="12">
        <f t="shared" si="9"/>
        <v>2000</v>
      </c>
      <c r="J312" s="8">
        <v>4</v>
      </c>
    </row>
    <row r="313" spans="1:10">
      <c r="A313" s="7" t="s">
        <v>348</v>
      </c>
      <c r="B313" s="8" t="s">
        <v>11</v>
      </c>
      <c r="C313" s="7" t="s">
        <v>218</v>
      </c>
      <c r="D313" s="7" t="s">
        <v>13</v>
      </c>
      <c r="E313" s="9">
        <v>36444</v>
      </c>
      <c r="F313" s="10">
        <f t="shared" ca="1" si="8"/>
        <v>22</v>
      </c>
      <c r="G313" s="11" t="s">
        <v>14</v>
      </c>
      <c r="H313" s="12">
        <v>67280</v>
      </c>
      <c r="I313" s="12" t="str">
        <f t="shared" si="9"/>
        <v/>
      </c>
      <c r="J313" s="8">
        <v>3</v>
      </c>
    </row>
    <row r="314" spans="1:10">
      <c r="A314" s="7" t="s">
        <v>349</v>
      </c>
      <c r="B314" s="8" t="s">
        <v>31</v>
      </c>
      <c r="C314" s="7" t="s">
        <v>218</v>
      </c>
      <c r="D314" s="7" t="s">
        <v>28</v>
      </c>
      <c r="E314" s="9">
        <v>36455</v>
      </c>
      <c r="F314" s="10">
        <f t="shared" ca="1" si="8"/>
        <v>22</v>
      </c>
      <c r="G314" s="11"/>
      <c r="H314" s="12">
        <v>23810</v>
      </c>
      <c r="I314" s="12">
        <f t="shared" si="9"/>
        <v>2000</v>
      </c>
      <c r="J314" s="8">
        <v>4</v>
      </c>
    </row>
    <row r="315" spans="1:10">
      <c r="A315" s="7" t="s">
        <v>350</v>
      </c>
      <c r="B315" s="8" t="s">
        <v>23</v>
      </c>
      <c r="C315" s="7" t="s">
        <v>218</v>
      </c>
      <c r="D315" s="7" t="s">
        <v>28</v>
      </c>
      <c r="E315" s="9">
        <v>37899</v>
      </c>
      <c r="F315" s="10">
        <f t="shared" ca="1" si="8"/>
        <v>18</v>
      </c>
      <c r="G315" s="11"/>
      <c r="H315" s="12">
        <v>64220</v>
      </c>
      <c r="I315" s="12">
        <f t="shared" si="9"/>
        <v>2000</v>
      </c>
      <c r="J315" s="8">
        <v>5</v>
      </c>
    </row>
    <row r="316" spans="1:10">
      <c r="A316" s="7" t="s">
        <v>351</v>
      </c>
      <c r="B316" s="8" t="s">
        <v>11</v>
      </c>
      <c r="C316" s="7" t="s">
        <v>218</v>
      </c>
      <c r="D316" s="7" t="s">
        <v>28</v>
      </c>
      <c r="E316" s="9">
        <v>38289</v>
      </c>
      <c r="F316" s="10">
        <f t="shared" ca="1" si="8"/>
        <v>17</v>
      </c>
      <c r="G316" s="11"/>
      <c r="H316" s="12">
        <v>71830</v>
      </c>
      <c r="I316" s="12" t="str">
        <f t="shared" si="9"/>
        <v/>
      </c>
      <c r="J316" s="8">
        <v>3</v>
      </c>
    </row>
    <row r="317" spans="1:10">
      <c r="A317" s="7" t="s">
        <v>352</v>
      </c>
      <c r="B317" s="8" t="s">
        <v>23</v>
      </c>
      <c r="C317" s="7" t="s">
        <v>218</v>
      </c>
      <c r="D317" s="7" t="s">
        <v>21</v>
      </c>
      <c r="E317" s="9">
        <v>39747</v>
      </c>
      <c r="F317" s="10">
        <f t="shared" ca="1" si="8"/>
        <v>13</v>
      </c>
      <c r="G317" s="11"/>
      <c r="H317" s="12">
        <v>10572</v>
      </c>
      <c r="I317" s="12">
        <f t="shared" si="9"/>
        <v>2000</v>
      </c>
      <c r="J317" s="8">
        <v>4</v>
      </c>
    </row>
    <row r="318" spans="1:10">
      <c r="A318" s="7" t="s">
        <v>353</v>
      </c>
      <c r="B318" s="8" t="s">
        <v>31</v>
      </c>
      <c r="C318" s="7" t="s">
        <v>218</v>
      </c>
      <c r="D318" s="7" t="s">
        <v>28</v>
      </c>
      <c r="E318" s="9">
        <v>40470</v>
      </c>
      <c r="F318" s="10">
        <f t="shared" ca="1" si="8"/>
        <v>11</v>
      </c>
      <c r="G318" s="11"/>
      <c r="H318" s="12">
        <v>37840</v>
      </c>
      <c r="I318" s="12" t="str">
        <f t="shared" si="9"/>
        <v/>
      </c>
      <c r="J318" s="8">
        <v>1</v>
      </c>
    </row>
    <row r="319" spans="1:10">
      <c r="A319" s="7" t="s">
        <v>354</v>
      </c>
      <c r="B319" s="8" t="s">
        <v>11</v>
      </c>
      <c r="C319" s="7" t="s">
        <v>218</v>
      </c>
      <c r="D319" s="7" t="s">
        <v>13</v>
      </c>
      <c r="E319" s="9">
        <v>39403</v>
      </c>
      <c r="F319" s="10">
        <f t="shared" ca="1" si="8"/>
        <v>14</v>
      </c>
      <c r="G319" s="11" t="s">
        <v>17</v>
      </c>
      <c r="H319" s="12">
        <v>38940</v>
      </c>
      <c r="I319" s="12" t="str">
        <f t="shared" si="9"/>
        <v/>
      </c>
      <c r="J319" s="8">
        <v>2</v>
      </c>
    </row>
    <row r="320" spans="1:10">
      <c r="A320" s="7" t="s">
        <v>355</v>
      </c>
      <c r="B320" s="8" t="s">
        <v>26</v>
      </c>
      <c r="C320" s="7" t="s">
        <v>218</v>
      </c>
      <c r="D320" s="7" t="s">
        <v>13</v>
      </c>
      <c r="E320" s="9">
        <v>39407</v>
      </c>
      <c r="F320" s="10">
        <f t="shared" ca="1" si="8"/>
        <v>14</v>
      </c>
      <c r="G320" s="11" t="s">
        <v>45</v>
      </c>
      <c r="H320" s="12">
        <v>73072</v>
      </c>
      <c r="I320" s="12">
        <f t="shared" si="9"/>
        <v>2000</v>
      </c>
      <c r="J320" s="8">
        <v>5</v>
      </c>
    </row>
    <row r="321" spans="1:10">
      <c r="A321" s="7" t="s">
        <v>356</v>
      </c>
      <c r="B321" s="8" t="s">
        <v>31</v>
      </c>
      <c r="C321" s="7" t="s">
        <v>218</v>
      </c>
      <c r="D321" s="7" t="s">
        <v>28</v>
      </c>
      <c r="E321" s="9">
        <v>40492</v>
      </c>
      <c r="F321" s="10">
        <f t="shared" ca="1" si="8"/>
        <v>11</v>
      </c>
      <c r="G321" s="11"/>
      <c r="H321" s="12">
        <v>66010</v>
      </c>
      <c r="I321" s="12" t="str">
        <f t="shared" si="9"/>
        <v/>
      </c>
      <c r="J321" s="8">
        <v>2</v>
      </c>
    </row>
    <row r="322" spans="1:10">
      <c r="A322" s="7" t="s">
        <v>357</v>
      </c>
      <c r="B322" s="8" t="s">
        <v>31</v>
      </c>
      <c r="C322" s="7" t="s">
        <v>218</v>
      </c>
      <c r="D322" s="7" t="s">
        <v>13</v>
      </c>
      <c r="E322" s="9">
        <v>36101</v>
      </c>
      <c r="F322" s="10">
        <f t="shared" ref="F322:F385" ca="1" si="10">DATEDIF(E322,TODAY(),"Y")</f>
        <v>23</v>
      </c>
      <c r="G322" s="11" t="s">
        <v>14</v>
      </c>
      <c r="H322" s="12">
        <v>88240</v>
      </c>
      <c r="I322" s="12">
        <f t="shared" si="9"/>
        <v>2000</v>
      </c>
      <c r="J322" s="8">
        <v>5</v>
      </c>
    </row>
    <row r="323" spans="1:10">
      <c r="A323" s="7" t="s">
        <v>358</v>
      </c>
      <c r="B323" s="8" t="s">
        <v>11</v>
      </c>
      <c r="C323" s="7" t="s">
        <v>218</v>
      </c>
      <c r="D323" s="7" t="s">
        <v>13</v>
      </c>
      <c r="E323" s="9">
        <v>36122</v>
      </c>
      <c r="F323" s="10">
        <f t="shared" ca="1" si="10"/>
        <v>23</v>
      </c>
      <c r="G323" s="11" t="s">
        <v>17</v>
      </c>
      <c r="H323" s="12">
        <v>22660</v>
      </c>
      <c r="I323" s="12" t="str">
        <f t="shared" ref="I323:I386" si="11">IF(J323&gt;=4,2000,"")</f>
        <v/>
      </c>
      <c r="J323" s="8">
        <v>2</v>
      </c>
    </row>
    <row r="324" spans="1:10">
      <c r="A324" s="7" t="s">
        <v>359</v>
      </c>
      <c r="B324" s="8" t="s">
        <v>23</v>
      </c>
      <c r="C324" s="7" t="s">
        <v>218</v>
      </c>
      <c r="D324" s="7" t="s">
        <v>13</v>
      </c>
      <c r="E324" s="9">
        <v>37936</v>
      </c>
      <c r="F324" s="10">
        <f t="shared" ca="1" si="10"/>
        <v>18</v>
      </c>
      <c r="G324" s="11" t="s">
        <v>45</v>
      </c>
      <c r="H324" s="12">
        <v>30920</v>
      </c>
      <c r="I324" s="12">
        <f t="shared" si="11"/>
        <v>2000</v>
      </c>
      <c r="J324" s="8">
        <v>5</v>
      </c>
    </row>
    <row r="325" spans="1:10">
      <c r="A325" s="7" t="s">
        <v>360</v>
      </c>
      <c r="B325" s="8" t="s">
        <v>31</v>
      </c>
      <c r="C325" s="7" t="s">
        <v>218</v>
      </c>
      <c r="D325" s="7" t="s">
        <v>13</v>
      </c>
      <c r="E325" s="9">
        <v>37943</v>
      </c>
      <c r="F325" s="10">
        <f t="shared" ca="1" si="10"/>
        <v>18</v>
      </c>
      <c r="G325" s="11" t="s">
        <v>14</v>
      </c>
      <c r="H325" s="12">
        <v>75176</v>
      </c>
      <c r="I325" s="12" t="str">
        <f t="shared" si="11"/>
        <v/>
      </c>
      <c r="J325" s="8">
        <v>3</v>
      </c>
    </row>
    <row r="326" spans="1:10">
      <c r="A326" s="7" t="s">
        <v>361</v>
      </c>
      <c r="B326" s="8" t="s">
        <v>26</v>
      </c>
      <c r="C326" s="7" t="s">
        <v>218</v>
      </c>
      <c r="D326" s="7" t="s">
        <v>28</v>
      </c>
      <c r="E326" s="9">
        <v>38321</v>
      </c>
      <c r="F326" s="10">
        <f t="shared" ca="1" si="10"/>
        <v>17</v>
      </c>
      <c r="G326" s="11"/>
      <c r="H326" s="12">
        <v>37980</v>
      </c>
      <c r="I326" s="12">
        <f t="shared" si="11"/>
        <v>2000</v>
      </c>
      <c r="J326" s="8">
        <v>4</v>
      </c>
    </row>
    <row r="327" spans="1:10">
      <c r="A327" s="7" t="s">
        <v>362</v>
      </c>
      <c r="B327" s="8" t="s">
        <v>23</v>
      </c>
      <c r="C327" s="7" t="s">
        <v>218</v>
      </c>
      <c r="D327" s="7" t="s">
        <v>13</v>
      </c>
      <c r="E327" s="9">
        <v>38321</v>
      </c>
      <c r="F327" s="10">
        <f t="shared" ca="1" si="10"/>
        <v>17</v>
      </c>
      <c r="G327" s="11" t="s">
        <v>17</v>
      </c>
      <c r="H327" s="12">
        <v>70760</v>
      </c>
      <c r="I327" s="12" t="str">
        <f t="shared" si="11"/>
        <v/>
      </c>
      <c r="J327" s="8">
        <v>1</v>
      </c>
    </row>
    <row r="328" spans="1:10">
      <c r="A328" s="7" t="s">
        <v>363</v>
      </c>
      <c r="B328" s="8" t="s">
        <v>26</v>
      </c>
      <c r="C328" s="7" t="s">
        <v>218</v>
      </c>
      <c r="D328" s="7" t="s">
        <v>13</v>
      </c>
      <c r="E328" s="9">
        <v>39760</v>
      </c>
      <c r="F328" s="10">
        <f t="shared" ca="1" si="10"/>
        <v>13</v>
      </c>
      <c r="G328" s="11" t="s">
        <v>14</v>
      </c>
      <c r="H328" s="12">
        <v>61060</v>
      </c>
      <c r="I328" s="12">
        <f t="shared" si="11"/>
        <v>2000</v>
      </c>
      <c r="J328" s="8">
        <v>5</v>
      </c>
    </row>
    <row r="329" spans="1:10">
      <c r="A329" s="7" t="s">
        <v>364</v>
      </c>
      <c r="B329" s="8" t="s">
        <v>31</v>
      </c>
      <c r="C329" s="7" t="s">
        <v>218</v>
      </c>
      <c r="D329" s="7" t="s">
        <v>13</v>
      </c>
      <c r="E329" s="9">
        <v>39390</v>
      </c>
      <c r="F329" s="10">
        <f t="shared" ca="1" si="10"/>
        <v>14</v>
      </c>
      <c r="G329" s="11" t="s">
        <v>24</v>
      </c>
      <c r="H329" s="12">
        <v>71490</v>
      </c>
      <c r="I329" s="12">
        <f t="shared" si="11"/>
        <v>2000</v>
      </c>
      <c r="J329" s="8">
        <v>5</v>
      </c>
    </row>
    <row r="330" spans="1:10">
      <c r="A330" s="7" t="s">
        <v>365</v>
      </c>
      <c r="B330" s="8" t="s">
        <v>23</v>
      </c>
      <c r="C330" s="7" t="s">
        <v>218</v>
      </c>
      <c r="D330" s="7" t="s">
        <v>28</v>
      </c>
      <c r="E330" s="9">
        <v>39785</v>
      </c>
      <c r="F330" s="10">
        <f t="shared" ca="1" si="10"/>
        <v>13</v>
      </c>
      <c r="G330" s="11"/>
      <c r="H330" s="12">
        <v>80690</v>
      </c>
      <c r="I330" s="12" t="str">
        <f t="shared" si="11"/>
        <v/>
      </c>
      <c r="J330" s="8">
        <v>3</v>
      </c>
    </row>
    <row r="331" spans="1:10">
      <c r="A331" s="7" t="s">
        <v>366</v>
      </c>
      <c r="B331" s="8" t="s">
        <v>31</v>
      </c>
      <c r="C331" s="7" t="s">
        <v>218</v>
      </c>
      <c r="D331" s="7" t="s">
        <v>16</v>
      </c>
      <c r="E331" s="9">
        <v>36503</v>
      </c>
      <c r="F331" s="10">
        <f t="shared" ca="1" si="10"/>
        <v>22</v>
      </c>
      <c r="G331" s="11" t="s">
        <v>24</v>
      </c>
      <c r="H331" s="12">
        <v>41615</v>
      </c>
      <c r="I331" s="12" t="str">
        <f t="shared" si="11"/>
        <v/>
      </c>
      <c r="J331" s="8">
        <v>1</v>
      </c>
    </row>
    <row r="332" spans="1:10">
      <c r="A332" s="7" t="s">
        <v>367</v>
      </c>
      <c r="B332" s="8" t="s">
        <v>41</v>
      </c>
      <c r="C332" s="7" t="s">
        <v>218</v>
      </c>
      <c r="D332" s="7" t="s">
        <v>13</v>
      </c>
      <c r="E332" s="9">
        <v>37229</v>
      </c>
      <c r="F332" s="10">
        <f t="shared" ca="1" si="10"/>
        <v>20</v>
      </c>
      <c r="G332" s="11" t="s">
        <v>45</v>
      </c>
      <c r="H332" s="12">
        <v>25310</v>
      </c>
      <c r="I332" s="12">
        <f t="shared" si="11"/>
        <v>2000</v>
      </c>
      <c r="J332" s="8">
        <v>4</v>
      </c>
    </row>
    <row r="333" spans="1:10">
      <c r="A333" s="7" t="s">
        <v>368</v>
      </c>
      <c r="B333" s="8" t="s">
        <v>11</v>
      </c>
      <c r="C333" s="7" t="s">
        <v>218</v>
      </c>
      <c r="D333" s="7" t="s">
        <v>16</v>
      </c>
      <c r="E333" s="9">
        <v>37620</v>
      </c>
      <c r="F333" s="10">
        <f t="shared" ca="1" si="10"/>
        <v>19</v>
      </c>
      <c r="G333" s="11" t="s">
        <v>14</v>
      </c>
      <c r="H333" s="12">
        <v>24460</v>
      </c>
      <c r="I333" s="12" t="str">
        <f t="shared" si="11"/>
        <v/>
      </c>
      <c r="J333" s="8">
        <v>1</v>
      </c>
    </row>
    <row r="334" spans="1:10">
      <c r="A334" s="7" t="s">
        <v>369</v>
      </c>
      <c r="B334" s="8" t="s">
        <v>23</v>
      </c>
      <c r="C334" s="7" t="s">
        <v>218</v>
      </c>
      <c r="D334" s="7" t="s">
        <v>13</v>
      </c>
      <c r="E334" s="9">
        <v>40175</v>
      </c>
      <c r="F334" s="10">
        <f t="shared" ca="1" si="10"/>
        <v>12</v>
      </c>
      <c r="G334" s="11" t="s">
        <v>24</v>
      </c>
      <c r="H334" s="12">
        <v>34690</v>
      </c>
      <c r="I334" s="12" t="str">
        <f t="shared" si="11"/>
        <v/>
      </c>
      <c r="J334" s="8">
        <v>2</v>
      </c>
    </row>
    <row r="335" spans="1:10">
      <c r="A335" s="7" t="s">
        <v>370</v>
      </c>
      <c r="B335" s="8" t="s">
        <v>23</v>
      </c>
      <c r="C335" s="7" t="s">
        <v>371</v>
      </c>
      <c r="D335" s="7" t="s">
        <v>28</v>
      </c>
      <c r="E335" s="13">
        <v>40292</v>
      </c>
      <c r="F335" s="10">
        <f t="shared" ca="1" si="10"/>
        <v>12</v>
      </c>
      <c r="G335" s="11"/>
      <c r="H335" s="12">
        <v>61890</v>
      </c>
      <c r="I335" s="12" t="str">
        <f t="shared" si="11"/>
        <v/>
      </c>
      <c r="J335" s="8">
        <v>2</v>
      </c>
    </row>
    <row r="336" spans="1:10">
      <c r="A336" s="7" t="s">
        <v>372</v>
      </c>
      <c r="B336" s="8" t="s">
        <v>20</v>
      </c>
      <c r="C336" s="7" t="s">
        <v>371</v>
      </c>
      <c r="D336" s="7" t="s">
        <v>13</v>
      </c>
      <c r="E336" s="9">
        <v>37407</v>
      </c>
      <c r="F336" s="10">
        <f t="shared" ca="1" si="10"/>
        <v>20</v>
      </c>
      <c r="G336" s="11" t="s">
        <v>14</v>
      </c>
      <c r="H336" s="12">
        <v>59140</v>
      </c>
      <c r="I336" s="12">
        <f t="shared" si="11"/>
        <v>2000</v>
      </c>
      <c r="J336" s="8">
        <v>5</v>
      </c>
    </row>
    <row r="337" spans="1:10">
      <c r="A337" s="7" t="s">
        <v>373</v>
      </c>
      <c r="B337" s="8" t="s">
        <v>23</v>
      </c>
      <c r="C337" s="7" t="s">
        <v>371</v>
      </c>
      <c r="D337" s="7" t="s">
        <v>13</v>
      </c>
      <c r="E337" s="13">
        <v>40313</v>
      </c>
      <c r="F337" s="10">
        <f t="shared" ca="1" si="10"/>
        <v>12</v>
      </c>
      <c r="G337" s="11" t="s">
        <v>45</v>
      </c>
      <c r="H337" s="12">
        <v>27250</v>
      </c>
      <c r="I337" s="12">
        <f t="shared" si="11"/>
        <v>2000</v>
      </c>
      <c r="J337" s="8">
        <v>5</v>
      </c>
    </row>
    <row r="338" spans="1:10">
      <c r="A338" s="7" t="s">
        <v>374</v>
      </c>
      <c r="B338" s="8" t="s">
        <v>41</v>
      </c>
      <c r="C338" s="7" t="s">
        <v>371</v>
      </c>
      <c r="D338" s="7" t="s">
        <v>13</v>
      </c>
      <c r="E338" s="9">
        <v>41137</v>
      </c>
      <c r="F338" s="10">
        <f t="shared" ca="1" si="10"/>
        <v>10</v>
      </c>
      <c r="G338" s="11" t="s">
        <v>14</v>
      </c>
      <c r="H338" s="12">
        <v>39160</v>
      </c>
      <c r="I338" s="12" t="str">
        <f t="shared" si="11"/>
        <v/>
      </c>
      <c r="J338" s="8">
        <v>3</v>
      </c>
    </row>
    <row r="339" spans="1:10">
      <c r="A339" s="7" t="s">
        <v>375</v>
      </c>
      <c r="B339" s="8" t="s">
        <v>11</v>
      </c>
      <c r="C339" s="7" t="s">
        <v>371</v>
      </c>
      <c r="D339" s="7" t="s">
        <v>28</v>
      </c>
      <c r="E339" s="9">
        <v>36765</v>
      </c>
      <c r="F339" s="10">
        <f t="shared" ca="1" si="10"/>
        <v>22</v>
      </c>
      <c r="G339" s="11"/>
      <c r="H339" s="12">
        <v>74500</v>
      </c>
      <c r="I339" s="12">
        <f t="shared" si="11"/>
        <v>2000</v>
      </c>
      <c r="J339" s="8">
        <v>4</v>
      </c>
    </row>
    <row r="340" spans="1:10">
      <c r="A340" s="7" t="s">
        <v>376</v>
      </c>
      <c r="B340" s="8" t="s">
        <v>26</v>
      </c>
      <c r="C340" s="7" t="s">
        <v>371</v>
      </c>
      <c r="D340" s="7" t="s">
        <v>13</v>
      </c>
      <c r="E340" s="9">
        <v>37936</v>
      </c>
      <c r="F340" s="10">
        <f t="shared" ca="1" si="10"/>
        <v>18</v>
      </c>
      <c r="G340" s="11" t="s">
        <v>45</v>
      </c>
      <c r="H340" s="12">
        <v>53870</v>
      </c>
      <c r="I340" s="12" t="str">
        <f t="shared" si="11"/>
        <v/>
      </c>
      <c r="J340" s="8">
        <v>2</v>
      </c>
    </row>
    <row r="341" spans="1:10">
      <c r="A341" s="7" t="s">
        <v>377</v>
      </c>
      <c r="B341" s="8" t="s">
        <v>11</v>
      </c>
      <c r="C341" s="7" t="s">
        <v>371</v>
      </c>
      <c r="D341" s="7" t="s">
        <v>13</v>
      </c>
      <c r="E341" s="9">
        <v>39038</v>
      </c>
      <c r="F341" s="10">
        <f t="shared" ca="1" si="10"/>
        <v>15</v>
      </c>
      <c r="G341" s="11" t="s">
        <v>35</v>
      </c>
      <c r="H341" s="12">
        <v>71400</v>
      </c>
      <c r="I341" s="12">
        <f t="shared" si="11"/>
        <v>2000</v>
      </c>
      <c r="J341" s="8">
        <v>4</v>
      </c>
    </row>
    <row r="342" spans="1:10">
      <c r="A342" s="7" t="s">
        <v>378</v>
      </c>
      <c r="B342" s="8" t="s">
        <v>41</v>
      </c>
      <c r="C342" s="7" t="s">
        <v>379</v>
      </c>
      <c r="D342" s="7" t="s">
        <v>13</v>
      </c>
      <c r="E342" s="9">
        <v>40552</v>
      </c>
      <c r="F342" s="10">
        <f t="shared" ca="1" si="10"/>
        <v>11</v>
      </c>
      <c r="G342" s="11" t="s">
        <v>14</v>
      </c>
      <c r="H342" s="12">
        <v>62740</v>
      </c>
      <c r="I342" s="12">
        <f t="shared" si="11"/>
        <v>2000</v>
      </c>
      <c r="J342" s="8">
        <v>4</v>
      </c>
    </row>
    <row r="343" spans="1:10">
      <c r="A343" s="7" t="s">
        <v>380</v>
      </c>
      <c r="B343" s="8" t="s">
        <v>26</v>
      </c>
      <c r="C343" s="7" t="s">
        <v>379</v>
      </c>
      <c r="D343" s="7" t="s">
        <v>13</v>
      </c>
      <c r="E343" s="9">
        <v>40911</v>
      </c>
      <c r="F343" s="10">
        <f t="shared" ca="1" si="10"/>
        <v>10</v>
      </c>
      <c r="G343" s="11" t="s">
        <v>17</v>
      </c>
      <c r="H343" s="12">
        <v>87120</v>
      </c>
      <c r="I343" s="12" t="str">
        <f t="shared" si="11"/>
        <v/>
      </c>
      <c r="J343" s="8">
        <v>3</v>
      </c>
    </row>
    <row r="344" spans="1:10">
      <c r="A344" s="7" t="s">
        <v>381</v>
      </c>
      <c r="B344" s="8" t="s">
        <v>26</v>
      </c>
      <c r="C344" s="7" t="s">
        <v>379</v>
      </c>
      <c r="D344" s="7" t="s">
        <v>16</v>
      </c>
      <c r="E344" s="9">
        <v>39457</v>
      </c>
      <c r="F344" s="10">
        <f t="shared" ca="1" si="10"/>
        <v>14</v>
      </c>
      <c r="G344" s="11" t="s">
        <v>14</v>
      </c>
      <c r="H344" s="12">
        <v>31255</v>
      </c>
      <c r="I344" s="12">
        <f t="shared" si="11"/>
        <v>2000</v>
      </c>
      <c r="J344" s="8">
        <v>5</v>
      </c>
    </row>
    <row r="345" spans="1:10">
      <c r="A345" s="7" t="s">
        <v>382</v>
      </c>
      <c r="B345" s="8" t="s">
        <v>11</v>
      </c>
      <c r="C345" s="7" t="s">
        <v>379</v>
      </c>
      <c r="D345" s="7" t="s">
        <v>16</v>
      </c>
      <c r="E345" s="9">
        <v>39098</v>
      </c>
      <c r="F345" s="10">
        <f t="shared" ca="1" si="10"/>
        <v>15</v>
      </c>
      <c r="G345" s="11" t="s">
        <v>45</v>
      </c>
      <c r="H345" s="12">
        <v>47705</v>
      </c>
      <c r="I345" s="12">
        <f t="shared" si="11"/>
        <v>2000</v>
      </c>
      <c r="J345" s="8">
        <v>5</v>
      </c>
    </row>
    <row r="346" spans="1:10">
      <c r="A346" s="7" t="s">
        <v>383</v>
      </c>
      <c r="B346" s="8" t="s">
        <v>31</v>
      </c>
      <c r="C346" s="7" t="s">
        <v>379</v>
      </c>
      <c r="D346" s="7" t="s">
        <v>13</v>
      </c>
      <c r="E346" s="9">
        <v>40209</v>
      </c>
      <c r="F346" s="10">
        <f t="shared" ca="1" si="10"/>
        <v>12</v>
      </c>
      <c r="G346" s="11" t="s">
        <v>45</v>
      </c>
      <c r="H346" s="12">
        <v>45260</v>
      </c>
      <c r="I346" s="12">
        <f t="shared" si="11"/>
        <v>2000</v>
      </c>
      <c r="J346" s="8">
        <v>4</v>
      </c>
    </row>
    <row r="347" spans="1:10">
      <c r="A347" s="7" t="s">
        <v>384</v>
      </c>
      <c r="B347" s="8" t="s">
        <v>11</v>
      </c>
      <c r="C347" s="7" t="s">
        <v>379</v>
      </c>
      <c r="D347" s="7" t="s">
        <v>28</v>
      </c>
      <c r="E347" s="9">
        <v>36192</v>
      </c>
      <c r="F347" s="10">
        <f t="shared" ca="1" si="10"/>
        <v>23</v>
      </c>
      <c r="G347" s="11"/>
      <c r="H347" s="12">
        <v>47620</v>
      </c>
      <c r="I347" s="12">
        <f t="shared" si="11"/>
        <v>2000</v>
      </c>
      <c r="J347" s="8">
        <v>5</v>
      </c>
    </row>
    <row r="348" spans="1:10">
      <c r="A348" s="7" t="s">
        <v>385</v>
      </c>
      <c r="B348" s="8" t="s">
        <v>20</v>
      </c>
      <c r="C348" s="7" t="s">
        <v>379</v>
      </c>
      <c r="D348" s="7" t="s">
        <v>28</v>
      </c>
      <c r="E348" s="9">
        <v>36199</v>
      </c>
      <c r="F348" s="10">
        <f t="shared" ca="1" si="10"/>
        <v>23</v>
      </c>
      <c r="G348" s="11"/>
      <c r="H348" s="12">
        <v>31270</v>
      </c>
      <c r="I348" s="12">
        <f t="shared" si="11"/>
        <v>2000</v>
      </c>
      <c r="J348" s="8">
        <v>5</v>
      </c>
    </row>
    <row r="349" spans="1:10">
      <c r="A349" s="7" t="s">
        <v>386</v>
      </c>
      <c r="B349" s="8" t="s">
        <v>11</v>
      </c>
      <c r="C349" s="7" t="s">
        <v>379</v>
      </c>
      <c r="D349" s="7" t="s">
        <v>13</v>
      </c>
      <c r="E349" s="9">
        <v>36940</v>
      </c>
      <c r="F349" s="10">
        <f t="shared" ca="1" si="10"/>
        <v>21</v>
      </c>
      <c r="G349" s="11" t="s">
        <v>14</v>
      </c>
      <c r="H349" s="12">
        <v>48990</v>
      </c>
      <c r="I349" s="12">
        <f t="shared" si="11"/>
        <v>2000</v>
      </c>
      <c r="J349" s="8">
        <v>5</v>
      </c>
    </row>
    <row r="350" spans="1:10">
      <c r="A350" s="7" t="s">
        <v>387</v>
      </c>
      <c r="B350" s="8" t="s">
        <v>11</v>
      </c>
      <c r="C350" s="7" t="s">
        <v>379</v>
      </c>
      <c r="D350" s="7" t="s">
        <v>16</v>
      </c>
      <c r="E350" s="9">
        <v>39871</v>
      </c>
      <c r="F350" s="10">
        <f t="shared" ca="1" si="10"/>
        <v>13</v>
      </c>
      <c r="G350" s="11" t="s">
        <v>24</v>
      </c>
      <c r="H350" s="12">
        <v>38575</v>
      </c>
      <c r="I350" s="12" t="str">
        <f t="shared" si="11"/>
        <v/>
      </c>
      <c r="J350" s="8">
        <v>2</v>
      </c>
    </row>
    <row r="351" spans="1:10">
      <c r="A351" s="7" t="s">
        <v>388</v>
      </c>
      <c r="B351" s="8" t="s">
        <v>26</v>
      </c>
      <c r="C351" s="7" t="s">
        <v>379</v>
      </c>
      <c r="D351" s="7" t="s">
        <v>21</v>
      </c>
      <c r="E351" s="9">
        <v>40610</v>
      </c>
      <c r="F351" s="10">
        <f t="shared" ca="1" si="10"/>
        <v>11</v>
      </c>
      <c r="G351" s="11"/>
      <c r="H351" s="12">
        <v>36844</v>
      </c>
      <c r="I351" s="12">
        <f t="shared" si="11"/>
        <v>2000</v>
      </c>
      <c r="J351" s="8">
        <v>4</v>
      </c>
    </row>
    <row r="352" spans="1:10">
      <c r="A352" s="7" t="s">
        <v>389</v>
      </c>
      <c r="B352" s="8" t="s">
        <v>31</v>
      </c>
      <c r="C352" s="7" t="s">
        <v>379</v>
      </c>
      <c r="D352" s="7" t="s">
        <v>16</v>
      </c>
      <c r="E352" s="9">
        <v>40624</v>
      </c>
      <c r="F352" s="10">
        <f t="shared" ca="1" si="10"/>
        <v>11</v>
      </c>
      <c r="G352" s="11" t="s">
        <v>24</v>
      </c>
      <c r="H352" s="12">
        <v>13090</v>
      </c>
      <c r="I352" s="12">
        <f t="shared" si="11"/>
        <v>2000</v>
      </c>
      <c r="J352" s="8">
        <v>4</v>
      </c>
    </row>
    <row r="353" spans="1:10">
      <c r="A353" s="7" t="s">
        <v>390</v>
      </c>
      <c r="B353" s="8" t="s">
        <v>26</v>
      </c>
      <c r="C353" s="7" t="s">
        <v>379</v>
      </c>
      <c r="D353" s="7" t="s">
        <v>13</v>
      </c>
      <c r="E353" s="9">
        <v>39147</v>
      </c>
      <c r="F353" s="10">
        <f t="shared" ca="1" si="10"/>
        <v>15</v>
      </c>
      <c r="G353" s="11" t="s">
        <v>24</v>
      </c>
      <c r="H353" s="12">
        <v>45180</v>
      </c>
      <c r="I353" s="12">
        <f t="shared" si="11"/>
        <v>2000</v>
      </c>
      <c r="J353" s="8">
        <v>5</v>
      </c>
    </row>
    <row r="354" spans="1:10">
      <c r="A354" s="7" t="s">
        <v>391</v>
      </c>
      <c r="B354" s="8" t="s">
        <v>23</v>
      </c>
      <c r="C354" s="7" t="s">
        <v>379</v>
      </c>
      <c r="D354" s="7" t="s">
        <v>28</v>
      </c>
      <c r="E354" s="9">
        <v>39167</v>
      </c>
      <c r="F354" s="10">
        <f t="shared" ca="1" si="10"/>
        <v>15</v>
      </c>
      <c r="G354" s="11"/>
      <c r="H354" s="12">
        <v>29000</v>
      </c>
      <c r="I354" s="12">
        <f t="shared" si="11"/>
        <v>2000</v>
      </c>
      <c r="J354" s="8">
        <v>5</v>
      </c>
    </row>
    <row r="355" spans="1:10">
      <c r="A355" s="7" t="s">
        <v>392</v>
      </c>
      <c r="B355" s="8" t="s">
        <v>23</v>
      </c>
      <c r="C355" s="7" t="s">
        <v>379</v>
      </c>
      <c r="D355" s="7" t="s">
        <v>28</v>
      </c>
      <c r="E355" s="9">
        <v>38805</v>
      </c>
      <c r="F355" s="10">
        <f t="shared" ca="1" si="10"/>
        <v>16</v>
      </c>
      <c r="G355" s="11"/>
      <c r="H355" s="12">
        <v>53870</v>
      </c>
      <c r="I355" s="12" t="str">
        <f t="shared" si="11"/>
        <v/>
      </c>
      <c r="J355" s="8">
        <v>2</v>
      </c>
    </row>
    <row r="356" spans="1:10">
      <c r="A356" s="7" t="s">
        <v>393</v>
      </c>
      <c r="B356" s="8" t="s">
        <v>11</v>
      </c>
      <c r="C356" s="7" t="s">
        <v>379</v>
      </c>
      <c r="D356" s="7" t="s">
        <v>13</v>
      </c>
      <c r="E356" s="9">
        <v>35856</v>
      </c>
      <c r="F356" s="10">
        <f t="shared" ca="1" si="10"/>
        <v>24</v>
      </c>
      <c r="G356" s="11" t="s">
        <v>35</v>
      </c>
      <c r="H356" s="12">
        <v>86830</v>
      </c>
      <c r="I356" s="12" t="str">
        <f t="shared" si="11"/>
        <v/>
      </c>
      <c r="J356" s="8">
        <v>3</v>
      </c>
    </row>
    <row r="357" spans="1:10">
      <c r="A357" s="7" t="s">
        <v>394</v>
      </c>
      <c r="B357" s="8" t="s">
        <v>31</v>
      </c>
      <c r="C357" s="7" t="s">
        <v>379</v>
      </c>
      <c r="D357" s="7" t="s">
        <v>13</v>
      </c>
      <c r="E357" s="9">
        <v>35857</v>
      </c>
      <c r="F357" s="10">
        <f t="shared" ca="1" si="10"/>
        <v>24</v>
      </c>
      <c r="G357" s="11" t="s">
        <v>45</v>
      </c>
      <c r="H357" s="12">
        <v>82110</v>
      </c>
      <c r="I357" s="12" t="str">
        <f t="shared" si="11"/>
        <v/>
      </c>
      <c r="J357" s="8">
        <v>3</v>
      </c>
    </row>
    <row r="358" spans="1:10">
      <c r="A358" s="7" t="s">
        <v>395</v>
      </c>
      <c r="B358" s="8" t="s">
        <v>11</v>
      </c>
      <c r="C358" s="7" t="s">
        <v>379</v>
      </c>
      <c r="D358" s="7" t="s">
        <v>13</v>
      </c>
      <c r="E358" s="9">
        <v>39157</v>
      </c>
      <c r="F358" s="10">
        <f t="shared" ca="1" si="10"/>
        <v>15</v>
      </c>
      <c r="G358" s="11" t="s">
        <v>45</v>
      </c>
      <c r="H358" s="12">
        <v>47610</v>
      </c>
      <c r="I358" s="12">
        <f t="shared" si="11"/>
        <v>2000</v>
      </c>
      <c r="J358" s="8">
        <v>4</v>
      </c>
    </row>
    <row r="359" spans="1:10">
      <c r="A359" s="7" t="s">
        <v>396</v>
      </c>
      <c r="B359" s="8" t="s">
        <v>26</v>
      </c>
      <c r="C359" s="7" t="s">
        <v>379</v>
      </c>
      <c r="D359" s="7" t="s">
        <v>13</v>
      </c>
      <c r="E359" s="9">
        <v>41000</v>
      </c>
      <c r="F359" s="10">
        <f t="shared" ca="1" si="10"/>
        <v>10</v>
      </c>
      <c r="G359" s="11" t="s">
        <v>17</v>
      </c>
      <c r="H359" s="12">
        <v>60560</v>
      </c>
      <c r="I359" s="12">
        <f t="shared" si="11"/>
        <v>2000</v>
      </c>
      <c r="J359" s="8">
        <v>4</v>
      </c>
    </row>
    <row r="360" spans="1:10">
      <c r="A360" s="7" t="s">
        <v>397</v>
      </c>
      <c r="B360" s="8" t="s">
        <v>11</v>
      </c>
      <c r="C360" s="7" t="s">
        <v>379</v>
      </c>
      <c r="D360" s="7" t="s">
        <v>13</v>
      </c>
      <c r="E360" s="9">
        <v>41007</v>
      </c>
      <c r="F360" s="10">
        <f t="shared" ca="1" si="10"/>
        <v>10</v>
      </c>
      <c r="G360" s="11" t="s">
        <v>14</v>
      </c>
      <c r="H360" s="12">
        <v>37020</v>
      </c>
      <c r="I360" s="12" t="str">
        <f t="shared" si="11"/>
        <v/>
      </c>
      <c r="J360" s="8">
        <v>2</v>
      </c>
    </row>
    <row r="361" spans="1:10">
      <c r="A361" s="7" t="s">
        <v>398</v>
      </c>
      <c r="B361" s="8" t="s">
        <v>26</v>
      </c>
      <c r="C361" s="7" t="s">
        <v>379</v>
      </c>
      <c r="D361" s="7" t="s">
        <v>13</v>
      </c>
      <c r="E361" s="9">
        <v>39180</v>
      </c>
      <c r="F361" s="10">
        <f t="shared" ca="1" si="10"/>
        <v>15</v>
      </c>
      <c r="G361" s="11" t="s">
        <v>24</v>
      </c>
      <c r="H361" s="12">
        <v>86540</v>
      </c>
      <c r="I361" s="12">
        <f t="shared" si="11"/>
        <v>2000</v>
      </c>
      <c r="J361" s="8">
        <v>4</v>
      </c>
    </row>
    <row r="362" spans="1:10">
      <c r="A362" s="7" t="s">
        <v>399</v>
      </c>
      <c r="B362" s="8" t="s">
        <v>26</v>
      </c>
      <c r="C362" s="7" t="s">
        <v>379</v>
      </c>
      <c r="D362" s="7" t="s">
        <v>13</v>
      </c>
      <c r="E362" s="9">
        <v>38834</v>
      </c>
      <c r="F362" s="10">
        <f t="shared" ca="1" si="10"/>
        <v>16</v>
      </c>
      <c r="G362" s="11" t="s">
        <v>14</v>
      </c>
      <c r="H362" s="12">
        <v>81640</v>
      </c>
      <c r="I362" s="12">
        <f t="shared" si="11"/>
        <v>2000</v>
      </c>
      <c r="J362" s="8">
        <v>4</v>
      </c>
    </row>
    <row r="363" spans="1:10">
      <c r="A363" s="7" t="s">
        <v>400</v>
      </c>
      <c r="B363" s="8" t="s">
        <v>23</v>
      </c>
      <c r="C363" s="7" t="s">
        <v>379</v>
      </c>
      <c r="D363" s="7" t="s">
        <v>13</v>
      </c>
      <c r="E363" s="9">
        <v>36297</v>
      </c>
      <c r="F363" s="10">
        <f t="shared" ca="1" si="10"/>
        <v>23</v>
      </c>
      <c r="G363" s="11" t="s">
        <v>14</v>
      </c>
      <c r="H363" s="12">
        <v>46030</v>
      </c>
      <c r="I363" s="12" t="str">
        <f t="shared" si="11"/>
        <v/>
      </c>
      <c r="J363" s="8">
        <v>2</v>
      </c>
    </row>
    <row r="364" spans="1:10">
      <c r="A364" s="7" t="s">
        <v>401</v>
      </c>
      <c r="B364" s="8" t="s">
        <v>11</v>
      </c>
      <c r="C364" s="7" t="s">
        <v>379</v>
      </c>
      <c r="D364" s="7" t="s">
        <v>13</v>
      </c>
      <c r="E364" s="9">
        <v>36662</v>
      </c>
      <c r="F364" s="10">
        <f t="shared" ca="1" si="10"/>
        <v>22</v>
      </c>
      <c r="G364" s="11" t="s">
        <v>45</v>
      </c>
      <c r="H364" s="12">
        <v>52490</v>
      </c>
      <c r="I364" s="12">
        <f t="shared" si="11"/>
        <v>2000</v>
      </c>
      <c r="J364" s="8">
        <v>4</v>
      </c>
    </row>
    <row r="365" spans="1:10">
      <c r="A365" s="7" t="s">
        <v>402</v>
      </c>
      <c r="B365" s="8" t="s">
        <v>20</v>
      </c>
      <c r="C365" s="7" t="s">
        <v>379</v>
      </c>
      <c r="D365" s="7" t="s">
        <v>28</v>
      </c>
      <c r="E365" s="9">
        <v>39592</v>
      </c>
      <c r="F365" s="10">
        <f t="shared" ca="1" si="10"/>
        <v>14</v>
      </c>
      <c r="G365" s="11"/>
      <c r="H365" s="12">
        <v>57520</v>
      </c>
      <c r="I365" s="12" t="str">
        <f t="shared" si="11"/>
        <v/>
      </c>
      <c r="J365" s="8">
        <v>3</v>
      </c>
    </row>
    <row r="366" spans="1:10">
      <c r="A366" s="7" t="s">
        <v>403</v>
      </c>
      <c r="B366" s="8" t="s">
        <v>20</v>
      </c>
      <c r="C366" s="7" t="s">
        <v>379</v>
      </c>
      <c r="D366" s="7" t="s">
        <v>13</v>
      </c>
      <c r="E366" s="9">
        <v>40712</v>
      </c>
      <c r="F366" s="10">
        <f t="shared" ca="1" si="10"/>
        <v>11</v>
      </c>
      <c r="G366" s="11" t="s">
        <v>14</v>
      </c>
      <c r="H366" s="12">
        <v>22900</v>
      </c>
      <c r="I366" s="12" t="str">
        <f t="shared" si="11"/>
        <v/>
      </c>
      <c r="J366" s="8">
        <v>1</v>
      </c>
    </row>
    <row r="367" spans="1:10">
      <c r="A367" s="7" t="s">
        <v>404</v>
      </c>
      <c r="B367" s="8" t="s">
        <v>20</v>
      </c>
      <c r="C367" s="7" t="s">
        <v>379</v>
      </c>
      <c r="D367" s="7" t="s">
        <v>13</v>
      </c>
      <c r="E367" s="9">
        <v>41070</v>
      </c>
      <c r="F367" s="10">
        <f t="shared" ca="1" si="10"/>
        <v>10</v>
      </c>
      <c r="G367" s="11" t="s">
        <v>17</v>
      </c>
      <c r="H367" s="12">
        <v>73930</v>
      </c>
      <c r="I367" s="12" t="str">
        <f t="shared" si="11"/>
        <v/>
      </c>
      <c r="J367" s="8">
        <v>1</v>
      </c>
    </row>
    <row r="368" spans="1:10">
      <c r="A368" s="7" t="s">
        <v>405</v>
      </c>
      <c r="B368" s="8" t="s">
        <v>26</v>
      </c>
      <c r="C368" s="7" t="s">
        <v>379</v>
      </c>
      <c r="D368" s="7" t="s">
        <v>13</v>
      </c>
      <c r="E368" s="9">
        <v>39258</v>
      </c>
      <c r="F368" s="10">
        <f t="shared" ca="1" si="10"/>
        <v>15</v>
      </c>
      <c r="G368" s="11" t="s">
        <v>35</v>
      </c>
      <c r="H368" s="12">
        <v>66920</v>
      </c>
      <c r="I368" s="12" t="str">
        <f t="shared" si="11"/>
        <v/>
      </c>
      <c r="J368" s="8">
        <v>2</v>
      </c>
    </row>
    <row r="369" spans="1:10">
      <c r="A369" s="7" t="s">
        <v>406</v>
      </c>
      <c r="B369" s="8" t="s">
        <v>11</v>
      </c>
      <c r="C369" s="7" t="s">
        <v>379</v>
      </c>
      <c r="D369" s="7" t="s">
        <v>13</v>
      </c>
      <c r="E369" s="9">
        <v>40333</v>
      </c>
      <c r="F369" s="10">
        <f t="shared" ca="1" si="10"/>
        <v>12</v>
      </c>
      <c r="G369" s="11" t="s">
        <v>24</v>
      </c>
      <c r="H369" s="12">
        <v>70480</v>
      </c>
      <c r="I369" s="12">
        <f t="shared" si="11"/>
        <v>2000</v>
      </c>
      <c r="J369" s="8">
        <v>4</v>
      </c>
    </row>
    <row r="370" spans="1:10">
      <c r="A370" s="7" t="s">
        <v>407</v>
      </c>
      <c r="B370" s="8" t="s">
        <v>26</v>
      </c>
      <c r="C370" s="7" t="s">
        <v>379</v>
      </c>
      <c r="D370" s="7" t="s">
        <v>28</v>
      </c>
      <c r="E370" s="9">
        <v>36703</v>
      </c>
      <c r="F370" s="10">
        <f t="shared" ca="1" si="10"/>
        <v>22</v>
      </c>
      <c r="G370" s="11"/>
      <c r="H370" s="12">
        <v>50200</v>
      </c>
      <c r="I370" s="12">
        <f t="shared" si="11"/>
        <v>2000</v>
      </c>
      <c r="J370" s="8">
        <v>4</v>
      </c>
    </row>
    <row r="371" spans="1:10">
      <c r="A371" s="7" t="s">
        <v>408</v>
      </c>
      <c r="B371" s="8" t="s">
        <v>31</v>
      </c>
      <c r="C371" s="7" t="s">
        <v>379</v>
      </c>
      <c r="D371" s="7" t="s">
        <v>16</v>
      </c>
      <c r="E371" s="9">
        <v>40351</v>
      </c>
      <c r="F371" s="10">
        <f t="shared" ca="1" si="10"/>
        <v>12</v>
      </c>
      <c r="G371" s="11" t="s">
        <v>45</v>
      </c>
      <c r="H371" s="12">
        <v>20040</v>
      </c>
      <c r="I371" s="12" t="str">
        <f t="shared" si="11"/>
        <v/>
      </c>
      <c r="J371" s="8">
        <v>3</v>
      </c>
    </row>
    <row r="372" spans="1:10">
      <c r="A372" s="7" t="s">
        <v>409</v>
      </c>
      <c r="B372" s="8" t="s">
        <v>26</v>
      </c>
      <c r="C372" s="7" t="s">
        <v>379</v>
      </c>
      <c r="D372" s="7" t="s">
        <v>13</v>
      </c>
      <c r="E372" s="9">
        <v>39290</v>
      </c>
      <c r="F372" s="10">
        <f t="shared" ca="1" si="10"/>
        <v>15</v>
      </c>
      <c r="G372" s="11" t="s">
        <v>45</v>
      </c>
      <c r="H372" s="12">
        <v>65250</v>
      </c>
      <c r="I372" s="12" t="str">
        <f t="shared" si="11"/>
        <v/>
      </c>
      <c r="J372" s="8">
        <v>2</v>
      </c>
    </row>
    <row r="373" spans="1:10">
      <c r="A373" s="7" t="s">
        <v>410</v>
      </c>
      <c r="B373" s="8" t="s">
        <v>11</v>
      </c>
      <c r="C373" s="7" t="s">
        <v>379</v>
      </c>
      <c r="D373" s="7" t="s">
        <v>13</v>
      </c>
      <c r="E373" s="9">
        <v>40367</v>
      </c>
      <c r="F373" s="10">
        <f t="shared" ca="1" si="10"/>
        <v>12</v>
      </c>
      <c r="G373" s="11" t="s">
        <v>14</v>
      </c>
      <c r="H373" s="12">
        <v>48800</v>
      </c>
      <c r="I373" s="12">
        <f t="shared" si="11"/>
        <v>2000</v>
      </c>
      <c r="J373" s="8">
        <v>4</v>
      </c>
    </row>
    <row r="374" spans="1:10">
      <c r="A374" s="7" t="s">
        <v>411</v>
      </c>
      <c r="B374" s="8" t="s">
        <v>41</v>
      </c>
      <c r="C374" s="7" t="s">
        <v>379</v>
      </c>
      <c r="D374" s="7" t="s">
        <v>16</v>
      </c>
      <c r="E374" s="9">
        <v>36371</v>
      </c>
      <c r="F374" s="10">
        <f t="shared" ca="1" si="10"/>
        <v>23</v>
      </c>
      <c r="G374" s="11" t="s">
        <v>45</v>
      </c>
      <c r="H374" s="12">
        <v>26790</v>
      </c>
      <c r="I374" s="12" t="str">
        <f t="shared" si="11"/>
        <v/>
      </c>
      <c r="J374" s="8">
        <v>2</v>
      </c>
    </row>
    <row r="375" spans="1:10">
      <c r="A375" s="7" t="s">
        <v>412</v>
      </c>
      <c r="B375" s="8" t="s">
        <v>31</v>
      </c>
      <c r="C375" s="7" t="s">
        <v>379</v>
      </c>
      <c r="D375" s="7" t="s">
        <v>28</v>
      </c>
      <c r="E375" s="9">
        <v>39283</v>
      </c>
      <c r="F375" s="10">
        <f t="shared" ca="1" si="10"/>
        <v>15</v>
      </c>
      <c r="G375" s="11"/>
      <c r="H375" s="12">
        <v>74470</v>
      </c>
      <c r="I375" s="12" t="str">
        <f t="shared" si="11"/>
        <v/>
      </c>
      <c r="J375" s="8">
        <v>3</v>
      </c>
    </row>
    <row r="376" spans="1:10">
      <c r="A376" s="7" t="s">
        <v>413</v>
      </c>
      <c r="B376" s="8" t="s">
        <v>31</v>
      </c>
      <c r="C376" s="7" t="s">
        <v>379</v>
      </c>
      <c r="D376" s="7" t="s">
        <v>13</v>
      </c>
      <c r="E376" s="9">
        <v>40361</v>
      </c>
      <c r="F376" s="10">
        <f t="shared" ca="1" si="10"/>
        <v>12</v>
      </c>
      <c r="G376" s="11" t="s">
        <v>24</v>
      </c>
      <c r="H376" s="12">
        <v>75780</v>
      </c>
      <c r="I376" s="12" t="str">
        <f t="shared" si="11"/>
        <v/>
      </c>
      <c r="J376" s="8">
        <v>2</v>
      </c>
    </row>
    <row r="377" spans="1:10">
      <c r="A377" s="7" t="s">
        <v>414</v>
      </c>
      <c r="B377" s="8" t="s">
        <v>20</v>
      </c>
      <c r="C377" s="7" t="s">
        <v>379</v>
      </c>
      <c r="D377" s="7" t="s">
        <v>13</v>
      </c>
      <c r="E377" s="9">
        <v>40395</v>
      </c>
      <c r="F377" s="10">
        <f t="shared" ca="1" si="10"/>
        <v>12</v>
      </c>
      <c r="G377" s="11" t="s">
        <v>14</v>
      </c>
      <c r="H377" s="12">
        <v>57560</v>
      </c>
      <c r="I377" s="12">
        <f t="shared" si="11"/>
        <v>2000</v>
      </c>
      <c r="J377" s="8">
        <v>4</v>
      </c>
    </row>
    <row r="378" spans="1:10">
      <c r="A378" s="7" t="s">
        <v>415</v>
      </c>
      <c r="B378" s="8" t="s">
        <v>20</v>
      </c>
      <c r="C378" s="7" t="s">
        <v>379</v>
      </c>
      <c r="D378" s="7" t="s">
        <v>13</v>
      </c>
      <c r="E378" s="9">
        <v>36392</v>
      </c>
      <c r="F378" s="10">
        <f t="shared" ca="1" si="10"/>
        <v>23</v>
      </c>
      <c r="G378" s="11" t="s">
        <v>45</v>
      </c>
      <c r="H378" s="12">
        <v>51410</v>
      </c>
      <c r="I378" s="12">
        <f t="shared" si="11"/>
        <v>2000</v>
      </c>
      <c r="J378" s="8">
        <v>4</v>
      </c>
    </row>
    <row r="379" spans="1:10">
      <c r="A379" s="7" t="s">
        <v>416</v>
      </c>
      <c r="B379" s="8" t="s">
        <v>41</v>
      </c>
      <c r="C379" s="7" t="s">
        <v>379</v>
      </c>
      <c r="D379" s="7" t="s">
        <v>28</v>
      </c>
      <c r="E379" s="9">
        <v>39330</v>
      </c>
      <c r="F379" s="10">
        <f t="shared" ca="1" si="10"/>
        <v>14</v>
      </c>
      <c r="G379" s="11"/>
      <c r="H379" s="12">
        <v>81930</v>
      </c>
      <c r="I379" s="12">
        <f t="shared" si="11"/>
        <v>2000</v>
      </c>
      <c r="J379" s="8">
        <v>5</v>
      </c>
    </row>
    <row r="380" spans="1:10">
      <c r="A380" s="7" t="s">
        <v>417</v>
      </c>
      <c r="B380" s="8" t="s">
        <v>26</v>
      </c>
      <c r="C380" s="7" t="s">
        <v>379</v>
      </c>
      <c r="D380" s="7" t="s">
        <v>28</v>
      </c>
      <c r="E380" s="9">
        <v>38969</v>
      </c>
      <c r="F380" s="10">
        <f t="shared" ca="1" si="10"/>
        <v>15</v>
      </c>
      <c r="G380" s="11"/>
      <c r="H380" s="12">
        <v>63850</v>
      </c>
      <c r="I380" s="12" t="str">
        <f t="shared" si="11"/>
        <v/>
      </c>
      <c r="J380" s="8">
        <v>2</v>
      </c>
    </row>
    <row r="381" spans="1:10">
      <c r="A381" s="7" t="s">
        <v>418</v>
      </c>
      <c r="B381" s="8" t="s">
        <v>11</v>
      </c>
      <c r="C381" s="7" t="s">
        <v>379</v>
      </c>
      <c r="D381" s="7" t="s">
        <v>16</v>
      </c>
      <c r="E381" s="9">
        <v>37138</v>
      </c>
      <c r="F381" s="10">
        <f t="shared" ca="1" si="10"/>
        <v>20</v>
      </c>
      <c r="G381" s="11" t="s">
        <v>17</v>
      </c>
      <c r="H381" s="12">
        <v>31110</v>
      </c>
      <c r="I381" s="12" t="str">
        <f t="shared" si="11"/>
        <v/>
      </c>
      <c r="J381" s="8">
        <v>1</v>
      </c>
    </row>
    <row r="382" spans="1:10">
      <c r="A382" s="7" t="s">
        <v>419</v>
      </c>
      <c r="B382" s="8" t="s">
        <v>41</v>
      </c>
      <c r="C382" s="7" t="s">
        <v>379</v>
      </c>
      <c r="D382" s="7" t="s">
        <v>16</v>
      </c>
      <c r="E382" s="9">
        <v>37141</v>
      </c>
      <c r="F382" s="10">
        <f t="shared" ca="1" si="10"/>
        <v>20</v>
      </c>
      <c r="G382" s="11" t="s">
        <v>35</v>
      </c>
      <c r="H382" s="12">
        <v>15910</v>
      </c>
      <c r="I382" s="12" t="str">
        <f t="shared" si="11"/>
        <v/>
      </c>
      <c r="J382" s="8">
        <v>3</v>
      </c>
    </row>
    <row r="383" spans="1:10">
      <c r="A383" s="7" t="s">
        <v>420</v>
      </c>
      <c r="B383" s="8" t="s">
        <v>23</v>
      </c>
      <c r="C383" s="7" t="s">
        <v>379</v>
      </c>
      <c r="D383" s="7" t="s">
        <v>13</v>
      </c>
      <c r="E383" s="9">
        <v>40083</v>
      </c>
      <c r="F383" s="10">
        <f t="shared" ca="1" si="10"/>
        <v>12</v>
      </c>
      <c r="G383" s="11" t="s">
        <v>45</v>
      </c>
      <c r="H383" s="12">
        <v>44150</v>
      </c>
      <c r="I383" s="12">
        <f t="shared" si="11"/>
        <v>2000</v>
      </c>
      <c r="J383" s="8">
        <v>4</v>
      </c>
    </row>
    <row r="384" spans="1:10">
      <c r="A384" s="7" t="s">
        <v>421</v>
      </c>
      <c r="B384" s="8" t="s">
        <v>31</v>
      </c>
      <c r="C384" s="7" t="s">
        <v>379</v>
      </c>
      <c r="D384" s="7" t="s">
        <v>13</v>
      </c>
      <c r="E384" s="9">
        <v>40447</v>
      </c>
      <c r="F384" s="10">
        <f t="shared" ca="1" si="10"/>
        <v>11</v>
      </c>
      <c r="G384" s="11" t="s">
        <v>14</v>
      </c>
      <c r="H384" s="12">
        <v>33970</v>
      </c>
      <c r="I384" s="12">
        <f t="shared" si="11"/>
        <v>2000</v>
      </c>
      <c r="J384" s="8">
        <v>4</v>
      </c>
    </row>
    <row r="385" spans="1:10">
      <c r="A385" s="7" t="s">
        <v>422</v>
      </c>
      <c r="B385" s="8" t="s">
        <v>26</v>
      </c>
      <c r="C385" s="7" t="s">
        <v>379</v>
      </c>
      <c r="D385" s="7" t="s">
        <v>16</v>
      </c>
      <c r="E385" s="9">
        <v>36094</v>
      </c>
      <c r="F385" s="10">
        <f t="shared" ca="1" si="10"/>
        <v>23</v>
      </c>
      <c r="G385" s="11" t="s">
        <v>14</v>
      </c>
      <c r="H385" s="12">
        <v>47885</v>
      </c>
      <c r="I385" s="12" t="str">
        <f t="shared" si="11"/>
        <v/>
      </c>
      <c r="J385" s="8">
        <v>1</v>
      </c>
    </row>
    <row r="386" spans="1:10">
      <c r="A386" s="7" t="s">
        <v>423</v>
      </c>
      <c r="B386" s="8" t="s">
        <v>31</v>
      </c>
      <c r="C386" s="7" t="s">
        <v>379</v>
      </c>
      <c r="D386" s="7" t="s">
        <v>13</v>
      </c>
      <c r="E386" s="9">
        <v>36456</v>
      </c>
      <c r="F386" s="10">
        <f t="shared" ref="F386:F449" ca="1" si="12">DATEDIF(E386,TODAY(),"Y")</f>
        <v>22</v>
      </c>
      <c r="G386" s="11" t="s">
        <v>45</v>
      </c>
      <c r="H386" s="12">
        <v>43460</v>
      </c>
      <c r="I386" s="12">
        <f t="shared" si="11"/>
        <v>2000</v>
      </c>
      <c r="J386" s="8">
        <v>5</v>
      </c>
    </row>
    <row r="387" spans="1:10">
      <c r="A387" s="7" t="s">
        <v>424</v>
      </c>
      <c r="B387" s="8" t="s">
        <v>26</v>
      </c>
      <c r="C387" s="7" t="s">
        <v>379</v>
      </c>
      <c r="D387" s="7" t="s">
        <v>13</v>
      </c>
      <c r="E387" s="9">
        <v>36463</v>
      </c>
      <c r="F387" s="10">
        <f t="shared" ca="1" si="12"/>
        <v>22</v>
      </c>
      <c r="G387" s="11" t="s">
        <v>14</v>
      </c>
      <c r="H387" s="12">
        <v>44220</v>
      </c>
      <c r="I387" s="12" t="str">
        <f t="shared" ref="I387:I450" si="13">IF(J387&gt;=4,2000,"")</f>
        <v/>
      </c>
      <c r="J387" s="8">
        <v>3</v>
      </c>
    </row>
    <row r="388" spans="1:10">
      <c r="A388" s="7" t="s">
        <v>425</v>
      </c>
      <c r="B388" s="8" t="s">
        <v>31</v>
      </c>
      <c r="C388" s="7" t="s">
        <v>379</v>
      </c>
      <c r="D388" s="7" t="s">
        <v>16</v>
      </c>
      <c r="E388" s="9">
        <v>37166</v>
      </c>
      <c r="F388" s="10">
        <f t="shared" ca="1" si="12"/>
        <v>20</v>
      </c>
      <c r="G388" s="11" t="s">
        <v>17</v>
      </c>
      <c r="H388" s="12">
        <v>47295</v>
      </c>
      <c r="I388" s="12">
        <f t="shared" si="13"/>
        <v>2000</v>
      </c>
      <c r="J388" s="8">
        <v>4</v>
      </c>
    </row>
    <row r="389" spans="1:10">
      <c r="A389" s="7" t="s">
        <v>426</v>
      </c>
      <c r="B389" s="8" t="s">
        <v>26</v>
      </c>
      <c r="C389" s="7" t="s">
        <v>379</v>
      </c>
      <c r="D389" s="7" t="s">
        <v>13</v>
      </c>
      <c r="E389" s="9">
        <v>36116</v>
      </c>
      <c r="F389" s="10">
        <f t="shared" ca="1" si="12"/>
        <v>23</v>
      </c>
      <c r="G389" s="11" t="s">
        <v>35</v>
      </c>
      <c r="H389" s="12">
        <v>49770</v>
      </c>
      <c r="I389" s="12" t="str">
        <f t="shared" si="13"/>
        <v/>
      </c>
      <c r="J389" s="8">
        <v>1</v>
      </c>
    </row>
    <row r="390" spans="1:10">
      <c r="A390" s="7" t="s">
        <v>427</v>
      </c>
      <c r="B390" s="8" t="s">
        <v>11</v>
      </c>
      <c r="C390" s="7" t="s">
        <v>379</v>
      </c>
      <c r="D390" s="7" t="s">
        <v>16</v>
      </c>
      <c r="E390" s="9">
        <v>36121</v>
      </c>
      <c r="F390" s="10">
        <f t="shared" ca="1" si="12"/>
        <v>23</v>
      </c>
      <c r="G390" s="11" t="s">
        <v>45</v>
      </c>
      <c r="H390" s="12">
        <v>28880</v>
      </c>
      <c r="I390" s="12" t="str">
        <f t="shared" si="13"/>
        <v/>
      </c>
      <c r="J390" s="8">
        <v>3</v>
      </c>
    </row>
    <row r="391" spans="1:10">
      <c r="A391" s="7" t="s">
        <v>428</v>
      </c>
      <c r="B391" s="8" t="s">
        <v>11</v>
      </c>
      <c r="C391" s="7" t="s">
        <v>379</v>
      </c>
      <c r="D391" s="7" t="s">
        <v>13</v>
      </c>
      <c r="E391" s="9">
        <v>36145</v>
      </c>
      <c r="F391" s="10">
        <f t="shared" ca="1" si="12"/>
        <v>23</v>
      </c>
      <c r="G391" s="11" t="s">
        <v>17</v>
      </c>
      <c r="H391" s="12">
        <v>31260</v>
      </c>
      <c r="I391" s="12">
        <f t="shared" si="13"/>
        <v>2000</v>
      </c>
      <c r="J391" s="8">
        <v>5</v>
      </c>
    </row>
    <row r="392" spans="1:10">
      <c r="A392" s="7" t="s">
        <v>429</v>
      </c>
      <c r="B392" s="8" t="s">
        <v>31</v>
      </c>
      <c r="C392" s="7" t="s">
        <v>379</v>
      </c>
      <c r="D392" s="7" t="s">
        <v>28</v>
      </c>
      <c r="E392" s="9">
        <v>39063</v>
      </c>
      <c r="F392" s="10">
        <f t="shared" ca="1" si="12"/>
        <v>15</v>
      </c>
      <c r="G392" s="11"/>
      <c r="H392" s="12">
        <v>77930</v>
      </c>
      <c r="I392" s="12">
        <f t="shared" si="13"/>
        <v>2000</v>
      </c>
      <c r="J392" s="8">
        <v>5</v>
      </c>
    </row>
    <row r="393" spans="1:10">
      <c r="A393" s="7" t="s">
        <v>430</v>
      </c>
      <c r="B393" s="8" t="s">
        <v>41</v>
      </c>
      <c r="C393" s="7" t="s">
        <v>431</v>
      </c>
      <c r="D393" s="7" t="s">
        <v>13</v>
      </c>
      <c r="E393" s="9">
        <v>40922</v>
      </c>
      <c r="F393" s="10">
        <f t="shared" ca="1" si="12"/>
        <v>10</v>
      </c>
      <c r="G393" s="11" t="s">
        <v>14</v>
      </c>
      <c r="H393" s="12">
        <v>39110</v>
      </c>
      <c r="I393" s="12">
        <f t="shared" si="13"/>
        <v>2000</v>
      </c>
      <c r="J393" s="8">
        <v>5</v>
      </c>
    </row>
    <row r="394" spans="1:10">
      <c r="A394" s="7" t="s">
        <v>432</v>
      </c>
      <c r="B394" s="8" t="s">
        <v>26</v>
      </c>
      <c r="C394" s="7" t="s">
        <v>431</v>
      </c>
      <c r="D394" s="7" t="s">
        <v>28</v>
      </c>
      <c r="E394" s="9">
        <v>38734</v>
      </c>
      <c r="F394" s="10">
        <f t="shared" ca="1" si="12"/>
        <v>16</v>
      </c>
      <c r="G394" s="11"/>
      <c r="H394" s="12">
        <v>54190</v>
      </c>
      <c r="I394" s="12">
        <f t="shared" si="13"/>
        <v>2000</v>
      </c>
      <c r="J394" s="8">
        <v>4</v>
      </c>
    </row>
    <row r="395" spans="1:10">
      <c r="A395" s="7" t="s">
        <v>433</v>
      </c>
      <c r="B395" s="8" t="s">
        <v>31</v>
      </c>
      <c r="C395" s="7" t="s">
        <v>431</v>
      </c>
      <c r="D395" s="7" t="s">
        <v>13</v>
      </c>
      <c r="E395" s="9">
        <v>36175</v>
      </c>
      <c r="F395" s="10">
        <f t="shared" ca="1" si="12"/>
        <v>23</v>
      </c>
      <c r="G395" s="11" t="s">
        <v>45</v>
      </c>
      <c r="H395" s="12">
        <v>23520</v>
      </c>
      <c r="I395" s="12" t="str">
        <f t="shared" si="13"/>
        <v/>
      </c>
      <c r="J395" s="8">
        <v>2</v>
      </c>
    </row>
    <row r="396" spans="1:10">
      <c r="A396" s="7" t="s">
        <v>434</v>
      </c>
      <c r="B396" s="8" t="s">
        <v>31</v>
      </c>
      <c r="C396" s="7" t="s">
        <v>431</v>
      </c>
      <c r="D396" s="7" t="s">
        <v>13</v>
      </c>
      <c r="E396" s="9">
        <v>36898</v>
      </c>
      <c r="F396" s="10">
        <f t="shared" ca="1" si="12"/>
        <v>21</v>
      </c>
      <c r="G396" s="11" t="s">
        <v>14</v>
      </c>
      <c r="H396" s="12">
        <v>71820</v>
      </c>
      <c r="I396" s="12" t="str">
        <f t="shared" si="13"/>
        <v/>
      </c>
      <c r="J396" s="8">
        <v>2</v>
      </c>
    </row>
    <row r="397" spans="1:10">
      <c r="A397" s="7" t="s">
        <v>435</v>
      </c>
      <c r="B397" s="8" t="s">
        <v>26</v>
      </c>
      <c r="C397" s="7" t="s">
        <v>431</v>
      </c>
      <c r="D397" s="7" t="s">
        <v>13</v>
      </c>
      <c r="E397" s="9">
        <v>40235</v>
      </c>
      <c r="F397" s="10">
        <f t="shared" ca="1" si="12"/>
        <v>12</v>
      </c>
      <c r="G397" s="11" t="s">
        <v>45</v>
      </c>
      <c r="H397" s="12">
        <v>22860</v>
      </c>
      <c r="I397" s="12">
        <f t="shared" si="13"/>
        <v>2000</v>
      </c>
      <c r="J397" s="8">
        <v>5</v>
      </c>
    </row>
    <row r="398" spans="1:10">
      <c r="A398" s="7" t="s">
        <v>436</v>
      </c>
      <c r="B398" s="8" t="s">
        <v>41</v>
      </c>
      <c r="C398" s="7" t="s">
        <v>431</v>
      </c>
      <c r="D398" s="7" t="s">
        <v>13</v>
      </c>
      <c r="E398" s="9">
        <v>36567</v>
      </c>
      <c r="F398" s="10">
        <f t="shared" ca="1" si="12"/>
        <v>22</v>
      </c>
      <c r="G398" s="11" t="s">
        <v>35</v>
      </c>
      <c r="H398" s="12">
        <v>45450</v>
      </c>
      <c r="I398" s="12">
        <f t="shared" si="13"/>
        <v>2000</v>
      </c>
      <c r="J398" s="8">
        <v>5</v>
      </c>
    </row>
    <row r="399" spans="1:10">
      <c r="A399" s="7" t="s">
        <v>437</v>
      </c>
      <c r="B399" s="8" t="s">
        <v>41</v>
      </c>
      <c r="C399" s="7" t="s">
        <v>431</v>
      </c>
      <c r="D399" s="7" t="s">
        <v>16</v>
      </c>
      <c r="E399" s="9">
        <v>40263</v>
      </c>
      <c r="F399" s="10">
        <f t="shared" ca="1" si="12"/>
        <v>12</v>
      </c>
      <c r="G399" s="11" t="s">
        <v>14</v>
      </c>
      <c r="H399" s="12">
        <v>49405</v>
      </c>
      <c r="I399" s="12">
        <f t="shared" si="13"/>
        <v>2000</v>
      </c>
      <c r="J399" s="8">
        <v>4</v>
      </c>
    </row>
    <row r="400" spans="1:10">
      <c r="A400" s="7" t="s">
        <v>438</v>
      </c>
      <c r="B400" s="8" t="s">
        <v>26</v>
      </c>
      <c r="C400" s="7" t="s">
        <v>431</v>
      </c>
      <c r="D400" s="7" t="s">
        <v>13</v>
      </c>
      <c r="E400" s="9">
        <v>41046</v>
      </c>
      <c r="F400" s="10">
        <f t="shared" ca="1" si="12"/>
        <v>10</v>
      </c>
      <c r="G400" s="11" t="s">
        <v>14</v>
      </c>
      <c r="H400" s="12">
        <v>48550</v>
      </c>
      <c r="I400" s="12">
        <f t="shared" si="13"/>
        <v>2000</v>
      </c>
      <c r="J400" s="8">
        <v>5</v>
      </c>
    </row>
    <row r="401" spans="1:10">
      <c r="A401" s="7" t="s">
        <v>439</v>
      </c>
      <c r="B401" s="8" t="s">
        <v>31</v>
      </c>
      <c r="C401" s="7" t="s">
        <v>431</v>
      </c>
      <c r="D401" s="7" t="s">
        <v>16</v>
      </c>
      <c r="E401" s="9">
        <v>35961</v>
      </c>
      <c r="F401" s="10">
        <f t="shared" ca="1" si="12"/>
        <v>24</v>
      </c>
      <c r="G401" s="11" t="s">
        <v>14</v>
      </c>
      <c r="H401" s="12">
        <v>20500</v>
      </c>
      <c r="I401" s="12" t="str">
        <f t="shared" si="13"/>
        <v/>
      </c>
      <c r="J401" s="8">
        <v>3</v>
      </c>
    </row>
    <row r="402" spans="1:10">
      <c r="A402" s="7" t="s">
        <v>440</v>
      </c>
      <c r="B402" s="8" t="s">
        <v>20</v>
      </c>
      <c r="C402" s="7" t="s">
        <v>431</v>
      </c>
      <c r="D402" s="7" t="s">
        <v>28</v>
      </c>
      <c r="E402" s="9">
        <v>40333</v>
      </c>
      <c r="F402" s="10">
        <f t="shared" ca="1" si="12"/>
        <v>12</v>
      </c>
      <c r="G402" s="11"/>
      <c r="H402" s="12">
        <v>74020</v>
      </c>
      <c r="I402" s="12" t="str">
        <f t="shared" si="13"/>
        <v/>
      </c>
      <c r="J402" s="8">
        <v>2</v>
      </c>
    </row>
    <row r="403" spans="1:10">
      <c r="A403" s="7" t="s">
        <v>441</v>
      </c>
      <c r="B403" s="8" t="s">
        <v>26</v>
      </c>
      <c r="C403" s="7" t="s">
        <v>431</v>
      </c>
      <c r="D403" s="7" t="s">
        <v>28</v>
      </c>
      <c r="E403" s="9">
        <v>37803</v>
      </c>
      <c r="F403" s="10">
        <f t="shared" ca="1" si="12"/>
        <v>19</v>
      </c>
      <c r="G403" s="11"/>
      <c r="H403" s="12">
        <v>78100</v>
      </c>
      <c r="I403" s="12" t="str">
        <f t="shared" si="13"/>
        <v/>
      </c>
      <c r="J403" s="8">
        <v>3</v>
      </c>
    </row>
    <row r="404" spans="1:10">
      <c r="A404" s="7" t="s">
        <v>442</v>
      </c>
      <c r="B404" s="8" t="s">
        <v>23</v>
      </c>
      <c r="C404" s="7" t="s">
        <v>431</v>
      </c>
      <c r="D404" s="7" t="s">
        <v>21</v>
      </c>
      <c r="E404" s="9">
        <v>37827</v>
      </c>
      <c r="F404" s="10">
        <f t="shared" ca="1" si="12"/>
        <v>19</v>
      </c>
      <c r="G404" s="11"/>
      <c r="H404" s="12">
        <v>11044</v>
      </c>
      <c r="I404" s="12" t="str">
        <f t="shared" si="13"/>
        <v/>
      </c>
      <c r="J404" s="8">
        <v>2</v>
      </c>
    </row>
    <row r="405" spans="1:10">
      <c r="A405" s="7" t="s">
        <v>443</v>
      </c>
      <c r="B405" s="8" t="s">
        <v>31</v>
      </c>
      <c r="C405" s="7" t="s">
        <v>431</v>
      </c>
      <c r="D405" s="7" t="s">
        <v>28</v>
      </c>
      <c r="E405" s="9">
        <v>40372</v>
      </c>
      <c r="F405" s="10">
        <f t="shared" ca="1" si="12"/>
        <v>12</v>
      </c>
      <c r="G405" s="11"/>
      <c r="H405" s="12">
        <v>75100</v>
      </c>
      <c r="I405" s="12">
        <f t="shared" si="13"/>
        <v>2000</v>
      </c>
      <c r="J405" s="8">
        <v>4</v>
      </c>
    </row>
    <row r="406" spans="1:10">
      <c r="A406" s="7" t="s">
        <v>444</v>
      </c>
      <c r="B406" s="8" t="s">
        <v>11</v>
      </c>
      <c r="C406" s="7" t="s">
        <v>431</v>
      </c>
      <c r="D406" s="7" t="s">
        <v>28</v>
      </c>
      <c r="E406" s="9">
        <v>36047</v>
      </c>
      <c r="F406" s="10">
        <f t="shared" ca="1" si="12"/>
        <v>23</v>
      </c>
      <c r="G406" s="11"/>
      <c r="H406" s="12">
        <v>72480</v>
      </c>
      <c r="I406" s="12" t="str">
        <f t="shared" si="13"/>
        <v/>
      </c>
      <c r="J406" s="8">
        <v>2</v>
      </c>
    </row>
    <row r="407" spans="1:10">
      <c r="A407" s="7" t="s">
        <v>445</v>
      </c>
      <c r="B407" s="8" t="s">
        <v>26</v>
      </c>
      <c r="C407" s="7" t="s">
        <v>431</v>
      </c>
      <c r="D407" s="7" t="s">
        <v>13</v>
      </c>
      <c r="E407" s="9">
        <v>41209</v>
      </c>
      <c r="F407" s="10">
        <f t="shared" ca="1" si="12"/>
        <v>9</v>
      </c>
      <c r="G407" s="11" t="s">
        <v>17</v>
      </c>
      <c r="H407" s="12">
        <v>87980</v>
      </c>
      <c r="I407" s="12" t="str">
        <f t="shared" si="13"/>
        <v/>
      </c>
      <c r="J407" s="8">
        <v>1</v>
      </c>
    </row>
    <row r="408" spans="1:10">
      <c r="A408" s="7" t="s">
        <v>446</v>
      </c>
      <c r="B408" s="8" t="s">
        <v>20</v>
      </c>
      <c r="C408" s="7" t="s">
        <v>431</v>
      </c>
      <c r="D408" s="7" t="s">
        <v>28</v>
      </c>
      <c r="E408" s="9">
        <v>39011</v>
      </c>
      <c r="F408" s="10">
        <f t="shared" ca="1" si="12"/>
        <v>15</v>
      </c>
      <c r="G408" s="11"/>
      <c r="H408" s="12">
        <v>86470</v>
      </c>
      <c r="I408" s="12">
        <f t="shared" si="13"/>
        <v>2000</v>
      </c>
      <c r="J408" s="8">
        <v>4</v>
      </c>
    </row>
    <row r="409" spans="1:10">
      <c r="A409" s="7" t="s">
        <v>447</v>
      </c>
      <c r="B409" s="8" t="s">
        <v>31</v>
      </c>
      <c r="C409" s="7" t="s">
        <v>431</v>
      </c>
      <c r="D409" s="7" t="s">
        <v>21</v>
      </c>
      <c r="E409" s="9">
        <v>36084</v>
      </c>
      <c r="F409" s="10">
        <f t="shared" ca="1" si="12"/>
        <v>23</v>
      </c>
      <c r="G409" s="11"/>
      <c r="H409" s="12">
        <v>21668</v>
      </c>
      <c r="I409" s="12">
        <f t="shared" si="13"/>
        <v>2000</v>
      </c>
      <c r="J409" s="8">
        <v>4</v>
      </c>
    </row>
    <row r="410" spans="1:10">
      <c r="A410" s="7" t="s">
        <v>448</v>
      </c>
      <c r="B410" s="8" t="s">
        <v>31</v>
      </c>
      <c r="C410" s="7" t="s">
        <v>431</v>
      </c>
      <c r="D410" s="7" t="s">
        <v>21</v>
      </c>
      <c r="E410" s="9">
        <v>40494</v>
      </c>
      <c r="F410" s="10">
        <f t="shared" ca="1" si="12"/>
        <v>11</v>
      </c>
      <c r="G410" s="11"/>
      <c r="H410" s="12">
        <v>35312</v>
      </c>
      <c r="I410" s="12" t="str">
        <f t="shared" si="13"/>
        <v/>
      </c>
      <c r="J410" s="8">
        <v>3</v>
      </c>
    </row>
    <row r="411" spans="1:10">
      <c r="A411" s="7" t="s">
        <v>449</v>
      </c>
      <c r="B411" s="8" t="s">
        <v>23</v>
      </c>
      <c r="C411" s="7" t="s">
        <v>431</v>
      </c>
      <c r="D411" s="7" t="s">
        <v>13</v>
      </c>
      <c r="E411" s="9">
        <v>36466</v>
      </c>
      <c r="F411" s="10">
        <f t="shared" ca="1" si="12"/>
        <v>22</v>
      </c>
      <c r="G411" s="11" t="s">
        <v>45</v>
      </c>
      <c r="H411" s="12">
        <v>68410</v>
      </c>
      <c r="I411" s="12">
        <f t="shared" si="13"/>
        <v>2000</v>
      </c>
      <c r="J411" s="8">
        <v>5</v>
      </c>
    </row>
    <row r="412" spans="1:10">
      <c r="A412" s="7" t="s">
        <v>450</v>
      </c>
      <c r="B412" s="8" t="s">
        <v>11</v>
      </c>
      <c r="C412" s="7" t="s">
        <v>431</v>
      </c>
      <c r="D412" s="7" t="s">
        <v>28</v>
      </c>
      <c r="E412" s="9">
        <v>37236</v>
      </c>
      <c r="F412" s="10">
        <f t="shared" ca="1" si="12"/>
        <v>20</v>
      </c>
      <c r="G412" s="11"/>
      <c r="H412" s="12">
        <v>29540</v>
      </c>
      <c r="I412" s="12" t="str">
        <f t="shared" si="13"/>
        <v/>
      </c>
      <c r="J412" s="8">
        <v>3</v>
      </c>
    </row>
    <row r="413" spans="1:10">
      <c r="A413" s="7" t="s">
        <v>451</v>
      </c>
      <c r="B413" s="8" t="s">
        <v>41</v>
      </c>
      <c r="C413" s="7" t="s">
        <v>431</v>
      </c>
      <c r="D413" s="7" t="s">
        <v>13</v>
      </c>
      <c r="E413" s="9">
        <v>40533</v>
      </c>
      <c r="F413" s="10">
        <f t="shared" ca="1" si="12"/>
        <v>11</v>
      </c>
      <c r="G413" s="11" t="s">
        <v>35</v>
      </c>
      <c r="H413" s="12">
        <v>62180</v>
      </c>
      <c r="I413" s="12" t="str">
        <f t="shared" si="13"/>
        <v/>
      </c>
      <c r="J413" s="8">
        <v>2</v>
      </c>
    </row>
    <row r="414" spans="1:10">
      <c r="A414" s="7" t="s">
        <v>452</v>
      </c>
      <c r="B414" s="8" t="s">
        <v>11</v>
      </c>
      <c r="C414" s="7" t="s">
        <v>164</v>
      </c>
      <c r="D414" s="7" t="s">
        <v>28</v>
      </c>
      <c r="E414" s="9">
        <v>38738</v>
      </c>
      <c r="F414" s="10">
        <f t="shared" ca="1" si="12"/>
        <v>16</v>
      </c>
      <c r="G414" s="11"/>
      <c r="H414" s="12">
        <v>25120</v>
      </c>
      <c r="I414" s="12" t="str">
        <f t="shared" si="13"/>
        <v/>
      </c>
      <c r="J414" s="8">
        <v>2</v>
      </c>
    </row>
    <row r="415" spans="1:10">
      <c r="A415" s="7" t="s">
        <v>453</v>
      </c>
      <c r="B415" s="8" t="s">
        <v>11</v>
      </c>
      <c r="C415" s="7" t="s">
        <v>164</v>
      </c>
      <c r="D415" s="7" t="s">
        <v>28</v>
      </c>
      <c r="E415" s="9">
        <v>39522</v>
      </c>
      <c r="F415" s="10">
        <f t="shared" ca="1" si="12"/>
        <v>14</v>
      </c>
      <c r="G415" s="11"/>
      <c r="H415" s="12">
        <v>71700</v>
      </c>
      <c r="I415" s="12" t="str">
        <f t="shared" si="13"/>
        <v/>
      </c>
      <c r="J415" s="8">
        <v>2</v>
      </c>
    </row>
    <row r="416" spans="1:10">
      <c r="A416" s="7" t="s">
        <v>454</v>
      </c>
      <c r="B416" s="8" t="s">
        <v>26</v>
      </c>
      <c r="C416" s="7" t="s">
        <v>164</v>
      </c>
      <c r="D416" s="7" t="s">
        <v>13</v>
      </c>
      <c r="E416" s="9">
        <v>39197</v>
      </c>
      <c r="F416" s="10">
        <f t="shared" ca="1" si="12"/>
        <v>15</v>
      </c>
      <c r="G416" s="11" t="s">
        <v>14</v>
      </c>
      <c r="H416" s="12">
        <v>63190</v>
      </c>
      <c r="I416" s="12" t="str">
        <f t="shared" si="13"/>
        <v/>
      </c>
      <c r="J416" s="8">
        <v>1</v>
      </c>
    </row>
    <row r="417" spans="1:10">
      <c r="A417" s="7" t="s">
        <v>455</v>
      </c>
      <c r="B417" s="8" t="s">
        <v>31</v>
      </c>
      <c r="C417" s="7" t="s">
        <v>164</v>
      </c>
      <c r="D417" s="7" t="s">
        <v>28</v>
      </c>
      <c r="E417" s="9">
        <v>38854</v>
      </c>
      <c r="F417" s="10">
        <f t="shared" ca="1" si="12"/>
        <v>16</v>
      </c>
      <c r="G417" s="11"/>
      <c r="H417" s="12">
        <v>44820</v>
      </c>
      <c r="I417" s="12">
        <f t="shared" si="13"/>
        <v>2000</v>
      </c>
      <c r="J417" s="8">
        <v>4</v>
      </c>
    </row>
    <row r="418" spans="1:10">
      <c r="A418" s="7" t="s">
        <v>456</v>
      </c>
      <c r="B418" s="8" t="s">
        <v>11</v>
      </c>
      <c r="C418" s="7" t="s">
        <v>457</v>
      </c>
      <c r="D418" s="7" t="s">
        <v>13</v>
      </c>
      <c r="E418" s="9">
        <v>40925</v>
      </c>
      <c r="F418" s="10">
        <f t="shared" ca="1" si="12"/>
        <v>10</v>
      </c>
      <c r="G418" s="11" t="s">
        <v>45</v>
      </c>
      <c r="H418" s="12">
        <v>43190</v>
      </c>
      <c r="I418" s="12" t="str">
        <f t="shared" si="13"/>
        <v/>
      </c>
      <c r="J418" s="8">
        <v>2</v>
      </c>
    </row>
    <row r="419" spans="1:10">
      <c r="A419" s="7" t="s">
        <v>458</v>
      </c>
      <c r="B419" s="8" t="s">
        <v>41</v>
      </c>
      <c r="C419" s="7" t="s">
        <v>457</v>
      </c>
      <c r="D419" s="7" t="s">
        <v>13</v>
      </c>
      <c r="E419" s="9">
        <v>39085</v>
      </c>
      <c r="F419" s="10">
        <f t="shared" ca="1" si="12"/>
        <v>15</v>
      </c>
      <c r="G419" s="11" t="s">
        <v>14</v>
      </c>
      <c r="H419" s="12">
        <v>87030</v>
      </c>
      <c r="I419" s="12" t="str">
        <f t="shared" si="13"/>
        <v/>
      </c>
      <c r="J419" s="8">
        <v>3</v>
      </c>
    </row>
    <row r="420" spans="1:10">
      <c r="A420" s="7" t="s">
        <v>459</v>
      </c>
      <c r="B420" s="8" t="s">
        <v>11</v>
      </c>
      <c r="C420" s="7" t="s">
        <v>457</v>
      </c>
      <c r="D420" s="7" t="s">
        <v>13</v>
      </c>
      <c r="E420" s="9">
        <v>40941</v>
      </c>
      <c r="F420" s="10">
        <f t="shared" ca="1" si="12"/>
        <v>10</v>
      </c>
      <c r="G420" s="11" t="s">
        <v>14</v>
      </c>
      <c r="H420" s="12">
        <v>26360</v>
      </c>
      <c r="I420" s="12" t="str">
        <f t="shared" si="13"/>
        <v/>
      </c>
      <c r="J420" s="8">
        <v>1</v>
      </c>
    </row>
    <row r="421" spans="1:10">
      <c r="A421" s="7" t="s">
        <v>460</v>
      </c>
      <c r="B421" s="8" t="s">
        <v>26</v>
      </c>
      <c r="C421" s="7" t="s">
        <v>457</v>
      </c>
      <c r="D421" s="7" t="s">
        <v>13</v>
      </c>
      <c r="E421" s="9">
        <v>40947</v>
      </c>
      <c r="F421" s="10">
        <f t="shared" ca="1" si="12"/>
        <v>10</v>
      </c>
      <c r="G421" s="11" t="s">
        <v>14</v>
      </c>
      <c r="H421" s="12">
        <v>79770</v>
      </c>
      <c r="I421" s="12">
        <f t="shared" si="13"/>
        <v>2000</v>
      </c>
      <c r="J421" s="8">
        <v>4</v>
      </c>
    </row>
    <row r="422" spans="1:10">
      <c r="A422" s="7" t="s">
        <v>461</v>
      </c>
      <c r="B422" s="8" t="s">
        <v>26</v>
      </c>
      <c r="C422" s="7" t="s">
        <v>457</v>
      </c>
      <c r="D422" s="7" t="s">
        <v>13</v>
      </c>
      <c r="E422" s="9">
        <v>39120</v>
      </c>
      <c r="F422" s="10">
        <f t="shared" ca="1" si="12"/>
        <v>15</v>
      </c>
      <c r="G422" s="11" t="s">
        <v>14</v>
      </c>
      <c r="H422" s="12">
        <v>88850</v>
      </c>
      <c r="I422" s="12" t="str">
        <f t="shared" si="13"/>
        <v/>
      </c>
      <c r="J422" s="8">
        <v>3</v>
      </c>
    </row>
    <row r="423" spans="1:10">
      <c r="A423" s="7" t="s">
        <v>462</v>
      </c>
      <c r="B423" s="8" t="s">
        <v>23</v>
      </c>
      <c r="C423" s="7" t="s">
        <v>457</v>
      </c>
      <c r="D423" s="7" t="s">
        <v>13</v>
      </c>
      <c r="E423" s="9">
        <v>39123</v>
      </c>
      <c r="F423" s="10">
        <f t="shared" ca="1" si="12"/>
        <v>15</v>
      </c>
      <c r="G423" s="11" t="s">
        <v>24</v>
      </c>
      <c r="H423" s="12">
        <v>77840</v>
      </c>
      <c r="I423" s="12" t="str">
        <f t="shared" si="13"/>
        <v/>
      </c>
      <c r="J423" s="8">
        <v>2</v>
      </c>
    </row>
    <row r="424" spans="1:10">
      <c r="A424" s="7" t="s">
        <v>463</v>
      </c>
      <c r="B424" s="8" t="s">
        <v>41</v>
      </c>
      <c r="C424" s="7" t="s">
        <v>457</v>
      </c>
      <c r="D424" s="7" t="s">
        <v>13</v>
      </c>
      <c r="E424" s="9">
        <v>40246</v>
      </c>
      <c r="F424" s="10">
        <f t="shared" ca="1" si="12"/>
        <v>12</v>
      </c>
      <c r="G424" s="11" t="s">
        <v>45</v>
      </c>
      <c r="H424" s="12">
        <v>63080</v>
      </c>
      <c r="I424" s="12">
        <f t="shared" si="13"/>
        <v>2000</v>
      </c>
      <c r="J424" s="8">
        <v>5</v>
      </c>
    </row>
    <row r="425" spans="1:10">
      <c r="A425" s="7" t="s">
        <v>464</v>
      </c>
      <c r="B425" s="8" t="s">
        <v>31</v>
      </c>
      <c r="C425" s="7" t="s">
        <v>457</v>
      </c>
      <c r="D425" s="7" t="s">
        <v>21</v>
      </c>
      <c r="E425" s="9">
        <v>37711</v>
      </c>
      <c r="F425" s="10">
        <f t="shared" ca="1" si="12"/>
        <v>19</v>
      </c>
      <c r="G425" s="11"/>
      <c r="H425" s="12">
        <v>21648</v>
      </c>
      <c r="I425" s="12" t="str">
        <f t="shared" si="13"/>
        <v/>
      </c>
      <c r="J425" s="8">
        <v>2</v>
      </c>
    </row>
    <row r="426" spans="1:10">
      <c r="A426" s="7" t="s">
        <v>465</v>
      </c>
      <c r="B426" s="8" t="s">
        <v>26</v>
      </c>
      <c r="C426" s="7" t="s">
        <v>457</v>
      </c>
      <c r="D426" s="7" t="s">
        <v>13</v>
      </c>
      <c r="E426" s="9">
        <v>38807</v>
      </c>
      <c r="F426" s="10">
        <f t="shared" ca="1" si="12"/>
        <v>16</v>
      </c>
      <c r="G426" s="11" t="s">
        <v>14</v>
      </c>
      <c r="H426" s="12">
        <v>47060</v>
      </c>
      <c r="I426" s="12">
        <f t="shared" si="13"/>
        <v>2000</v>
      </c>
      <c r="J426" s="8">
        <v>4</v>
      </c>
    </row>
    <row r="427" spans="1:10">
      <c r="A427" s="7" t="s">
        <v>466</v>
      </c>
      <c r="B427" s="8" t="s">
        <v>20</v>
      </c>
      <c r="C427" s="7" t="s">
        <v>457</v>
      </c>
      <c r="D427" s="7" t="s">
        <v>28</v>
      </c>
      <c r="E427" s="16">
        <v>40620</v>
      </c>
      <c r="F427" s="10">
        <f t="shared" ca="1" si="12"/>
        <v>11</v>
      </c>
      <c r="G427" s="11"/>
      <c r="H427" s="12">
        <v>84300</v>
      </c>
      <c r="I427" s="12" t="str">
        <f t="shared" si="13"/>
        <v/>
      </c>
      <c r="J427" s="8">
        <v>1</v>
      </c>
    </row>
    <row r="428" spans="1:10">
      <c r="A428" s="7" t="s">
        <v>467</v>
      </c>
      <c r="B428" s="8" t="s">
        <v>26</v>
      </c>
      <c r="C428" s="7" t="s">
        <v>457</v>
      </c>
      <c r="D428" s="7" t="s">
        <v>13</v>
      </c>
      <c r="E428" s="9">
        <v>35903</v>
      </c>
      <c r="F428" s="10">
        <f t="shared" ca="1" si="12"/>
        <v>24</v>
      </c>
      <c r="G428" s="11" t="s">
        <v>14</v>
      </c>
      <c r="H428" s="12">
        <v>68520</v>
      </c>
      <c r="I428" s="12">
        <f t="shared" si="13"/>
        <v>2000</v>
      </c>
      <c r="J428" s="8">
        <v>5</v>
      </c>
    </row>
    <row r="429" spans="1:10">
      <c r="A429" s="7" t="s">
        <v>468</v>
      </c>
      <c r="B429" s="8" t="s">
        <v>31</v>
      </c>
      <c r="C429" s="7" t="s">
        <v>457</v>
      </c>
      <c r="D429" s="7" t="s">
        <v>28</v>
      </c>
      <c r="E429" s="9">
        <v>36623</v>
      </c>
      <c r="F429" s="10">
        <f t="shared" ca="1" si="12"/>
        <v>22</v>
      </c>
      <c r="G429" s="11"/>
      <c r="H429" s="12">
        <v>30300</v>
      </c>
      <c r="I429" s="12" t="str">
        <f t="shared" si="13"/>
        <v/>
      </c>
      <c r="J429" s="8">
        <v>1</v>
      </c>
    </row>
    <row r="430" spans="1:10">
      <c r="A430" s="7" t="s">
        <v>469</v>
      </c>
      <c r="B430" s="8" t="s">
        <v>31</v>
      </c>
      <c r="C430" s="7" t="s">
        <v>457</v>
      </c>
      <c r="D430" s="7" t="s">
        <v>13</v>
      </c>
      <c r="E430" s="9">
        <v>39224</v>
      </c>
      <c r="F430" s="10">
        <f t="shared" ca="1" si="12"/>
        <v>15</v>
      </c>
      <c r="G430" s="11" t="s">
        <v>45</v>
      </c>
      <c r="H430" s="12">
        <v>73030</v>
      </c>
      <c r="I430" s="12">
        <f t="shared" si="13"/>
        <v>2000</v>
      </c>
      <c r="J430" s="8">
        <v>5</v>
      </c>
    </row>
    <row r="431" spans="1:10">
      <c r="A431" s="7" t="s">
        <v>470</v>
      </c>
      <c r="B431" s="8" t="s">
        <v>41</v>
      </c>
      <c r="C431" s="7" t="s">
        <v>457</v>
      </c>
      <c r="D431" s="7" t="s">
        <v>28</v>
      </c>
      <c r="E431" s="9">
        <v>35921</v>
      </c>
      <c r="F431" s="10">
        <f t="shared" ca="1" si="12"/>
        <v>24</v>
      </c>
      <c r="G431" s="11"/>
      <c r="H431" s="12">
        <v>63330</v>
      </c>
      <c r="I431" s="12">
        <f t="shared" si="13"/>
        <v>2000</v>
      </c>
      <c r="J431" s="8">
        <v>4</v>
      </c>
    </row>
    <row r="432" spans="1:10">
      <c r="A432" s="7" t="s">
        <v>471</v>
      </c>
      <c r="B432" s="8" t="s">
        <v>20</v>
      </c>
      <c r="C432" s="7" t="s">
        <v>457</v>
      </c>
      <c r="D432" s="7" t="s">
        <v>28</v>
      </c>
      <c r="E432" s="9">
        <v>39616</v>
      </c>
      <c r="F432" s="10">
        <f t="shared" ca="1" si="12"/>
        <v>14</v>
      </c>
      <c r="G432" s="11"/>
      <c r="H432" s="12">
        <v>66710</v>
      </c>
      <c r="I432" s="12" t="str">
        <f t="shared" si="13"/>
        <v/>
      </c>
      <c r="J432" s="8">
        <v>2</v>
      </c>
    </row>
    <row r="433" spans="1:10">
      <c r="A433" s="7" t="s">
        <v>472</v>
      </c>
      <c r="B433" s="8" t="s">
        <v>31</v>
      </c>
      <c r="C433" s="7" t="s">
        <v>457</v>
      </c>
      <c r="D433" s="7" t="s">
        <v>13</v>
      </c>
      <c r="E433" s="9">
        <v>35969</v>
      </c>
      <c r="F433" s="10">
        <f t="shared" ca="1" si="12"/>
        <v>24</v>
      </c>
      <c r="G433" s="11" t="s">
        <v>14</v>
      </c>
      <c r="H433" s="12">
        <v>74530</v>
      </c>
      <c r="I433" s="12">
        <f t="shared" si="13"/>
        <v>2000</v>
      </c>
      <c r="J433" s="8">
        <v>5</v>
      </c>
    </row>
    <row r="434" spans="1:10">
      <c r="A434" s="7" t="s">
        <v>473</v>
      </c>
      <c r="B434" s="8" t="s">
        <v>31</v>
      </c>
      <c r="C434" s="7" t="s">
        <v>457</v>
      </c>
      <c r="D434" s="7" t="s">
        <v>21</v>
      </c>
      <c r="E434" s="9">
        <v>36329</v>
      </c>
      <c r="F434" s="10">
        <f t="shared" ca="1" si="12"/>
        <v>23</v>
      </c>
      <c r="G434" s="11"/>
      <c r="H434" s="12">
        <v>39764</v>
      </c>
      <c r="I434" s="12" t="str">
        <f t="shared" si="13"/>
        <v/>
      </c>
      <c r="J434" s="8">
        <v>1</v>
      </c>
    </row>
    <row r="435" spans="1:10">
      <c r="A435" s="7" t="s">
        <v>474</v>
      </c>
      <c r="B435" s="8" t="s">
        <v>26</v>
      </c>
      <c r="C435" s="7" t="s">
        <v>457</v>
      </c>
      <c r="D435" s="7" t="s">
        <v>16</v>
      </c>
      <c r="E435" s="9">
        <v>36695</v>
      </c>
      <c r="F435" s="10">
        <f t="shared" ca="1" si="12"/>
        <v>22</v>
      </c>
      <c r="G435" s="11" t="s">
        <v>45</v>
      </c>
      <c r="H435" s="12">
        <v>29005</v>
      </c>
      <c r="I435" s="12" t="str">
        <f t="shared" si="13"/>
        <v/>
      </c>
      <c r="J435" s="8">
        <v>1</v>
      </c>
    </row>
    <row r="436" spans="1:10">
      <c r="A436" s="7" t="s">
        <v>475</v>
      </c>
      <c r="B436" s="8" t="s">
        <v>26</v>
      </c>
      <c r="C436" s="7" t="s">
        <v>457</v>
      </c>
      <c r="D436" s="7" t="s">
        <v>21</v>
      </c>
      <c r="E436" s="9">
        <v>38144</v>
      </c>
      <c r="F436" s="10">
        <f t="shared" ca="1" si="12"/>
        <v>18</v>
      </c>
      <c r="G436" s="11"/>
      <c r="H436" s="12">
        <v>33512</v>
      </c>
      <c r="I436" s="12">
        <f t="shared" si="13"/>
        <v>2000</v>
      </c>
      <c r="J436" s="8">
        <v>4</v>
      </c>
    </row>
    <row r="437" spans="1:10">
      <c r="A437" s="7" t="s">
        <v>476</v>
      </c>
      <c r="B437" s="8" t="s">
        <v>26</v>
      </c>
      <c r="C437" s="7" t="s">
        <v>457</v>
      </c>
      <c r="D437" s="7" t="s">
        <v>28</v>
      </c>
      <c r="E437" s="9">
        <v>41116</v>
      </c>
      <c r="F437" s="10">
        <f t="shared" ca="1" si="12"/>
        <v>10</v>
      </c>
      <c r="G437" s="11"/>
      <c r="H437" s="12">
        <v>32650</v>
      </c>
      <c r="I437" s="12" t="str">
        <f t="shared" si="13"/>
        <v/>
      </c>
      <c r="J437" s="8">
        <v>1</v>
      </c>
    </row>
    <row r="438" spans="1:10">
      <c r="A438" s="7" t="s">
        <v>477</v>
      </c>
      <c r="B438" s="8" t="s">
        <v>31</v>
      </c>
      <c r="C438" s="7" t="s">
        <v>457</v>
      </c>
      <c r="D438" s="7" t="s">
        <v>13</v>
      </c>
      <c r="E438" s="9">
        <v>39284</v>
      </c>
      <c r="F438" s="10">
        <f t="shared" ca="1" si="12"/>
        <v>15</v>
      </c>
      <c r="G438" s="11" t="s">
        <v>14</v>
      </c>
      <c r="H438" s="12">
        <v>25830</v>
      </c>
      <c r="I438" s="12">
        <f t="shared" si="13"/>
        <v>2000</v>
      </c>
      <c r="J438" s="8">
        <v>5</v>
      </c>
    </row>
    <row r="439" spans="1:10">
      <c r="A439" s="7" t="s">
        <v>478</v>
      </c>
      <c r="B439" s="8" t="s">
        <v>26</v>
      </c>
      <c r="C439" s="7" t="s">
        <v>457</v>
      </c>
      <c r="D439" s="7" t="s">
        <v>13</v>
      </c>
      <c r="E439" s="9">
        <v>38916</v>
      </c>
      <c r="F439" s="10">
        <f t="shared" ca="1" si="12"/>
        <v>16</v>
      </c>
      <c r="G439" s="11" t="s">
        <v>17</v>
      </c>
      <c r="H439" s="12">
        <v>27560</v>
      </c>
      <c r="I439" s="12" t="str">
        <f t="shared" si="13"/>
        <v/>
      </c>
      <c r="J439" s="8">
        <v>2</v>
      </c>
    </row>
    <row r="440" spans="1:10">
      <c r="A440" s="7" t="s">
        <v>479</v>
      </c>
      <c r="B440" s="8" t="s">
        <v>11</v>
      </c>
      <c r="C440" s="7" t="s">
        <v>457</v>
      </c>
      <c r="D440" s="7" t="s">
        <v>13</v>
      </c>
      <c r="E440" s="9">
        <v>39657</v>
      </c>
      <c r="F440" s="10">
        <f t="shared" ca="1" si="12"/>
        <v>14</v>
      </c>
      <c r="G440" s="11" t="s">
        <v>35</v>
      </c>
      <c r="H440" s="12">
        <v>80880</v>
      </c>
      <c r="I440" s="12" t="str">
        <f t="shared" si="13"/>
        <v/>
      </c>
      <c r="J440" s="8">
        <v>1</v>
      </c>
    </row>
    <row r="441" spans="1:10">
      <c r="A441" s="7" t="s">
        <v>480</v>
      </c>
      <c r="B441" s="8" t="s">
        <v>20</v>
      </c>
      <c r="C441" s="7" t="s">
        <v>457</v>
      </c>
      <c r="D441" s="7" t="s">
        <v>13</v>
      </c>
      <c r="E441" s="9">
        <v>40370</v>
      </c>
      <c r="F441" s="10">
        <f t="shared" ca="1" si="12"/>
        <v>12</v>
      </c>
      <c r="G441" s="11" t="s">
        <v>14</v>
      </c>
      <c r="H441" s="12">
        <v>66840</v>
      </c>
      <c r="I441" s="12">
        <f t="shared" si="13"/>
        <v>2000</v>
      </c>
      <c r="J441" s="8">
        <v>4</v>
      </c>
    </row>
    <row r="442" spans="1:10">
      <c r="A442" s="7" t="s">
        <v>481</v>
      </c>
      <c r="B442" s="8" t="s">
        <v>26</v>
      </c>
      <c r="C442" s="7" t="s">
        <v>457</v>
      </c>
      <c r="D442" s="7" t="s">
        <v>13</v>
      </c>
      <c r="E442" s="9">
        <v>40762</v>
      </c>
      <c r="F442" s="10">
        <f t="shared" ca="1" si="12"/>
        <v>11</v>
      </c>
      <c r="G442" s="11" t="s">
        <v>24</v>
      </c>
      <c r="H442" s="12">
        <v>61470</v>
      </c>
      <c r="I442" s="12">
        <f t="shared" si="13"/>
        <v>2000</v>
      </c>
      <c r="J442" s="8">
        <v>5</v>
      </c>
    </row>
    <row r="443" spans="1:10">
      <c r="A443" s="7" t="s">
        <v>482</v>
      </c>
      <c r="B443" s="8" t="s">
        <v>11</v>
      </c>
      <c r="C443" s="7" t="s">
        <v>457</v>
      </c>
      <c r="D443" s="7" t="s">
        <v>16</v>
      </c>
      <c r="E443" s="9">
        <v>37470</v>
      </c>
      <c r="F443" s="10">
        <f t="shared" ca="1" si="12"/>
        <v>20</v>
      </c>
      <c r="G443" s="11" t="s">
        <v>14</v>
      </c>
      <c r="H443" s="12">
        <v>33810</v>
      </c>
      <c r="I443" s="12">
        <f t="shared" si="13"/>
        <v>2000</v>
      </c>
      <c r="J443" s="8">
        <v>5</v>
      </c>
    </row>
    <row r="444" spans="1:10">
      <c r="A444" s="7" t="s">
        <v>483</v>
      </c>
      <c r="B444" s="8" t="s">
        <v>31</v>
      </c>
      <c r="C444" s="7" t="s">
        <v>457</v>
      </c>
      <c r="D444" s="7" t="s">
        <v>13</v>
      </c>
      <c r="E444" s="9">
        <v>38227</v>
      </c>
      <c r="F444" s="10">
        <f t="shared" ca="1" si="12"/>
        <v>18</v>
      </c>
      <c r="G444" s="11" t="s">
        <v>45</v>
      </c>
      <c r="H444" s="12">
        <v>86200</v>
      </c>
      <c r="I444" s="12" t="str">
        <f t="shared" si="13"/>
        <v/>
      </c>
      <c r="J444" s="8">
        <v>3</v>
      </c>
    </row>
    <row r="445" spans="1:10">
      <c r="A445" s="7" t="s">
        <v>484</v>
      </c>
      <c r="B445" s="8" t="s">
        <v>20</v>
      </c>
      <c r="C445" s="7" t="s">
        <v>457</v>
      </c>
      <c r="D445" s="7" t="s">
        <v>16</v>
      </c>
      <c r="E445" s="9">
        <v>39299</v>
      </c>
      <c r="F445" s="10">
        <f t="shared" ca="1" si="12"/>
        <v>15</v>
      </c>
      <c r="G445" s="11" t="s">
        <v>35</v>
      </c>
      <c r="H445" s="12">
        <v>47760</v>
      </c>
      <c r="I445" s="12" t="str">
        <f t="shared" si="13"/>
        <v/>
      </c>
      <c r="J445" s="8">
        <v>3</v>
      </c>
    </row>
    <row r="446" spans="1:10">
      <c r="A446" s="7" t="s">
        <v>485</v>
      </c>
      <c r="B446" s="8" t="s">
        <v>23</v>
      </c>
      <c r="C446" s="7" t="s">
        <v>457</v>
      </c>
      <c r="D446" s="7" t="s">
        <v>13</v>
      </c>
      <c r="E446" s="9">
        <v>39678</v>
      </c>
      <c r="F446" s="10">
        <f t="shared" ca="1" si="12"/>
        <v>14</v>
      </c>
      <c r="G446" s="11" t="s">
        <v>45</v>
      </c>
      <c r="H446" s="12">
        <v>80090</v>
      </c>
      <c r="I446" s="12" t="str">
        <f t="shared" si="13"/>
        <v/>
      </c>
      <c r="J446" s="8">
        <v>2</v>
      </c>
    </row>
    <row r="447" spans="1:10">
      <c r="A447" s="7" t="s">
        <v>486</v>
      </c>
      <c r="B447" s="8" t="s">
        <v>23</v>
      </c>
      <c r="C447" s="7" t="s">
        <v>457</v>
      </c>
      <c r="D447" s="7" t="s">
        <v>16</v>
      </c>
      <c r="E447" s="13">
        <v>40393</v>
      </c>
      <c r="F447" s="10">
        <f t="shared" ca="1" si="12"/>
        <v>12</v>
      </c>
      <c r="G447" s="11" t="s">
        <v>14</v>
      </c>
      <c r="H447" s="12">
        <v>16925</v>
      </c>
      <c r="I447" s="12" t="str">
        <f t="shared" si="13"/>
        <v/>
      </c>
      <c r="J447" s="8">
        <v>1</v>
      </c>
    </row>
    <row r="448" spans="1:10">
      <c r="A448" s="7" t="s">
        <v>487</v>
      </c>
      <c r="B448" s="8" t="s">
        <v>11</v>
      </c>
      <c r="C448" s="7" t="s">
        <v>457</v>
      </c>
      <c r="D448" s="7" t="s">
        <v>21</v>
      </c>
      <c r="E448" s="16">
        <v>40403</v>
      </c>
      <c r="F448" s="10">
        <f t="shared" ca="1" si="12"/>
        <v>12</v>
      </c>
      <c r="G448" s="11"/>
      <c r="H448" s="12">
        <v>15056</v>
      </c>
      <c r="I448" s="12">
        <f t="shared" si="13"/>
        <v>2000</v>
      </c>
      <c r="J448" s="8">
        <v>5</v>
      </c>
    </row>
    <row r="449" spans="1:10">
      <c r="A449" s="7" t="s">
        <v>488</v>
      </c>
      <c r="B449" s="8" t="s">
        <v>31</v>
      </c>
      <c r="C449" s="7" t="s">
        <v>457</v>
      </c>
      <c r="D449" s="7" t="s">
        <v>16</v>
      </c>
      <c r="E449" s="9">
        <v>40807</v>
      </c>
      <c r="F449" s="10">
        <f t="shared" ca="1" si="12"/>
        <v>10</v>
      </c>
      <c r="G449" s="11" t="s">
        <v>17</v>
      </c>
      <c r="H449" s="12">
        <v>35045</v>
      </c>
      <c r="I449" s="12">
        <f t="shared" si="13"/>
        <v>2000</v>
      </c>
      <c r="J449" s="8">
        <v>4</v>
      </c>
    </row>
    <row r="450" spans="1:10">
      <c r="A450" s="7" t="s">
        <v>489</v>
      </c>
      <c r="B450" s="8" t="s">
        <v>26</v>
      </c>
      <c r="C450" s="7" t="s">
        <v>457</v>
      </c>
      <c r="D450" s="7" t="s">
        <v>13</v>
      </c>
      <c r="E450" s="9">
        <v>41183</v>
      </c>
      <c r="F450" s="10">
        <f t="shared" ref="F450:F513" ca="1" si="14">DATEDIF(E450,TODAY(),"Y")</f>
        <v>9</v>
      </c>
      <c r="G450" s="11" t="s">
        <v>35</v>
      </c>
      <c r="H450" s="12">
        <v>75370</v>
      </c>
      <c r="I450" s="12" t="str">
        <f t="shared" si="13"/>
        <v/>
      </c>
      <c r="J450" s="8">
        <v>2</v>
      </c>
    </row>
    <row r="451" spans="1:10">
      <c r="A451" s="7" t="s">
        <v>490</v>
      </c>
      <c r="B451" s="8" t="s">
        <v>31</v>
      </c>
      <c r="C451" s="7" t="s">
        <v>457</v>
      </c>
      <c r="D451" s="7" t="s">
        <v>13</v>
      </c>
      <c r="E451" s="9">
        <v>41186</v>
      </c>
      <c r="F451" s="10">
        <f t="shared" ca="1" si="14"/>
        <v>9</v>
      </c>
      <c r="G451" s="11" t="s">
        <v>35</v>
      </c>
      <c r="H451" s="12">
        <v>46910</v>
      </c>
      <c r="I451" s="12" t="str">
        <f t="shared" ref="I451:I514" si="15">IF(J451&gt;=4,2000,"")</f>
        <v/>
      </c>
      <c r="J451" s="8">
        <v>3</v>
      </c>
    </row>
    <row r="452" spans="1:10">
      <c r="A452" s="7" t="s">
        <v>491</v>
      </c>
      <c r="B452" s="8" t="s">
        <v>20</v>
      </c>
      <c r="C452" s="7" t="s">
        <v>457</v>
      </c>
      <c r="D452" s="7" t="s">
        <v>16</v>
      </c>
      <c r="E452" s="9">
        <v>39731</v>
      </c>
      <c r="F452" s="10">
        <f t="shared" ca="1" si="14"/>
        <v>13</v>
      </c>
      <c r="G452" s="11" t="s">
        <v>14</v>
      </c>
      <c r="H452" s="12">
        <v>13435</v>
      </c>
      <c r="I452" s="12" t="str">
        <f t="shared" si="15"/>
        <v/>
      </c>
      <c r="J452" s="8">
        <v>1</v>
      </c>
    </row>
    <row r="453" spans="1:10">
      <c r="A453" s="7" t="s">
        <v>492</v>
      </c>
      <c r="B453" s="8" t="s">
        <v>11</v>
      </c>
      <c r="C453" s="7" t="s">
        <v>457</v>
      </c>
      <c r="D453" s="7" t="s">
        <v>13</v>
      </c>
      <c r="E453" s="9">
        <v>40452</v>
      </c>
      <c r="F453" s="10">
        <f t="shared" ca="1" si="14"/>
        <v>11</v>
      </c>
      <c r="G453" s="11" t="s">
        <v>45</v>
      </c>
      <c r="H453" s="12">
        <v>43410</v>
      </c>
      <c r="I453" s="12" t="str">
        <f t="shared" si="15"/>
        <v/>
      </c>
      <c r="J453" s="8">
        <v>1</v>
      </c>
    </row>
    <row r="454" spans="1:10">
      <c r="A454" s="7" t="s">
        <v>493</v>
      </c>
      <c r="B454" s="8" t="s">
        <v>31</v>
      </c>
      <c r="C454" s="7" t="s">
        <v>457</v>
      </c>
      <c r="D454" s="7" t="s">
        <v>21</v>
      </c>
      <c r="E454" s="13">
        <v>40452</v>
      </c>
      <c r="F454" s="10">
        <f t="shared" ca="1" si="14"/>
        <v>11</v>
      </c>
      <c r="G454" s="11"/>
      <c r="H454" s="12">
        <v>9180</v>
      </c>
      <c r="I454" s="12" t="str">
        <f t="shared" si="15"/>
        <v/>
      </c>
      <c r="J454" s="8">
        <v>3</v>
      </c>
    </row>
    <row r="455" spans="1:10">
      <c r="A455" s="7" t="s">
        <v>494</v>
      </c>
      <c r="B455" s="8" t="s">
        <v>20</v>
      </c>
      <c r="C455" s="7" t="s">
        <v>457</v>
      </c>
      <c r="D455" s="7" t="s">
        <v>28</v>
      </c>
      <c r="E455" s="9">
        <v>40468</v>
      </c>
      <c r="F455" s="10">
        <f t="shared" ca="1" si="14"/>
        <v>11</v>
      </c>
      <c r="G455" s="11"/>
      <c r="H455" s="12">
        <v>39440</v>
      </c>
      <c r="I455" s="12">
        <f t="shared" si="15"/>
        <v>2000</v>
      </c>
      <c r="J455" s="8">
        <v>4</v>
      </c>
    </row>
    <row r="456" spans="1:10">
      <c r="A456" s="7" t="s">
        <v>495</v>
      </c>
      <c r="B456" s="8" t="s">
        <v>26</v>
      </c>
      <c r="C456" s="7" t="s">
        <v>457</v>
      </c>
      <c r="D456" s="7" t="s">
        <v>13</v>
      </c>
      <c r="E456" s="9">
        <v>41233</v>
      </c>
      <c r="F456" s="10">
        <f t="shared" ca="1" si="14"/>
        <v>9</v>
      </c>
      <c r="G456" s="11" t="s">
        <v>17</v>
      </c>
      <c r="H456" s="12">
        <v>68010</v>
      </c>
      <c r="I456" s="12" t="str">
        <f t="shared" si="15"/>
        <v/>
      </c>
      <c r="J456" s="8">
        <v>1</v>
      </c>
    </row>
    <row r="457" spans="1:10">
      <c r="A457" s="7" t="s">
        <v>496</v>
      </c>
      <c r="B457" s="8" t="s">
        <v>26</v>
      </c>
      <c r="C457" s="7" t="s">
        <v>457</v>
      </c>
      <c r="D457" s="7" t="s">
        <v>13</v>
      </c>
      <c r="E457" s="9">
        <v>40492</v>
      </c>
      <c r="F457" s="10">
        <f t="shared" ca="1" si="14"/>
        <v>11</v>
      </c>
      <c r="G457" s="11" t="s">
        <v>35</v>
      </c>
      <c r="H457" s="12">
        <v>67230</v>
      </c>
      <c r="I457" s="12">
        <f t="shared" si="15"/>
        <v>2000</v>
      </c>
      <c r="J457" s="8">
        <v>4</v>
      </c>
    </row>
    <row r="458" spans="1:10">
      <c r="A458" s="7" t="s">
        <v>497</v>
      </c>
      <c r="B458" s="8" t="s">
        <v>26</v>
      </c>
      <c r="C458" s="7" t="s">
        <v>457</v>
      </c>
      <c r="D458" s="7" t="s">
        <v>13</v>
      </c>
      <c r="E458" s="9">
        <v>39404</v>
      </c>
      <c r="F458" s="10">
        <f t="shared" ca="1" si="14"/>
        <v>14</v>
      </c>
      <c r="G458" s="11" t="s">
        <v>24</v>
      </c>
      <c r="H458" s="12">
        <v>50990</v>
      </c>
      <c r="I458" s="12">
        <f t="shared" si="15"/>
        <v>2000</v>
      </c>
      <c r="J458" s="8">
        <v>4</v>
      </c>
    </row>
    <row r="459" spans="1:10">
      <c r="A459" s="7" t="s">
        <v>498</v>
      </c>
      <c r="B459" s="8" t="s">
        <v>31</v>
      </c>
      <c r="C459" s="7" t="s">
        <v>457</v>
      </c>
      <c r="D459" s="7" t="s">
        <v>13</v>
      </c>
      <c r="E459" s="9">
        <v>40883</v>
      </c>
      <c r="F459" s="10">
        <f t="shared" ca="1" si="14"/>
        <v>10</v>
      </c>
      <c r="G459" s="11" t="s">
        <v>14</v>
      </c>
      <c r="H459" s="12">
        <v>43580</v>
      </c>
      <c r="I459" s="12">
        <f t="shared" si="15"/>
        <v>2000</v>
      </c>
      <c r="J459" s="8">
        <v>5</v>
      </c>
    </row>
    <row r="460" spans="1:10">
      <c r="A460" s="7" t="s">
        <v>499</v>
      </c>
      <c r="B460" s="8" t="s">
        <v>31</v>
      </c>
      <c r="C460" s="7" t="s">
        <v>457</v>
      </c>
      <c r="D460" s="7" t="s">
        <v>13</v>
      </c>
      <c r="E460" s="9">
        <v>40525</v>
      </c>
      <c r="F460" s="10">
        <f t="shared" ca="1" si="14"/>
        <v>11</v>
      </c>
      <c r="G460" s="11" t="s">
        <v>17</v>
      </c>
      <c r="H460" s="12">
        <v>77950</v>
      </c>
      <c r="I460" s="12">
        <f t="shared" si="15"/>
        <v>2000</v>
      </c>
      <c r="J460" s="8">
        <v>4</v>
      </c>
    </row>
    <row r="461" spans="1:10">
      <c r="A461" s="7" t="s">
        <v>500</v>
      </c>
      <c r="B461" s="8" t="s">
        <v>41</v>
      </c>
      <c r="C461" s="7" t="s">
        <v>457</v>
      </c>
      <c r="D461" s="7" t="s">
        <v>28</v>
      </c>
      <c r="E461" s="9">
        <v>39783</v>
      </c>
      <c r="F461" s="10">
        <f t="shared" ca="1" si="14"/>
        <v>13</v>
      </c>
      <c r="G461" s="11"/>
      <c r="H461" s="12">
        <v>54000</v>
      </c>
      <c r="I461" s="12" t="str">
        <f t="shared" si="15"/>
        <v/>
      </c>
      <c r="J461" s="8">
        <v>3</v>
      </c>
    </row>
    <row r="462" spans="1:10">
      <c r="A462" s="7" t="s">
        <v>501</v>
      </c>
      <c r="B462" s="8" t="s">
        <v>26</v>
      </c>
      <c r="C462" s="7" t="s">
        <v>502</v>
      </c>
      <c r="D462" s="7" t="s">
        <v>13</v>
      </c>
      <c r="E462" s="9">
        <v>40551</v>
      </c>
      <c r="F462" s="10">
        <f t="shared" ca="1" si="14"/>
        <v>11</v>
      </c>
      <c r="G462" s="11" t="s">
        <v>14</v>
      </c>
      <c r="H462" s="12">
        <v>71730</v>
      </c>
      <c r="I462" s="12" t="str">
        <f t="shared" si="15"/>
        <v/>
      </c>
      <c r="J462" s="8">
        <v>1</v>
      </c>
    </row>
    <row r="463" spans="1:10">
      <c r="A463" s="7" t="s">
        <v>503</v>
      </c>
      <c r="B463" s="8" t="s">
        <v>26</v>
      </c>
      <c r="C463" s="7" t="s">
        <v>502</v>
      </c>
      <c r="D463" s="7" t="s">
        <v>13</v>
      </c>
      <c r="E463" s="9">
        <v>40585</v>
      </c>
      <c r="F463" s="10">
        <f t="shared" ca="1" si="14"/>
        <v>11</v>
      </c>
      <c r="G463" s="11" t="s">
        <v>14</v>
      </c>
      <c r="H463" s="12">
        <v>87950</v>
      </c>
      <c r="I463" s="12">
        <f t="shared" si="15"/>
        <v>2000</v>
      </c>
      <c r="J463" s="8">
        <v>4</v>
      </c>
    </row>
    <row r="464" spans="1:10">
      <c r="A464" s="7" t="s">
        <v>504</v>
      </c>
      <c r="B464" s="8" t="s">
        <v>20</v>
      </c>
      <c r="C464" s="7" t="s">
        <v>502</v>
      </c>
      <c r="D464" s="7" t="s">
        <v>28</v>
      </c>
      <c r="E464" s="9">
        <v>40591</v>
      </c>
      <c r="F464" s="10">
        <f t="shared" ca="1" si="14"/>
        <v>11</v>
      </c>
      <c r="G464" s="11"/>
      <c r="H464" s="12">
        <v>49070</v>
      </c>
      <c r="I464" s="12" t="str">
        <f t="shared" si="15"/>
        <v/>
      </c>
      <c r="J464" s="8">
        <v>3</v>
      </c>
    </row>
    <row r="465" spans="1:10">
      <c r="A465" s="7" t="s">
        <v>505</v>
      </c>
      <c r="B465" s="8" t="s">
        <v>31</v>
      </c>
      <c r="C465" s="7" t="s">
        <v>502</v>
      </c>
      <c r="D465" s="7" t="s">
        <v>13</v>
      </c>
      <c r="E465" s="9">
        <v>40625</v>
      </c>
      <c r="F465" s="10">
        <f t="shared" ca="1" si="14"/>
        <v>11</v>
      </c>
      <c r="G465" s="11" t="s">
        <v>35</v>
      </c>
      <c r="H465" s="12">
        <v>35320</v>
      </c>
      <c r="I465" s="12" t="str">
        <f t="shared" si="15"/>
        <v/>
      </c>
      <c r="J465" s="8">
        <v>3</v>
      </c>
    </row>
    <row r="466" spans="1:10">
      <c r="A466" s="7" t="s">
        <v>506</v>
      </c>
      <c r="B466" s="8" t="s">
        <v>26</v>
      </c>
      <c r="C466" s="7" t="s">
        <v>502</v>
      </c>
      <c r="D466" s="7" t="s">
        <v>16</v>
      </c>
      <c r="E466" s="9">
        <v>40654</v>
      </c>
      <c r="F466" s="10">
        <f t="shared" ca="1" si="14"/>
        <v>11</v>
      </c>
      <c r="G466" s="11" t="s">
        <v>35</v>
      </c>
      <c r="H466" s="12">
        <v>16015</v>
      </c>
      <c r="I466" s="12" t="str">
        <f t="shared" si="15"/>
        <v/>
      </c>
      <c r="J466" s="8">
        <v>3</v>
      </c>
    </row>
    <row r="467" spans="1:10">
      <c r="A467" s="7" t="s">
        <v>507</v>
      </c>
      <c r="B467" s="8" t="s">
        <v>31</v>
      </c>
      <c r="C467" s="7" t="s">
        <v>502</v>
      </c>
      <c r="D467" s="7" t="s">
        <v>13</v>
      </c>
      <c r="E467" s="9">
        <v>40745</v>
      </c>
      <c r="F467" s="10">
        <f t="shared" ca="1" si="14"/>
        <v>11</v>
      </c>
      <c r="G467" s="11" t="s">
        <v>14</v>
      </c>
      <c r="H467" s="12">
        <v>69400</v>
      </c>
      <c r="I467" s="12">
        <f t="shared" si="15"/>
        <v>2000</v>
      </c>
      <c r="J467" s="8">
        <v>5</v>
      </c>
    </row>
    <row r="468" spans="1:10">
      <c r="A468" s="7" t="s">
        <v>508</v>
      </c>
      <c r="B468" s="8" t="s">
        <v>26</v>
      </c>
      <c r="C468" s="7" t="s">
        <v>502</v>
      </c>
      <c r="D468" s="7" t="s">
        <v>16</v>
      </c>
      <c r="E468" s="9">
        <v>39687</v>
      </c>
      <c r="F468" s="10">
        <f t="shared" ca="1" si="14"/>
        <v>14</v>
      </c>
      <c r="G468" s="11" t="s">
        <v>24</v>
      </c>
      <c r="H468" s="12">
        <v>24815</v>
      </c>
      <c r="I468" s="12" t="str">
        <f t="shared" si="15"/>
        <v/>
      </c>
      <c r="J468" s="8">
        <v>1</v>
      </c>
    </row>
    <row r="469" spans="1:10">
      <c r="A469" s="7" t="s">
        <v>509</v>
      </c>
      <c r="B469" s="8" t="s">
        <v>31</v>
      </c>
      <c r="C469" s="7" t="s">
        <v>502</v>
      </c>
      <c r="D469" s="7" t="s">
        <v>13</v>
      </c>
      <c r="E469" s="9">
        <v>39688</v>
      </c>
      <c r="F469" s="10">
        <f t="shared" ca="1" si="14"/>
        <v>14</v>
      </c>
      <c r="G469" s="11" t="s">
        <v>14</v>
      </c>
      <c r="H469" s="12">
        <v>32600</v>
      </c>
      <c r="I469" s="12">
        <f t="shared" si="15"/>
        <v>2000</v>
      </c>
      <c r="J469" s="8">
        <v>5</v>
      </c>
    </row>
    <row r="470" spans="1:10">
      <c r="A470" s="7" t="s">
        <v>510</v>
      </c>
      <c r="B470" s="8" t="s">
        <v>31</v>
      </c>
      <c r="C470" s="7" t="s">
        <v>502</v>
      </c>
      <c r="D470" s="7" t="s">
        <v>13</v>
      </c>
      <c r="E470" s="9">
        <v>40765</v>
      </c>
      <c r="F470" s="10">
        <f t="shared" ca="1" si="14"/>
        <v>11</v>
      </c>
      <c r="G470" s="11" t="s">
        <v>45</v>
      </c>
      <c r="H470" s="12">
        <v>77720</v>
      </c>
      <c r="I470" s="12" t="str">
        <f t="shared" si="15"/>
        <v/>
      </c>
      <c r="J470" s="8">
        <v>3</v>
      </c>
    </row>
    <row r="471" spans="1:10">
      <c r="A471" s="7" t="s">
        <v>511</v>
      </c>
      <c r="B471" s="8" t="s">
        <v>26</v>
      </c>
      <c r="C471" s="7" t="s">
        <v>502</v>
      </c>
      <c r="D471" s="7" t="s">
        <v>21</v>
      </c>
      <c r="E471" s="9">
        <v>39733</v>
      </c>
      <c r="F471" s="10">
        <f t="shared" ca="1" si="14"/>
        <v>13</v>
      </c>
      <c r="G471" s="11"/>
      <c r="H471" s="12">
        <v>33232</v>
      </c>
      <c r="I471" s="12">
        <f t="shared" si="15"/>
        <v>2000</v>
      </c>
      <c r="J471" s="8">
        <v>4</v>
      </c>
    </row>
    <row r="472" spans="1:10">
      <c r="A472" s="7" t="s">
        <v>512</v>
      </c>
      <c r="B472" s="8" t="s">
        <v>11</v>
      </c>
      <c r="C472" s="7" t="s">
        <v>502</v>
      </c>
      <c r="D472" s="7" t="s">
        <v>16</v>
      </c>
      <c r="E472" s="9">
        <v>39735</v>
      </c>
      <c r="F472" s="10">
        <f t="shared" ca="1" si="14"/>
        <v>13</v>
      </c>
      <c r="G472" s="11" t="s">
        <v>17</v>
      </c>
      <c r="H472" s="12">
        <v>39620</v>
      </c>
      <c r="I472" s="12">
        <f t="shared" si="15"/>
        <v>2000</v>
      </c>
      <c r="J472" s="8">
        <v>5</v>
      </c>
    </row>
    <row r="473" spans="1:10">
      <c r="A473" s="7" t="s">
        <v>513</v>
      </c>
      <c r="B473" s="8" t="s">
        <v>23</v>
      </c>
      <c r="C473" s="7" t="s">
        <v>502</v>
      </c>
      <c r="D473" s="7" t="s">
        <v>13</v>
      </c>
      <c r="E473" s="9">
        <v>40818</v>
      </c>
      <c r="F473" s="10">
        <f t="shared" ca="1" si="14"/>
        <v>10</v>
      </c>
      <c r="G473" s="11" t="s">
        <v>24</v>
      </c>
      <c r="H473" s="12">
        <v>44560</v>
      </c>
      <c r="I473" s="12" t="str">
        <f t="shared" si="15"/>
        <v/>
      </c>
      <c r="J473" s="8">
        <v>2</v>
      </c>
    </row>
    <row r="474" spans="1:10">
      <c r="A474" s="7" t="s">
        <v>514</v>
      </c>
      <c r="B474" s="8" t="s">
        <v>31</v>
      </c>
      <c r="C474" s="7" t="s">
        <v>502</v>
      </c>
      <c r="D474" s="7" t="s">
        <v>13</v>
      </c>
      <c r="E474" s="9">
        <v>40841</v>
      </c>
      <c r="F474" s="10">
        <f t="shared" ca="1" si="14"/>
        <v>10</v>
      </c>
      <c r="G474" s="11" t="s">
        <v>14</v>
      </c>
      <c r="H474" s="12">
        <v>81530</v>
      </c>
      <c r="I474" s="12">
        <f t="shared" si="15"/>
        <v>2000</v>
      </c>
      <c r="J474" s="8">
        <v>5</v>
      </c>
    </row>
    <row r="475" spans="1:10">
      <c r="A475" s="7" t="s">
        <v>515</v>
      </c>
      <c r="B475" s="8" t="s">
        <v>23</v>
      </c>
      <c r="C475" s="7" t="s">
        <v>502</v>
      </c>
      <c r="D475" s="7" t="s">
        <v>13</v>
      </c>
      <c r="E475" s="9">
        <v>39754</v>
      </c>
      <c r="F475" s="10">
        <f t="shared" ca="1" si="14"/>
        <v>13</v>
      </c>
      <c r="G475" s="11" t="s">
        <v>45</v>
      </c>
      <c r="H475" s="12">
        <v>43110</v>
      </c>
      <c r="I475" s="12" t="str">
        <f t="shared" si="15"/>
        <v/>
      </c>
      <c r="J475" s="8">
        <v>2</v>
      </c>
    </row>
    <row r="476" spans="1:10">
      <c r="A476" s="7" t="s">
        <v>516</v>
      </c>
      <c r="B476" s="8" t="s">
        <v>26</v>
      </c>
      <c r="C476" s="7" t="s">
        <v>502</v>
      </c>
      <c r="D476" s="7" t="s">
        <v>13</v>
      </c>
      <c r="E476" s="9">
        <v>39761</v>
      </c>
      <c r="F476" s="10">
        <f t="shared" ca="1" si="14"/>
        <v>13</v>
      </c>
      <c r="G476" s="11" t="s">
        <v>14</v>
      </c>
      <c r="H476" s="12">
        <v>40940</v>
      </c>
      <c r="I476" s="12" t="str">
        <f t="shared" si="15"/>
        <v/>
      </c>
      <c r="J476" s="8">
        <v>3</v>
      </c>
    </row>
    <row r="477" spans="1:10">
      <c r="A477" s="7" t="s">
        <v>517</v>
      </c>
      <c r="B477" s="8" t="s">
        <v>11</v>
      </c>
      <c r="C477" s="7" t="s">
        <v>502</v>
      </c>
      <c r="D477" s="7" t="s">
        <v>13</v>
      </c>
      <c r="E477" s="9">
        <v>40893</v>
      </c>
      <c r="F477" s="10">
        <f t="shared" ca="1" si="14"/>
        <v>10</v>
      </c>
      <c r="G477" s="11" t="s">
        <v>45</v>
      </c>
      <c r="H477" s="12">
        <v>44620</v>
      </c>
      <c r="I477" s="12">
        <f t="shared" si="15"/>
        <v>2000</v>
      </c>
      <c r="J477" s="8">
        <v>5</v>
      </c>
    </row>
    <row r="478" spans="1:10">
      <c r="A478" s="7" t="s">
        <v>518</v>
      </c>
      <c r="B478" s="8" t="s">
        <v>31</v>
      </c>
      <c r="C478" s="7" t="s">
        <v>519</v>
      </c>
      <c r="D478" s="7" t="s">
        <v>28</v>
      </c>
      <c r="E478" s="9">
        <v>39109</v>
      </c>
      <c r="F478" s="10">
        <f t="shared" ca="1" si="14"/>
        <v>15</v>
      </c>
      <c r="G478" s="11"/>
      <c r="H478" s="12">
        <v>33120</v>
      </c>
      <c r="I478" s="12" t="str">
        <f t="shared" si="15"/>
        <v/>
      </c>
      <c r="J478" s="8">
        <v>2</v>
      </c>
    </row>
    <row r="479" spans="1:10">
      <c r="A479" s="7" t="s">
        <v>520</v>
      </c>
      <c r="B479" s="8" t="s">
        <v>11</v>
      </c>
      <c r="C479" s="7" t="s">
        <v>519</v>
      </c>
      <c r="D479" s="7" t="s">
        <v>13</v>
      </c>
      <c r="E479" s="9">
        <v>40208</v>
      </c>
      <c r="F479" s="10">
        <f t="shared" ca="1" si="14"/>
        <v>12</v>
      </c>
      <c r="G479" s="11" t="s">
        <v>17</v>
      </c>
      <c r="H479" s="12">
        <v>61148</v>
      </c>
      <c r="I479" s="12" t="str">
        <f t="shared" si="15"/>
        <v/>
      </c>
      <c r="J479" s="8">
        <v>2</v>
      </c>
    </row>
    <row r="480" spans="1:10">
      <c r="A480" s="7" t="s">
        <v>521</v>
      </c>
      <c r="B480" s="8" t="s">
        <v>11</v>
      </c>
      <c r="C480" s="7" t="s">
        <v>519</v>
      </c>
      <c r="D480" s="7" t="s">
        <v>13</v>
      </c>
      <c r="E480" s="9">
        <v>35821</v>
      </c>
      <c r="F480" s="10">
        <f t="shared" ca="1" si="14"/>
        <v>24</v>
      </c>
      <c r="G480" s="11" t="s">
        <v>24</v>
      </c>
      <c r="H480" s="12">
        <v>22870</v>
      </c>
      <c r="I480" s="12" t="str">
        <f t="shared" si="15"/>
        <v/>
      </c>
      <c r="J480" s="8">
        <v>3</v>
      </c>
    </row>
    <row r="481" spans="1:10">
      <c r="A481" s="7" t="s">
        <v>522</v>
      </c>
      <c r="B481" s="8" t="s">
        <v>41</v>
      </c>
      <c r="C481" s="7" t="s">
        <v>519</v>
      </c>
      <c r="D481" s="7" t="s">
        <v>16</v>
      </c>
      <c r="E481" s="9">
        <v>35826</v>
      </c>
      <c r="F481" s="10">
        <f t="shared" ca="1" si="14"/>
        <v>24</v>
      </c>
      <c r="G481" s="11" t="s">
        <v>14</v>
      </c>
      <c r="H481" s="12">
        <v>31205</v>
      </c>
      <c r="I481" s="12" t="str">
        <f t="shared" si="15"/>
        <v/>
      </c>
      <c r="J481" s="8">
        <v>2</v>
      </c>
    </row>
    <row r="482" spans="1:10">
      <c r="A482" s="7" t="s">
        <v>523</v>
      </c>
      <c r="B482" s="8" t="s">
        <v>31</v>
      </c>
      <c r="C482" s="7" t="s">
        <v>519</v>
      </c>
      <c r="D482" s="7" t="s">
        <v>13</v>
      </c>
      <c r="E482" s="9">
        <v>36536</v>
      </c>
      <c r="F482" s="10">
        <f t="shared" ca="1" si="14"/>
        <v>22</v>
      </c>
      <c r="G482" s="11" t="s">
        <v>14</v>
      </c>
      <c r="H482" s="12">
        <v>62400</v>
      </c>
      <c r="I482" s="12">
        <f t="shared" si="15"/>
        <v>2000</v>
      </c>
      <c r="J482" s="8">
        <v>4</v>
      </c>
    </row>
    <row r="483" spans="1:10">
      <c r="A483" s="7" t="s">
        <v>524</v>
      </c>
      <c r="B483" s="8" t="s">
        <v>23</v>
      </c>
      <c r="C483" s="7" t="s">
        <v>519</v>
      </c>
      <c r="D483" s="7" t="s">
        <v>16</v>
      </c>
      <c r="E483" s="9">
        <v>38723</v>
      </c>
      <c r="F483" s="10">
        <f t="shared" ca="1" si="14"/>
        <v>16</v>
      </c>
      <c r="G483" s="11" t="s">
        <v>45</v>
      </c>
      <c r="H483" s="12">
        <v>10630</v>
      </c>
      <c r="I483" s="12" t="str">
        <f t="shared" si="15"/>
        <v/>
      </c>
      <c r="J483" s="8">
        <v>3</v>
      </c>
    </row>
    <row r="484" spans="1:10">
      <c r="A484" s="7" t="s">
        <v>525</v>
      </c>
      <c r="B484" s="8" t="s">
        <v>11</v>
      </c>
      <c r="C484" s="7" t="s">
        <v>519</v>
      </c>
      <c r="D484" s="7" t="s">
        <v>28</v>
      </c>
      <c r="E484" s="9">
        <v>40943</v>
      </c>
      <c r="F484" s="10">
        <f t="shared" ca="1" si="14"/>
        <v>10</v>
      </c>
      <c r="G484" s="11"/>
      <c r="H484" s="12">
        <v>47590</v>
      </c>
      <c r="I484" s="12" t="str">
        <f t="shared" si="15"/>
        <v/>
      </c>
      <c r="J484" s="8">
        <v>3</v>
      </c>
    </row>
    <row r="485" spans="1:10">
      <c r="A485" s="7" t="s">
        <v>526</v>
      </c>
      <c r="B485" s="8" t="s">
        <v>11</v>
      </c>
      <c r="C485" s="7" t="s">
        <v>519</v>
      </c>
      <c r="D485" s="7" t="s">
        <v>28</v>
      </c>
      <c r="E485" s="9">
        <v>40963</v>
      </c>
      <c r="F485" s="10">
        <f t="shared" ca="1" si="14"/>
        <v>10</v>
      </c>
      <c r="G485" s="11"/>
      <c r="H485" s="12">
        <v>60550</v>
      </c>
      <c r="I485" s="12" t="str">
        <f t="shared" si="15"/>
        <v/>
      </c>
      <c r="J485" s="8">
        <v>2</v>
      </c>
    </row>
    <row r="486" spans="1:10">
      <c r="A486" s="7" t="s">
        <v>527</v>
      </c>
      <c r="B486" s="8" t="s">
        <v>31</v>
      </c>
      <c r="C486" s="7" t="s">
        <v>519</v>
      </c>
      <c r="D486" s="7" t="s">
        <v>13</v>
      </c>
      <c r="E486" s="9">
        <v>36195</v>
      </c>
      <c r="F486" s="10">
        <f t="shared" ca="1" si="14"/>
        <v>23</v>
      </c>
      <c r="G486" s="11" t="s">
        <v>24</v>
      </c>
      <c r="H486" s="12">
        <v>46360</v>
      </c>
      <c r="I486" s="12">
        <f t="shared" si="15"/>
        <v>2000</v>
      </c>
      <c r="J486" s="8">
        <v>5</v>
      </c>
    </row>
    <row r="487" spans="1:10">
      <c r="A487" s="7" t="s">
        <v>528</v>
      </c>
      <c r="B487" s="8" t="s">
        <v>41</v>
      </c>
      <c r="C487" s="7" t="s">
        <v>519</v>
      </c>
      <c r="D487" s="7" t="s">
        <v>16</v>
      </c>
      <c r="E487" s="9">
        <v>36217</v>
      </c>
      <c r="F487" s="10">
        <f t="shared" ca="1" si="14"/>
        <v>23</v>
      </c>
      <c r="G487" s="11" t="s">
        <v>45</v>
      </c>
      <c r="H487" s="12">
        <v>22475</v>
      </c>
      <c r="I487" s="12">
        <f t="shared" si="15"/>
        <v>2000</v>
      </c>
      <c r="J487" s="8">
        <v>4</v>
      </c>
    </row>
    <row r="488" spans="1:10">
      <c r="A488" s="7" t="s">
        <v>529</v>
      </c>
      <c r="B488" s="8" t="s">
        <v>26</v>
      </c>
      <c r="C488" s="7" t="s">
        <v>519</v>
      </c>
      <c r="D488" s="7" t="s">
        <v>13</v>
      </c>
      <c r="E488" s="9">
        <v>39864</v>
      </c>
      <c r="F488" s="10">
        <f t="shared" ca="1" si="14"/>
        <v>13</v>
      </c>
      <c r="G488" s="11" t="s">
        <v>14</v>
      </c>
      <c r="H488" s="12">
        <v>64320</v>
      </c>
      <c r="I488" s="12">
        <f t="shared" si="15"/>
        <v>2000</v>
      </c>
      <c r="J488" s="8">
        <v>5</v>
      </c>
    </row>
    <row r="489" spans="1:10">
      <c r="A489" s="7" t="s">
        <v>530</v>
      </c>
      <c r="B489" s="8" t="s">
        <v>11</v>
      </c>
      <c r="C489" s="7" t="s">
        <v>519</v>
      </c>
      <c r="D489" s="7" t="s">
        <v>16</v>
      </c>
      <c r="E489" s="9">
        <v>40976</v>
      </c>
      <c r="F489" s="10">
        <f t="shared" ca="1" si="14"/>
        <v>10</v>
      </c>
      <c r="G489" s="11" t="s">
        <v>14</v>
      </c>
      <c r="H489" s="12">
        <v>46380</v>
      </c>
      <c r="I489" s="12" t="str">
        <f t="shared" si="15"/>
        <v/>
      </c>
      <c r="J489" s="8">
        <v>3</v>
      </c>
    </row>
    <row r="490" spans="1:10">
      <c r="A490" s="7" t="s">
        <v>531</v>
      </c>
      <c r="B490" s="8" t="s">
        <v>26</v>
      </c>
      <c r="C490" s="7" t="s">
        <v>519</v>
      </c>
      <c r="D490" s="7" t="s">
        <v>28</v>
      </c>
      <c r="E490" s="9">
        <v>40259</v>
      </c>
      <c r="F490" s="10">
        <f t="shared" ca="1" si="14"/>
        <v>12</v>
      </c>
      <c r="G490" s="11"/>
      <c r="H490" s="12">
        <v>73190</v>
      </c>
      <c r="I490" s="12" t="str">
        <f t="shared" si="15"/>
        <v/>
      </c>
      <c r="J490" s="8">
        <v>1</v>
      </c>
    </row>
    <row r="491" spans="1:10">
      <c r="A491" s="7" t="s">
        <v>532</v>
      </c>
      <c r="B491" s="8" t="s">
        <v>11</v>
      </c>
      <c r="C491" s="7" t="s">
        <v>519</v>
      </c>
      <c r="D491" s="7" t="s">
        <v>13</v>
      </c>
      <c r="E491" s="9">
        <v>40264</v>
      </c>
      <c r="F491" s="10">
        <f t="shared" ca="1" si="14"/>
        <v>12</v>
      </c>
      <c r="G491" s="11" t="s">
        <v>35</v>
      </c>
      <c r="H491" s="12">
        <v>29760</v>
      </c>
      <c r="I491" s="12" t="str">
        <f t="shared" si="15"/>
        <v/>
      </c>
      <c r="J491" s="8">
        <v>2</v>
      </c>
    </row>
    <row r="492" spans="1:10">
      <c r="A492" s="7" t="s">
        <v>533</v>
      </c>
      <c r="B492" s="8" t="s">
        <v>26</v>
      </c>
      <c r="C492" s="7" t="s">
        <v>519</v>
      </c>
      <c r="D492" s="7" t="s">
        <v>13</v>
      </c>
      <c r="E492" s="9">
        <v>37701</v>
      </c>
      <c r="F492" s="10">
        <f t="shared" ca="1" si="14"/>
        <v>19</v>
      </c>
      <c r="G492" s="11" t="s">
        <v>17</v>
      </c>
      <c r="H492" s="12">
        <v>23560</v>
      </c>
      <c r="I492" s="12" t="str">
        <f t="shared" si="15"/>
        <v/>
      </c>
      <c r="J492" s="8">
        <v>3</v>
      </c>
    </row>
    <row r="493" spans="1:10">
      <c r="A493" s="7" t="s">
        <v>534</v>
      </c>
      <c r="B493" s="8" t="s">
        <v>23</v>
      </c>
      <c r="C493" s="7" t="s">
        <v>519</v>
      </c>
      <c r="D493" s="7" t="s">
        <v>13</v>
      </c>
      <c r="E493" s="9">
        <v>39519</v>
      </c>
      <c r="F493" s="10">
        <f t="shared" ca="1" si="14"/>
        <v>14</v>
      </c>
      <c r="G493" s="11" t="s">
        <v>35</v>
      </c>
      <c r="H493" s="12">
        <v>61330</v>
      </c>
      <c r="I493" s="12" t="str">
        <f t="shared" si="15"/>
        <v/>
      </c>
      <c r="J493" s="8">
        <v>2</v>
      </c>
    </row>
    <row r="494" spans="1:10">
      <c r="A494" s="7" t="s">
        <v>535</v>
      </c>
      <c r="B494" s="8" t="s">
        <v>23</v>
      </c>
      <c r="C494" s="7" t="s">
        <v>519</v>
      </c>
      <c r="D494" s="7" t="s">
        <v>13</v>
      </c>
      <c r="E494" s="9">
        <v>38790</v>
      </c>
      <c r="F494" s="10">
        <f t="shared" ca="1" si="14"/>
        <v>16</v>
      </c>
      <c r="G494" s="11" t="s">
        <v>17</v>
      </c>
      <c r="H494" s="12">
        <v>62688</v>
      </c>
      <c r="I494" s="12" t="str">
        <f t="shared" si="15"/>
        <v/>
      </c>
      <c r="J494" s="8">
        <v>3</v>
      </c>
    </row>
    <row r="495" spans="1:10">
      <c r="A495" s="7" t="s">
        <v>536</v>
      </c>
      <c r="B495" s="8" t="s">
        <v>11</v>
      </c>
      <c r="C495" s="7" t="s">
        <v>519</v>
      </c>
      <c r="D495" s="7" t="s">
        <v>13</v>
      </c>
      <c r="E495" s="9">
        <v>39899</v>
      </c>
      <c r="F495" s="10">
        <f t="shared" ca="1" si="14"/>
        <v>13</v>
      </c>
      <c r="G495" s="11" t="s">
        <v>14</v>
      </c>
      <c r="H495" s="12">
        <v>24790</v>
      </c>
      <c r="I495" s="12" t="str">
        <f t="shared" si="15"/>
        <v/>
      </c>
      <c r="J495" s="8">
        <v>3</v>
      </c>
    </row>
    <row r="496" spans="1:10">
      <c r="A496" s="7" t="s">
        <v>537</v>
      </c>
      <c r="B496" s="8" t="s">
        <v>20</v>
      </c>
      <c r="C496" s="7" t="s">
        <v>519</v>
      </c>
      <c r="D496" s="7" t="s">
        <v>16</v>
      </c>
      <c r="E496" s="13">
        <v>40254</v>
      </c>
      <c r="F496" s="10">
        <f t="shared" ca="1" si="14"/>
        <v>12</v>
      </c>
      <c r="G496" s="11" t="s">
        <v>45</v>
      </c>
      <c r="H496" s="12">
        <v>48700</v>
      </c>
      <c r="I496" s="12" t="str">
        <f t="shared" si="15"/>
        <v/>
      </c>
      <c r="J496" s="8">
        <v>3</v>
      </c>
    </row>
    <row r="497" spans="1:10">
      <c r="A497" s="7" t="s">
        <v>538</v>
      </c>
      <c r="B497" s="8" t="s">
        <v>31</v>
      </c>
      <c r="C497" s="7" t="s">
        <v>519</v>
      </c>
      <c r="D497" s="7" t="s">
        <v>13</v>
      </c>
      <c r="E497" s="9">
        <v>40624</v>
      </c>
      <c r="F497" s="10">
        <f t="shared" ca="1" si="14"/>
        <v>11</v>
      </c>
      <c r="G497" s="11" t="s">
        <v>35</v>
      </c>
      <c r="H497" s="12">
        <v>86500</v>
      </c>
      <c r="I497" s="12" t="str">
        <f t="shared" si="15"/>
        <v/>
      </c>
      <c r="J497" s="8">
        <v>1</v>
      </c>
    </row>
    <row r="498" spans="1:10">
      <c r="A498" s="7" t="s">
        <v>539</v>
      </c>
      <c r="B498" s="8" t="s">
        <v>31</v>
      </c>
      <c r="C498" s="7" t="s">
        <v>519</v>
      </c>
      <c r="D498" s="7" t="s">
        <v>13</v>
      </c>
      <c r="E498" s="9">
        <v>39174</v>
      </c>
      <c r="F498" s="10">
        <f t="shared" ca="1" si="14"/>
        <v>15</v>
      </c>
      <c r="G498" s="11" t="s">
        <v>14</v>
      </c>
      <c r="H498" s="12">
        <v>23320</v>
      </c>
      <c r="I498" s="12">
        <f t="shared" si="15"/>
        <v>2000</v>
      </c>
      <c r="J498" s="8">
        <v>4</v>
      </c>
    </row>
    <row r="499" spans="1:10">
      <c r="A499" s="7" t="s">
        <v>540</v>
      </c>
      <c r="B499" s="8" t="s">
        <v>11</v>
      </c>
      <c r="C499" s="7" t="s">
        <v>519</v>
      </c>
      <c r="D499" s="7" t="s">
        <v>16</v>
      </c>
      <c r="E499" s="9">
        <v>39176</v>
      </c>
      <c r="F499" s="10">
        <f t="shared" ca="1" si="14"/>
        <v>15</v>
      </c>
      <c r="G499" s="11" t="s">
        <v>45</v>
      </c>
      <c r="H499" s="12">
        <v>10700</v>
      </c>
      <c r="I499" s="12">
        <f t="shared" si="15"/>
        <v>2000</v>
      </c>
      <c r="J499" s="8">
        <v>4</v>
      </c>
    </row>
    <row r="500" spans="1:10">
      <c r="A500" s="7" t="s">
        <v>541</v>
      </c>
      <c r="B500" s="8" t="s">
        <v>26</v>
      </c>
      <c r="C500" s="7" t="s">
        <v>519</v>
      </c>
      <c r="D500" s="7" t="s">
        <v>13</v>
      </c>
      <c r="E500" s="9">
        <v>40282</v>
      </c>
      <c r="F500" s="10">
        <f t="shared" ca="1" si="14"/>
        <v>12</v>
      </c>
      <c r="G500" s="11" t="s">
        <v>35</v>
      </c>
      <c r="H500" s="12">
        <v>72640</v>
      </c>
      <c r="I500" s="12" t="str">
        <f t="shared" si="15"/>
        <v/>
      </c>
      <c r="J500" s="8">
        <v>3</v>
      </c>
    </row>
    <row r="501" spans="1:10">
      <c r="A501" s="7" t="s">
        <v>542</v>
      </c>
      <c r="B501" s="8" t="s">
        <v>26</v>
      </c>
      <c r="C501" s="7" t="s">
        <v>519</v>
      </c>
      <c r="D501" s="7" t="s">
        <v>13</v>
      </c>
      <c r="E501" s="9">
        <v>38815</v>
      </c>
      <c r="F501" s="10">
        <f t="shared" ca="1" si="14"/>
        <v>16</v>
      </c>
      <c r="G501" s="11" t="s">
        <v>14</v>
      </c>
      <c r="H501" s="12">
        <v>63270</v>
      </c>
      <c r="I501" s="12" t="str">
        <f t="shared" si="15"/>
        <v/>
      </c>
      <c r="J501" s="8">
        <v>1</v>
      </c>
    </row>
    <row r="502" spans="1:10">
      <c r="A502" s="7" t="s">
        <v>543</v>
      </c>
      <c r="B502" s="8" t="s">
        <v>11</v>
      </c>
      <c r="C502" s="7" t="s">
        <v>519</v>
      </c>
      <c r="D502" s="7" t="s">
        <v>28</v>
      </c>
      <c r="E502" s="9">
        <v>38828</v>
      </c>
      <c r="F502" s="10">
        <f t="shared" ca="1" si="14"/>
        <v>16</v>
      </c>
      <c r="G502" s="11"/>
      <c r="H502" s="12">
        <v>49530</v>
      </c>
      <c r="I502" s="12">
        <f t="shared" si="15"/>
        <v>2000</v>
      </c>
      <c r="J502" s="8">
        <v>4</v>
      </c>
    </row>
    <row r="503" spans="1:10">
      <c r="A503" s="7" t="s">
        <v>544</v>
      </c>
      <c r="B503" s="8" t="s">
        <v>23</v>
      </c>
      <c r="C503" s="7" t="s">
        <v>519</v>
      </c>
      <c r="D503" s="7" t="s">
        <v>16</v>
      </c>
      <c r="E503" s="9">
        <v>40293</v>
      </c>
      <c r="F503" s="10">
        <f t="shared" ca="1" si="14"/>
        <v>12</v>
      </c>
      <c r="G503" s="11" t="s">
        <v>14</v>
      </c>
      <c r="H503" s="12">
        <v>11810</v>
      </c>
      <c r="I503" s="12" t="str">
        <f t="shared" si="15"/>
        <v/>
      </c>
      <c r="J503" s="8">
        <v>1</v>
      </c>
    </row>
    <row r="504" spans="1:10">
      <c r="A504" s="7" t="s">
        <v>545</v>
      </c>
      <c r="B504" s="8" t="s">
        <v>31</v>
      </c>
      <c r="C504" s="7" t="s">
        <v>519</v>
      </c>
      <c r="D504" s="7" t="s">
        <v>13</v>
      </c>
      <c r="E504" s="9">
        <v>40666</v>
      </c>
      <c r="F504" s="10">
        <f t="shared" ca="1" si="14"/>
        <v>11</v>
      </c>
      <c r="G504" s="11" t="s">
        <v>14</v>
      </c>
      <c r="H504" s="12">
        <v>24090</v>
      </c>
      <c r="I504" s="12">
        <f t="shared" si="15"/>
        <v>2000</v>
      </c>
      <c r="J504" s="8">
        <v>4</v>
      </c>
    </row>
    <row r="505" spans="1:10">
      <c r="A505" s="7" t="s">
        <v>546</v>
      </c>
      <c r="B505" s="8" t="s">
        <v>31</v>
      </c>
      <c r="C505" s="7" t="s">
        <v>519</v>
      </c>
      <c r="D505" s="7" t="s">
        <v>28</v>
      </c>
      <c r="E505" s="9">
        <v>39592</v>
      </c>
      <c r="F505" s="10">
        <f t="shared" ca="1" si="14"/>
        <v>14</v>
      </c>
      <c r="G505" s="11"/>
      <c r="H505" s="12">
        <v>56650</v>
      </c>
      <c r="I505" s="12" t="str">
        <f t="shared" si="15"/>
        <v/>
      </c>
      <c r="J505" s="8">
        <v>1</v>
      </c>
    </row>
    <row r="506" spans="1:10">
      <c r="A506" s="7" t="s">
        <v>547</v>
      </c>
      <c r="B506" s="8" t="s">
        <v>20</v>
      </c>
      <c r="C506" s="7" t="s">
        <v>519</v>
      </c>
      <c r="D506" s="7" t="s">
        <v>13</v>
      </c>
      <c r="E506" s="9">
        <v>35918</v>
      </c>
      <c r="F506" s="10">
        <f t="shared" ca="1" si="14"/>
        <v>24</v>
      </c>
      <c r="G506" s="11" t="s">
        <v>17</v>
      </c>
      <c r="H506" s="12">
        <v>73740</v>
      </c>
      <c r="I506" s="12">
        <f t="shared" si="15"/>
        <v>2000</v>
      </c>
      <c r="J506" s="8">
        <v>4</v>
      </c>
    </row>
    <row r="507" spans="1:10">
      <c r="A507" s="7" t="s">
        <v>548</v>
      </c>
      <c r="B507" s="8" t="s">
        <v>11</v>
      </c>
      <c r="C507" s="7" t="s">
        <v>519</v>
      </c>
      <c r="D507" s="7" t="s">
        <v>21</v>
      </c>
      <c r="E507" s="9">
        <v>35946</v>
      </c>
      <c r="F507" s="10">
        <f t="shared" ca="1" si="14"/>
        <v>24</v>
      </c>
      <c r="G507" s="11"/>
      <c r="H507" s="12">
        <v>14332</v>
      </c>
      <c r="I507" s="12">
        <f t="shared" si="15"/>
        <v>2000</v>
      </c>
      <c r="J507" s="8">
        <v>5</v>
      </c>
    </row>
    <row r="508" spans="1:10">
      <c r="A508" s="7" t="s">
        <v>549</v>
      </c>
      <c r="B508" s="8" t="s">
        <v>31</v>
      </c>
      <c r="C508" s="7" t="s">
        <v>519</v>
      </c>
      <c r="D508" s="7" t="s">
        <v>28</v>
      </c>
      <c r="E508" s="9">
        <v>36297</v>
      </c>
      <c r="F508" s="10">
        <f t="shared" ca="1" si="14"/>
        <v>23</v>
      </c>
      <c r="G508" s="11"/>
      <c r="H508" s="12">
        <v>57990</v>
      </c>
      <c r="I508" s="12">
        <f t="shared" si="15"/>
        <v>2000</v>
      </c>
      <c r="J508" s="8">
        <v>5</v>
      </c>
    </row>
    <row r="509" spans="1:10">
      <c r="A509" s="7" t="s">
        <v>550</v>
      </c>
      <c r="B509" s="8" t="s">
        <v>31</v>
      </c>
      <c r="C509" s="7" t="s">
        <v>519</v>
      </c>
      <c r="D509" s="7" t="s">
        <v>13</v>
      </c>
      <c r="E509" s="9">
        <v>36673</v>
      </c>
      <c r="F509" s="10">
        <f t="shared" ca="1" si="14"/>
        <v>22</v>
      </c>
      <c r="G509" s="11" t="s">
        <v>35</v>
      </c>
      <c r="H509" s="12">
        <v>48330</v>
      </c>
      <c r="I509" s="12" t="str">
        <f t="shared" si="15"/>
        <v/>
      </c>
      <c r="J509" s="8">
        <v>1</v>
      </c>
    </row>
    <row r="510" spans="1:10">
      <c r="A510" s="7" t="s">
        <v>551</v>
      </c>
      <c r="B510" s="8" t="s">
        <v>31</v>
      </c>
      <c r="C510" s="7" t="s">
        <v>519</v>
      </c>
      <c r="D510" s="7" t="s">
        <v>28</v>
      </c>
      <c r="E510" s="9">
        <v>37404</v>
      </c>
      <c r="F510" s="10">
        <f t="shared" ca="1" si="14"/>
        <v>20</v>
      </c>
      <c r="G510" s="11"/>
      <c r="H510" s="12">
        <v>60070</v>
      </c>
      <c r="I510" s="12" t="str">
        <f t="shared" si="15"/>
        <v/>
      </c>
      <c r="J510" s="8">
        <v>3</v>
      </c>
    </row>
    <row r="511" spans="1:10">
      <c r="A511" s="7" t="s">
        <v>552</v>
      </c>
      <c r="B511" s="8" t="s">
        <v>23</v>
      </c>
      <c r="C511" s="7" t="s">
        <v>519</v>
      </c>
      <c r="D511" s="7" t="s">
        <v>13</v>
      </c>
      <c r="E511" s="9">
        <v>39217</v>
      </c>
      <c r="F511" s="10">
        <f t="shared" ca="1" si="14"/>
        <v>15</v>
      </c>
      <c r="G511" s="11" t="s">
        <v>14</v>
      </c>
      <c r="H511" s="12">
        <v>73830</v>
      </c>
      <c r="I511" s="12" t="str">
        <f t="shared" si="15"/>
        <v/>
      </c>
      <c r="J511" s="8">
        <v>2</v>
      </c>
    </row>
    <row r="512" spans="1:10">
      <c r="A512" s="7" t="s">
        <v>553</v>
      </c>
      <c r="B512" s="8" t="s">
        <v>31</v>
      </c>
      <c r="C512" s="7" t="s">
        <v>519</v>
      </c>
      <c r="D512" s="7" t="s">
        <v>28</v>
      </c>
      <c r="E512" s="9">
        <v>40707</v>
      </c>
      <c r="F512" s="10">
        <f t="shared" ca="1" si="14"/>
        <v>11</v>
      </c>
      <c r="G512" s="11"/>
      <c r="H512" s="12">
        <v>79380</v>
      </c>
      <c r="I512" s="12" t="str">
        <f t="shared" si="15"/>
        <v/>
      </c>
      <c r="J512" s="8">
        <v>1</v>
      </c>
    </row>
    <row r="513" spans="1:10">
      <c r="A513" s="7" t="s">
        <v>554</v>
      </c>
      <c r="B513" s="8" t="s">
        <v>26</v>
      </c>
      <c r="C513" s="7" t="s">
        <v>519</v>
      </c>
      <c r="D513" s="7" t="s">
        <v>13</v>
      </c>
      <c r="E513" s="9">
        <v>39262</v>
      </c>
      <c r="F513" s="10">
        <f t="shared" ca="1" si="14"/>
        <v>15</v>
      </c>
      <c r="G513" s="11" t="s">
        <v>35</v>
      </c>
      <c r="H513" s="12">
        <v>63440</v>
      </c>
      <c r="I513" s="12" t="str">
        <f t="shared" si="15"/>
        <v/>
      </c>
      <c r="J513" s="8">
        <v>3</v>
      </c>
    </row>
    <row r="514" spans="1:10">
      <c r="A514" s="7" t="s">
        <v>555</v>
      </c>
      <c r="B514" s="8" t="s">
        <v>31</v>
      </c>
      <c r="C514" s="7" t="s">
        <v>519</v>
      </c>
      <c r="D514" s="7" t="s">
        <v>13</v>
      </c>
      <c r="E514" s="9">
        <v>40332</v>
      </c>
      <c r="F514" s="10">
        <f t="shared" ref="F514:F577" ca="1" si="16">DATEDIF(E514,TODAY(),"Y")</f>
        <v>12</v>
      </c>
      <c r="G514" s="11" t="s">
        <v>14</v>
      </c>
      <c r="H514" s="12">
        <v>47340</v>
      </c>
      <c r="I514" s="12" t="str">
        <f t="shared" si="15"/>
        <v/>
      </c>
      <c r="J514" s="8">
        <v>2</v>
      </c>
    </row>
    <row r="515" spans="1:10">
      <c r="A515" s="7" t="s">
        <v>556</v>
      </c>
      <c r="B515" s="8" t="s">
        <v>26</v>
      </c>
      <c r="C515" s="7" t="s">
        <v>519</v>
      </c>
      <c r="D515" s="7" t="s">
        <v>13</v>
      </c>
      <c r="E515" s="9">
        <v>35958</v>
      </c>
      <c r="F515" s="10">
        <f t="shared" ca="1" si="16"/>
        <v>24</v>
      </c>
      <c r="G515" s="11" t="s">
        <v>45</v>
      </c>
      <c r="H515" s="12">
        <v>61420</v>
      </c>
      <c r="I515" s="12">
        <f t="shared" ref="I515:I578" si="17">IF(J515&gt;=4,2000,"")</f>
        <v>2000</v>
      </c>
      <c r="J515" s="8">
        <v>4</v>
      </c>
    </row>
    <row r="516" spans="1:10">
      <c r="A516" s="7" t="s">
        <v>557</v>
      </c>
      <c r="B516" s="8" t="s">
        <v>26</v>
      </c>
      <c r="C516" s="7" t="s">
        <v>519</v>
      </c>
      <c r="D516" s="7" t="s">
        <v>21</v>
      </c>
      <c r="E516" s="9">
        <v>36340</v>
      </c>
      <c r="F516" s="10">
        <f t="shared" ca="1" si="16"/>
        <v>23</v>
      </c>
      <c r="G516" s="11"/>
      <c r="H516" s="12">
        <v>37016</v>
      </c>
      <c r="I516" s="12">
        <f t="shared" si="17"/>
        <v>2000</v>
      </c>
      <c r="J516" s="8">
        <v>4</v>
      </c>
    </row>
    <row r="517" spans="1:10">
      <c r="A517" s="7" t="s">
        <v>558</v>
      </c>
      <c r="B517" s="8" t="s">
        <v>31</v>
      </c>
      <c r="C517" s="7" t="s">
        <v>519</v>
      </c>
      <c r="D517" s="7" t="s">
        <v>13</v>
      </c>
      <c r="E517" s="9">
        <v>39282</v>
      </c>
      <c r="F517" s="10">
        <f t="shared" ca="1" si="16"/>
        <v>15</v>
      </c>
      <c r="G517" s="11" t="s">
        <v>24</v>
      </c>
      <c r="H517" s="12">
        <v>69420</v>
      </c>
      <c r="I517" s="12" t="str">
        <f t="shared" si="17"/>
        <v/>
      </c>
      <c r="J517" s="8">
        <v>2</v>
      </c>
    </row>
    <row r="518" spans="1:10">
      <c r="A518" s="7" t="s">
        <v>559</v>
      </c>
      <c r="B518" s="8" t="s">
        <v>26</v>
      </c>
      <c r="C518" s="7" t="s">
        <v>519</v>
      </c>
      <c r="D518" s="7" t="s">
        <v>13</v>
      </c>
      <c r="E518" s="9">
        <v>38903</v>
      </c>
      <c r="F518" s="10">
        <f t="shared" ca="1" si="16"/>
        <v>16</v>
      </c>
      <c r="G518" s="11" t="s">
        <v>45</v>
      </c>
      <c r="H518" s="12">
        <v>34060</v>
      </c>
      <c r="I518" s="12" t="str">
        <f t="shared" si="17"/>
        <v/>
      </c>
      <c r="J518" s="8">
        <v>2</v>
      </c>
    </row>
    <row r="519" spans="1:10">
      <c r="A519" s="7" t="s">
        <v>560</v>
      </c>
      <c r="B519" s="8" t="s">
        <v>31</v>
      </c>
      <c r="C519" s="7" t="s">
        <v>519</v>
      </c>
      <c r="D519" s="7" t="s">
        <v>13</v>
      </c>
      <c r="E519" s="9">
        <v>35990</v>
      </c>
      <c r="F519" s="10">
        <f t="shared" ca="1" si="16"/>
        <v>24</v>
      </c>
      <c r="G519" s="11" t="s">
        <v>35</v>
      </c>
      <c r="H519" s="12">
        <v>36890</v>
      </c>
      <c r="I519" s="12" t="str">
        <f t="shared" si="17"/>
        <v/>
      </c>
      <c r="J519" s="8">
        <v>1</v>
      </c>
    </row>
    <row r="520" spans="1:10">
      <c r="A520" s="7" t="s">
        <v>561</v>
      </c>
      <c r="B520" s="8" t="s">
        <v>26</v>
      </c>
      <c r="C520" s="7" t="s">
        <v>519</v>
      </c>
      <c r="D520" s="7" t="s">
        <v>16</v>
      </c>
      <c r="E520" s="9">
        <v>38173</v>
      </c>
      <c r="F520" s="10">
        <f t="shared" ca="1" si="16"/>
        <v>18</v>
      </c>
      <c r="G520" s="11" t="s">
        <v>45</v>
      </c>
      <c r="H520" s="12">
        <v>32900</v>
      </c>
      <c r="I520" s="12" t="str">
        <f t="shared" si="17"/>
        <v/>
      </c>
      <c r="J520" s="8">
        <v>2</v>
      </c>
    </row>
    <row r="521" spans="1:10">
      <c r="A521" s="7" t="s">
        <v>562</v>
      </c>
      <c r="B521" s="8" t="s">
        <v>31</v>
      </c>
      <c r="C521" s="7" t="s">
        <v>519</v>
      </c>
      <c r="D521" s="7" t="s">
        <v>13</v>
      </c>
      <c r="E521" s="9">
        <v>39673</v>
      </c>
      <c r="F521" s="10">
        <f t="shared" ca="1" si="16"/>
        <v>14</v>
      </c>
      <c r="G521" s="11" t="s">
        <v>14</v>
      </c>
      <c r="H521" s="12">
        <v>48080</v>
      </c>
      <c r="I521" s="12" t="str">
        <f t="shared" si="17"/>
        <v/>
      </c>
      <c r="J521" s="8">
        <v>2</v>
      </c>
    </row>
    <row r="522" spans="1:10">
      <c r="A522" s="7" t="s">
        <v>563</v>
      </c>
      <c r="B522" s="8" t="s">
        <v>31</v>
      </c>
      <c r="C522" s="7" t="s">
        <v>519</v>
      </c>
      <c r="D522" s="7" t="s">
        <v>13</v>
      </c>
      <c r="E522" s="9">
        <v>40765</v>
      </c>
      <c r="F522" s="10">
        <f t="shared" ca="1" si="16"/>
        <v>11</v>
      </c>
      <c r="G522" s="11" t="s">
        <v>24</v>
      </c>
      <c r="H522" s="12">
        <v>77740</v>
      </c>
      <c r="I522" s="12" t="str">
        <f t="shared" si="17"/>
        <v/>
      </c>
      <c r="J522" s="8">
        <v>1</v>
      </c>
    </row>
    <row r="523" spans="1:10">
      <c r="A523" s="7" t="s">
        <v>564</v>
      </c>
      <c r="B523" s="8" t="s">
        <v>41</v>
      </c>
      <c r="C523" s="7" t="s">
        <v>519</v>
      </c>
      <c r="D523" s="7" t="s">
        <v>28</v>
      </c>
      <c r="E523" s="9">
        <v>39298</v>
      </c>
      <c r="F523" s="10">
        <f t="shared" ca="1" si="16"/>
        <v>15</v>
      </c>
      <c r="G523" s="11"/>
      <c r="H523" s="12">
        <v>76870</v>
      </c>
      <c r="I523" s="12">
        <f t="shared" si="17"/>
        <v>2000</v>
      </c>
      <c r="J523" s="8">
        <v>5</v>
      </c>
    </row>
    <row r="524" spans="1:10">
      <c r="A524" s="7" t="s">
        <v>565</v>
      </c>
      <c r="B524" s="8" t="s">
        <v>11</v>
      </c>
      <c r="C524" s="7" t="s">
        <v>519</v>
      </c>
      <c r="D524" s="7" t="s">
        <v>13</v>
      </c>
      <c r="E524" s="9">
        <v>40399</v>
      </c>
      <c r="F524" s="10">
        <f t="shared" ca="1" si="16"/>
        <v>12</v>
      </c>
      <c r="G524" s="11" t="s">
        <v>17</v>
      </c>
      <c r="H524" s="12">
        <v>72700</v>
      </c>
      <c r="I524" s="12">
        <f t="shared" si="17"/>
        <v>2000</v>
      </c>
      <c r="J524" s="8">
        <v>5</v>
      </c>
    </row>
    <row r="525" spans="1:10">
      <c r="A525" s="7" t="s">
        <v>566</v>
      </c>
      <c r="B525" s="8" t="s">
        <v>26</v>
      </c>
      <c r="C525" s="7" t="s">
        <v>519</v>
      </c>
      <c r="D525" s="7" t="s">
        <v>28</v>
      </c>
      <c r="E525" s="9">
        <v>40414</v>
      </c>
      <c r="F525" s="10">
        <f t="shared" ca="1" si="16"/>
        <v>12</v>
      </c>
      <c r="G525" s="11"/>
      <c r="H525" s="12">
        <v>60070</v>
      </c>
      <c r="I525" s="12" t="str">
        <f t="shared" si="17"/>
        <v/>
      </c>
      <c r="J525" s="8">
        <v>2</v>
      </c>
    </row>
    <row r="526" spans="1:10">
      <c r="A526" s="7" t="s">
        <v>567</v>
      </c>
      <c r="B526" s="8" t="s">
        <v>26</v>
      </c>
      <c r="C526" s="7" t="s">
        <v>519</v>
      </c>
      <c r="D526" s="7" t="s">
        <v>21</v>
      </c>
      <c r="E526" s="9">
        <v>36028</v>
      </c>
      <c r="F526" s="10">
        <f t="shared" ca="1" si="16"/>
        <v>24</v>
      </c>
      <c r="G526" s="11"/>
      <c r="H526" s="12">
        <v>16688</v>
      </c>
      <c r="I526" s="12" t="str">
        <f t="shared" si="17"/>
        <v/>
      </c>
      <c r="J526" s="8">
        <v>3</v>
      </c>
    </row>
    <row r="527" spans="1:10">
      <c r="A527" s="7" t="s">
        <v>568</v>
      </c>
      <c r="B527" s="8" t="s">
        <v>23</v>
      </c>
      <c r="C527" s="7" t="s">
        <v>519</v>
      </c>
      <c r="D527" s="7" t="s">
        <v>28</v>
      </c>
      <c r="E527" s="9">
        <v>36375</v>
      </c>
      <c r="F527" s="10">
        <f t="shared" ca="1" si="16"/>
        <v>23</v>
      </c>
      <c r="G527" s="11"/>
      <c r="H527" s="12">
        <v>71300</v>
      </c>
      <c r="I527" s="12">
        <f t="shared" si="17"/>
        <v>2000</v>
      </c>
      <c r="J527" s="8">
        <v>5</v>
      </c>
    </row>
    <row r="528" spans="1:10">
      <c r="A528" s="7" t="s">
        <v>569</v>
      </c>
      <c r="B528" s="8" t="s">
        <v>31</v>
      </c>
      <c r="C528" s="7" t="s">
        <v>519</v>
      </c>
      <c r="D528" s="7" t="s">
        <v>21</v>
      </c>
      <c r="E528" s="9">
        <v>36380</v>
      </c>
      <c r="F528" s="10">
        <f t="shared" ca="1" si="16"/>
        <v>23</v>
      </c>
      <c r="G528" s="11"/>
      <c r="H528" s="12">
        <v>36052</v>
      </c>
      <c r="I528" s="12">
        <f t="shared" si="17"/>
        <v>2000</v>
      </c>
      <c r="J528" s="8">
        <v>5</v>
      </c>
    </row>
    <row r="529" spans="1:10">
      <c r="A529" s="7" t="s">
        <v>570</v>
      </c>
      <c r="B529" s="8" t="s">
        <v>31</v>
      </c>
      <c r="C529" s="7" t="s">
        <v>519</v>
      </c>
      <c r="D529" s="7" t="s">
        <v>13</v>
      </c>
      <c r="E529" s="9">
        <v>36393</v>
      </c>
      <c r="F529" s="10">
        <f t="shared" ca="1" si="16"/>
        <v>23</v>
      </c>
      <c r="G529" s="11" t="s">
        <v>45</v>
      </c>
      <c r="H529" s="12">
        <v>65910</v>
      </c>
      <c r="I529" s="12">
        <f t="shared" si="17"/>
        <v>2000</v>
      </c>
      <c r="J529" s="8">
        <v>5</v>
      </c>
    </row>
    <row r="530" spans="1:10">
      <c r="A530" s="7" t="s">
        <v>571</v>
      </c>
      <c r="B530" s="8" t="s">
        <v>41</v>
      </c>
      <c r="C530" s="7" t="s">
        <v>519</v>
      </c>
      <c r="D530" s="7" t="s">
        <v>13</v>
      </c>
      <c r="E530" s="9">
        <v>37848</v>
      </c>
      <c r="F530" s="10">
        <f t="shared" ca="1" si="16"/>
        <v>19</v>
      </c>
      <c r="G530" s="11" t="s">
        <v>17</v>
      </c>
      <c r="H530" s="12">
        <v>76910</v>
      </c>
      <c r="I530" s="12" t="str">
        <f t="shared" si="17"/>
        <v/>
      </c>
      <c r="J530" s="8">
        <v>2</v>
      </c>
    </row>
    <row r="531" spans="1:10">
      <c r="A531" s="7" t="s">
        <v>572</v>
      </c>
      <c r="B531" s="8" t="s">
        <v>31</v>
      </c>
      <c r="C531" s="7" t="s">
        <v>519</v>
      </c>
      <c r="D531" s="7" t="s">
        <v>28</v>
      </c>
      <c r="E531" s="13">
        <v>40404</v>
      </c>
      <c r="F531" s="10">
        <f t="shared" ca="1" si="16"/>
        <v>12</v>
      </c>
      <c r="G531" s="11"/>
      <c r="H531" s="12">
        <v>39550</v>
      </c>
      <c r="I531" s="12">
        <f t="shared" si="17"/>
        <v>2000</v>
      </c>
      <c r="J531" s="8">
        <v>5</v>
      </c>
    </row>
    <row r="532" spans="1:10">
      <c r="A532" s="7" t="s">
        <v>573</v>
      </c>
      <c r="B532" s="8" t="s">
        <v>11</v>
      </c>
      <c r="C532" s="7" t="s">
        <v>519</v>
      </c>
      <c r="D532" s="7" t="s">
        <v>28</v>
      </c>
      <c r="E532" s="13">
        <v>40410</v>
      </c>
      <c r="F532" s="10">
        <f t="shared" ca="1" si="16"/>
        <v>12</v>
      </c>
      <c r="G532" s="11"/>
      <c r="H532" s="12">
        <v>57680</v>
      </c>
      <c r="I532" s="12">
        <f t="shared" si="17"/>
        <v>2000</v>
      </c>
      <c r="J532" s="8">
        <v>4</v>
      </c>
    </row>
    <row r="533" spans="1:10">
      <c r="A533" s="7" t="s">
        <v>574</v>
      </c>
      <c r="B533" s="8" t="s">
        <v>11</v>
      </c>
      <c r="C533" s="7" t="s">
        <v>519</v>
      </c>
      <c r="D533" s="7" t="s">
        <v>16</v>
      </c>
      <c r="E533" s="13">
        <v>40421</v>
      </c>
      <c r="F533" s="10">
        <f t="shared" ca="1" si="16"/>
        <v>12</v>
      </c>
      <c r="G533" s="11" t="s">
        <v>17</v>
      </c>
      <c r="H533" s="12">
        <v>49355</v>
      </c>
      <c r="I533" s="12">
        <f t="shared" si="17"/>
        <v>2000</v>
      </c>
      <c r="J533" s="8">
        <v>5</v>
      </c>
    </row>
    <row r="534" spans="1:10">
      <c r="A534" s="7" t="s">
        <v>575</v>
      </c>
      <c r="B534" s="8" t="s">
        <v>26</v>
      </c>
      <c r="C534" s="7" t="s">
        <v>519</v>
      </c>
      <c r="D534" s="7" t="s">
        <v>13</v>
      </c>
      <c r="E534" s="9">
        <v>39703</v>
      </c>
      <c r="F534" s="10">
        <f t="shared" ca="1" si="16"/>
        <v>13</v>
      </c>
      <c r="G534" s="11" t="s">
        <v>24</v>
      </c>
      <c r="H534" s="12">
        <v>46110</v>
      </c>
      <c r="I534" s="12">
        <f t="shared" si="17"/>
        <v>2000</v>
      </c>
      <c r="J534" s="8">
        <v>4</v>
      </c>
    </row>
    <row r="535" spans="1:10">
      <c r="A535" s="7" t="s">
        <v>576</v>
      </c>
      <c r="B535" s="8" t="s">
        <v>31</v>
      </c>
      <c r="C535" s="7" t="s">
        <v>519</v>
      </c>
      <c r="D535" s="7" t="s">
        <v>13</v>
      </c>
      <c r="E535" s="9">
        <v>40815</v>
      </c>
      <c r="F535" s="10">
        <f t="shared" ca="1" si="16"/>
        <v>10</v>
      </c>
      <c r="G535" s="11" t="s">
        <v>17</v>
      </c>
      <c r="H535" s="12">
        <v>54500</v>
      </c>
      <c r="I535" s="12">
        <f t="shared" si="17"/>
        <v>2000</v>
      </c>
      <c r="J535" s="8">
        <v>5</v>
      </c>
    </row>
    <row r="536" spans="1:10">
      <c r="A536" s="7" t="s">
        <v>577</v>
      </c>
      <c r="B536" s="8" t="s">
        <v>31</v>
      </c>
      <c r="C536" s="7" t="s">
        <v>519</v>
      </c>
      <c r="D536" s="7" t="s">
        <v>13</v>
      </c>
      <c r="E536" s="9">
        <v>39335</v>
      </c>
      <c r="F536" s="10">
        <f t="shared" ca="1" si="16"/>
        <v>14</v>
      </c>
      <c r="G536" s="11" t="s">
        <v>14</v>
      </c>
      <c r="H536" s="12">
        <v>62688</v>
      </c>
      <c r="I536" s="12" t="str">
        <f t="shared" si="17"/>
        <v/>
      </c>
      <c r="J536" s="8">
        <v>2</v>
      </c>
    </row>
    <row r="537" spans="1:10">
      <c r="A537" s="7" t="s">
        <v>578</v>
      </c>
      <c r="B537" s="8" t="s">
        <v>26</v>
      </c>
      <c r="C537" s="7" t="s">
        <v>519</v>
      </c>
      <c r="D537" s="7" t="s">
        <v>13</v>
      </c>
      <c r="E537" s="9">
        <v>38980</v>
      </c>
      <c r="F537" s="10">
        <f t="shared" ca="1" si="16"/>
        <v>15</v>
      </c>
      <c r="G537" s="11" t="s">
        <v>17</v>
      </c>
      <c r="H537" s="12">
        <v>24340</v>
      </c>
      <c r="I537" s="12">
        <f t="shared" si="17"/>
        <v>2000</v>
      </c>
      <c r="J537" s="8">
        <v>4</v>
      </c>
    </row>
    <row r="538" spans="1:10">
      <c r="A538" s="7" t="s">
        <v>579</v>
      </c>
      <c r="B538" s="8" t="s">
        <v>20</v>
      </c>
      <c r="C538" s="7" t="s">
        <v>519</v>
      </c>
      <c r="D538" s="7" t="s">
        <v>28</v>
      </c>
      <c r="E538" s="9">
        <v>38986</v>
      </c>
      <c r="F538" s="10">
        <f t="shared" ca="1" si="16"/>
        <v>15</v>
      </c>
      <c r="G538" s="11"/>
      <c r="H538" s="12">
        <v>36230</v>
      </c>
      <c r="I538" s="12" t="str">
        <f t="shared" si="17"/>
        <v/>
      </c>
      <c r="J538" s="8">
        <v>2</v>
      </c>
    </row>
    <row r="539" spans="1:10">
      <c r="A539" s="7" t="s">
        <v>580</v>
      </c>
      <c r="B539" s="8" t="s">
        <v>26</v>
      </c>
      <c r="C539" s="7" t="s">
        <v>519</v>
      </c>
      <c r="D539" s="7" t="s">
        <v>28</v>
      </c>
      <c r="E539" s="9">
        <v>36787</v>
      </c>
      <c r="F539" s="10">
        <f t="shared" ca="1" si="16"/>
        <v>21</v>
      </c>
      <c r="G539" s="11"/>
      <c r="H539" s="12">
        <v>89640</v>
      </c>
      <c r="I539" s="12">
        <f t="shared" si="17"/>
        <v>2000</v>
      </c>
      <c r="J539" s="8">
        <v>4</v>
      </c>
    </row>
    <row r="540" spans="1:10">
      <c r="A540" s="7" t="s">
        <v>581</v>
      </c>
      <c r="B540" s="8" t="s">
        <v>31</v>
      </c>
      <c r="C540" s="7" t="s">
        <v>519</v>
      </c>
      <c r="D540" s="7" t="s">
        <v>13</v>
      </c>
      <c r="E540" s="9">
        <v>37138</v>
      </c>
      <c r="F540" s="10">
        <f t="shared" ca="1" si="16"/>
        <v>20</v>
      </c>
      <c r="G540" s="11" t="s">
        <v>14</v>
      </c>
      <c r="H540" s="12">
        <v>29130</v>
      </c>
      <c r="I540" s="12" t="str">
        <f t="shared" si="17"/>
        <v/>
      </c>
      <c r="J540" s="8">
        <v>1</v>
      </c>
    </row>
    <row r="541" spans="1:10">
      <c r="A541" s="7" t="s">
        <v>582</v>
      </c>
      <c r="B541" s="8" t="s">
        <v>26</v>
      </c>
      <c r="C541" s="7" t="s">
        <v>519</v>
      </c>
      <c r="D541" s="7" t="s">
        <v>28</v>
      </c>
      <c r="E541" s="9">
        <v>37526</v>
      </c>
      <c r="F541" s="10">
        <f t="shared" ca="1" si="16"/>
        <v>19</v>
      </c>
      <c r="G541" s="11"/>
      <c r="H541" s="12">
        <v>61580</v>
      </c>
      <c r="I541" s="12" t="str">
        <f t="shared" si="17"/>
        <v/>
      </c>
      <c r="J541" s="8">
        <v>3</v>
      </c>
    </row>
    <row r="542" spans="1:10">
      <c r="A542" s="7" t="s">
        <v>583</v>
      </c>
      <c r="B542" s="8" t="s">
        <v>26</v>
      </c>
      <c r="C542" s="7" t="s">
        <v>519</v>
      </c>
      <c r="D542" s="7" t="s">
        <v>13</v>
      </c>
      <c r="E542" s="9">
        <v>40438</v>
      </c>
      <c r="F542" s="10">
        <f t="shared" ca="1" si="16"/>
        <v>11</v>
      </c>
      <c r="G542" s="11" t="s">
        <v>24</v>
      </c>
      <c r="H542" s="12">
        <v>59150</v>
      </c>
      <c r="I542" s="12">
        <f t="shared" si="17"/>
        <v>2000</v>
      </c>
      <c r="J542" s="8">
        <v>4</v>
      </c>
    </row>
    <row r="543" spans="1:10">
      <c r="A543" s="7" t="s">
        <v>584</v>
      </c>
      <c r="B543" s="8" t="s">
        <v>11</v>
      </c>
      <c r="C543" s="7" t="s">
        <v>519</v>
      </c>
      <c r="D543" s="7" t="s">
        <v>28</v>
      </c>
      <c r="E543" s="9">
        <v>39742</v>
      </c>
      <c r="F543" s="10">
        <f t="shared" ca="1" si="16"/>
        <v>13</v>
      </c>
      <c r="G543" s="11"/>
      <c r="H543" s="12">
        <v>23020</v>
      </c>
      <c r="I543" s="12">
        <f t="shared" si="17"/>
        <v>2000</v>
      </c>
      <c r="J543" s="8">
        <v>4</v>
      </c>
    </row>
    <row r="544" spans="1:10">
      <c r="A544" s="7" t="s">
        <v>585</v>
      </c>
      <c r="B544" s="8" t="s">
        <v>31</v>
      </c>
      <c r="C544" s="7" t="s">
        <v>519</v>
      </c>
      <c r="D544" s="7" t="s">
        <v>28</v>
      </c>
      <c r="E544" s="9">
        <v>40820</v>
      </c>
      <c r="F544" s="10">
        <f t="shared" ca="1" si="16"/>
        <v>10</v>
      </c>
      <c r="G544" s="11"/>
      <c r="H544" s="12">
        <v>52750</v>
      </c>
      <c r="I544" s="12" t="str">
        <f t="shared" si="17"/>
        <v/>
      </c>
      <c r="J544" s="8">
        <v>1</v>
      </c>
    </row>
    <row r="545" spans="1:10">
      <c r="A545" s="7" t="s">
        <v>586</v>
      </c>
      <c r="B545" s="8" t="s">
        <v>31</v>
      </c>
      <c r="C545" s="7" t="s">
        <v>519</v>
      </c>
      <c r="D545" s="7" t="s">
        <v>13</v>
      </c>
      <c r="E545" s="9">
        <v>40831</v>
      </c>
      <c r="F545" s="10">
        <f t="shared" ca="1" si="16"/>
        <v>10</v>
      </c>
      <c r="G545" s="11" t="s">
        <v>24</v>
      </c>
      <c r="H545" s="12">
        <v>79400</v>
      </c>
      <c r="I545" s="12">
        <f t="shared" si="17"/>
        <v>2000</v>
      </c>
      <c r="J545" s="8">
        <v>4</v>
      </c>
    </row>
    <row r="546" spans="1:10">
      <c r="A546" s="7" t="s">
        <v>587</v>
      </c>
      <c r="B546" s="8" t="s">
        <v>11</v>
      </c>
      <c r="C546" s="7" t="s">
        <v>519</v>
      </c>
      <c r="D546" s="7" t="s">
        <v>13</v>
      </c>
      <c r="E546" s="9">
        <v>39372</v>
      </c>
      <c r="F546" s="10">
        <f t="shared" ca="1" si="16"/>
        <v>14</v>
      </c>
      <c r="G546" s="11" t="s">
        <v>14</v>
      </c>
      <c r="H546" s="12">
        <v>50570</v>
      </c>
      <c r="I546" s="12">
        <f t="shared" si="17"/>
        <v>2000</v>
      </c>
      <c r="J546" s="8">
        <v>4</v>
      </c>
    </row>
    <row r="547" spans="1:10">
      <c r="A547" s="7" t="s">
        <v>588</v>
      </c>
      <c r="B547" s="8" t="s">
        <v>26</v>
      </c>
      <c r="C547" s="7" t="s">
        <v>519</v>
      </c>
      <c r="D547" s="7" t="s">
        <v>16</v>
      </c>
      <c r="E547" s="9">
        <v>36084</v>
      </c>
      <c r="F547" s="10">
        <f t="shared" ca="1" si="16"/>
        <v>23</v>
      </c>
      <c r="G547" s="11" t="s">
        <v>17</v>
      </c>
      <c r="H547" s="12">
        <v>45750</v>
      </c>
      <c r="I547" s="12">
        <f t="shared" si="17"/>
        <v>2000</v>
      </c>
      <c r="J547" s="8">
        <v>5</v>
      </c>
    </row>
    <row r="548" spans="1:10">
      <c r="A548" s="7" t="s">
        <v>589</v>
      </c>
      <c r="B548" s="8" t="s">
        <v>11</v>
      </c>
      <c r="C548" s="7" t="s">
        <v>519</v>
      </c>
      <c r="D548" s="7" t="s">
        <v>28</v>
      </c>
      <c r="E548" s="9">
        <v>36086</v>
      </c>
      <c r="F548" s="10">
        <f t="shared" ca="1" si="16"/>
        <v>23</v>
      </c>
      <c r="G548" s="11"/>
      <c r="H548" s="12">
        <v>47520</v>
      </c>
      <c r="I548" s="12" t="str">
        <f t="shared" si="17"/>
        <v/>
      </c>
      <c r="J548" s="8">
        <v>1</v>
      </c>
    </row>
    <row r="549" spans="1:10">
      <c r="A549" s="7" t="s">
        <v>590</v>
      </c>
      <c r="B549" s="8" t="s">
        <v>31</v>
      </c>
      <c r="C549" s="7" t="s">
        <v>519</v>
      </c>
      <c r="D549" s="7" t="s">
        <v>13</v>
      </c>
      <c r="E549" s="9">
        <v>36088</v>
      </c>
      <c r="F549" s="10">
        <f t="shared" ca="1" si="16"/>
        <v>23</v>
      </c>
      <c r="G549" s="11" t="s">
        <v>24</v>
      </c>
      <c r="H549" s="12">
        <v>54580</v>
      </c>
      <c r="I549" s="12">
        <f t="shared" si="17"/>
        <v>2000</v>
      </c>
      <c r="J549" s="8">
        <v>4</v>
      </c>
    </row>
    <row r="550" spans="1:10">
      <c r="A550" s="7" t="s">
        <v>591</v>
      </c>
      <c r="B550" s="8" t="s">
        <v>26</v>
      </c>
      <c r="C550" s="7" t="s">
        <v>519</v>
      </c>
      <c r="D550" s="7" t="s">
        <v>13</v>
      </c>
      <c r="E550" s="9">
        <v>39362</v>
      </c>
      <c r="F550" s="10">
        <f t="shared" ca="1" si="16"/>
        <v>14</v>
      </c>
      <c r="G550" s="11" t="s">
        <v>17</v>
      </c>
      <c r="H550" s="12">
        <v>42020</v>
      </c>
      <c r="I550" s="12">
        <f t="shared" si="17"/>
        <v>2000</v>
      </c>
      <c r="J550" s="8">
        <v>5</v>
      </c>
    </row>
    <row r="551" spans="1:10">
      <c r="A551" s="7" t="s">
        <v>592</v>
      </c>
      <c r="B551" s="8" t="s">
        <v>41</v>
      </c>
      <c r="C551" s="7" t="s">
        <v>519</v>
      </c>
      <c r="D551" s="7" t="s">
        <v>16</v>
      </c>
      <c r="E551" s="9">
        <v>39728</v>
      </c>
      <c r="F551" s="10">
        <f t="shared" ca="1" si="16"/>
        <v>13</v>
      </c>
      <c r="G551" s="11" t="s">
        <v>14</v>
      </c>
      <c r="H551" s="12">
        <v>45565</v>
      </c>
      <c r="I551" s="12" t="str">
        <f t="shared" si="17"/>
        <v/>
      </c>
      <c r="J551" s="8">
        <v>1</v>
      </c>
    </row>
    <row r="552" spans="1:10">
      <c r="A552" s="7" t="s">
        <v>593</v>
      </c>
      <c r="B552" s="8" t="s">
        <v>26</v>
      </c>
      <c r="C552" s="7" t="s">
        <v>519</v>
      </c>
      <c r="D552" s="7" t="s">
        <v>13</v>
      </c>
      <c r="E552" s="9">
        <v>40477</v>
      </c>
      <c r="F552" s="10">
        <f t="shared" ca="1" si="16"/>
        <v>11</v>
      </c>
      <c r="G552" s="11" t="s">
        <v>24</v>
      </c>
      <c r="H552" s="12">
        <v>63206</v>
      </c>
      <c r="I552" s="12" t="str">
        <f t="shared" si="17"/>
        <v/>
      </c>
      <c r="J552" s="8">
        <v>1</v>
      </c>
    </row>
    <row r="553" spans="1:10">
      <c r="A553" s="7" t="s">
        <v>594</v>
      </c>
      <c r="B553" s="8" t="s">
        <v>26</v>
      </c>
      <c r="C553" s="7" t="s">
        <v>519</v>
      </c>
      <c r="D553" s="7" t="s">
        <v>28</v>
      </c>
      <c r="E553" s="9">
        <v>39772</v>
      </c>
      <c r="F553" s="10">
        <f t="shared" ca="1" si="16"/>
        <v>13</v>
      </c>
      <c r="G553" s="11"/>
      <c r="H553" s="12">
        <v>85980</v>
      </c>
      <c r="I553" s="12" t="str">
        <f t="shared" si="17"/>
        <v/>
      </c>
      <c r="J553" s="8">
        <v>2</v>
      </c>
    </row>
    <row r="554" spans="1:10">
      <c r="A554" s="7" t="s">
        <v>595</v>
      </c>
      <c r="B554" s="8" t="s">
        <v>26</v>
      </c>
      <c r="C554" s="7" t="s">
        <v>519</v>
      </c>
      <c r="D554" s="7" t="s">
        <v>13</v>
      </c>
      <c r="E554" s="9">
        <v>37568</v>
      </c>
      <c r="F554" s="10">
        <f t="shared" ca="1" si="16"/>
        <v>19</v>
      </c>
      <c r="G554" s="11" t="s">
        <v>17</v>
      </c>
      <c r="H554" s="12">
        <v>45100</v>
      </c>
      <c r="I554" s="12" t="str">
        <f t="shared" si="17"/>
        <v/>
      </c>
      <c r="J554" s="8">
        <v>2</v>
      </c>
    </row>
    <row r="555" spans="1:10">
      <c r="A555" s="7" t="s">
        <v>596</v>
      </c>
      <c r="B555" s="8" t="s">
        <v>31</v>
      </c>
      <c r="C555" s="7" t="s">
        <v>519</v>
      </c>
      <c r="D555" s="7" t="s">
        <v>13</v>
      </c>
      <c r="E555" s="9">
        <v>39047</v>
      </c>
      <c r="F555" s="10">
        <f t="shared" ca="1" si="16"/>
        <v>15</v>
      </c>
      <c r="G555" s="11" t="s">
        <v>45</v>
      </c>
      <c r="H555" s="12">
        <v>65880</v>
      </c>
      <c r="I555" s="12">
        <f t="shared" si="17"/>
        <v>2000</v>
      </c>
      <c r="J555" s="8">
        <v>5</v>
      </c>
    </row>
    <row r="556" spans="1:10">
      <c r="A556" s="7" t="s">
        <v>597</v>
      </c>
      <c r="B556" s="8" t="s">
        <v>31</v>
      </c>
      <c r="C556" s="7" t="s">
        <v>519</v>
      </c>
      <c r="D556" s="7" t="s">
        <v>13</v>
      </c>
      <c r="E556" s="9">
        <v>40137</v>
      </c>
      <c r="F556" s="10">
        <f t="shared" ca="1" si="16"/>
        <v>12</v>
      </c>
      <c r="G556" s="11" t="s">
        <v>14</v>
      </c>
      <c r="H556" s="12">
        <v>54190</v>
      </c>
      <c r="I556" s="12">
        <f t="shared" si="17"/>
        <v>2000</v>
      </c>
      <c r="J556" s="8">
        <v>4</v>
      </c>
    </row>
    <row r="557" spans="1:10">
      <c r="A557" s="7" t="s">
        <v>598</v>
      </c>
      <c r="B557" s="8" t="s">
        <v>31</v>
      </c>
      <c r="C557" s="7" t="s">
        <v>519</v>
      </c>
      <c r="D557" s="7" t="s">
        <v>28</v>
      </c>
      <c r="E557" s="9">
        <v>39809</v>
      </c>
      <c r="F557" s="10">
        <f t="shared" ca="1" si="16"/>
        <v>13</v>
      </c>
      <c r="G557" s="11"/>
      <c r="H557" s="12">
        <v>58650</v>
      </c>
      <c r="I557" s="12">
        <f t="shared" si="17"/>
        <v>2000</v>
      </c>
      <c r="J557" s="8">
        <v>4</v>
      </c>
    </row>
    <row r="558" spans="1:10">
      <c r="A558" s="7" t="s">
        <v>599</v>
      </c>
      <c r="B558" s="8" t="s">
        <v>26</v>
      </c>
      <c r="C558" s="7" t="s">
        <v>519</v>
      </c>
      <c r="D558" s="7" t="s">
        <v>13</v>
      </c>
      <c r="E558" s="9">
        <v>40878</v>
      </c>
      <c r="F558" s="10">
        <f t="shared" ca="1" si="16"/>
        <v>10</v>
      </c>
      <c r="G558" s="11" t="s">
        <v>35</v>
      </c>
      <c r="H558" s="12">
        <v>71680</v>
      </c>
      <c r="I558" s="12">
        <f t="shared" si="17"/>
        <v>2000</v>
      </c>
      <c r="J558" s="8">
        <v>4</v>
      </c>
    </row>
    <row r="559" spans="1:10">
      <c r="A559" s="7" t="s">
        <v>600</v>
      </c>
      <c r="B559" s="8" t="s">
        <v>11</v>
      </c>
      <c r="C559" s="7" t="s">
        <v>519</v>
      </c>
      <c r="D559" s="7" t="s">
        <v>28</v>
      </c>
      <c r="E559" s="9">
        <v>40883</v>
      </c>
      <c r="F559" s="10">
        <f t="shared" ca="1" si="16"/>
        <v>10</v>
      </c>
      <c r="G559" s="11"/>
      <c r="H559" s="12">
        <v>50840</v>
      </c>
      <c r="I559" s="12">
        <f t="shared" si="17"/>
        <v>2000</v>
      </c>
      <c r="J559" s="8">
        <v>4</v>
      </c>
    </row>
    <row r="560" spans="1:10">
      <c r="A560" s="7" t="s">
        <v>601</v>
      </c>
      <c r="B560" s="8" t="s">
        <v>31</v>
      </c>
      <c r="C560" s="7" t="s">
        <v>519</v>
      </c>
      <c r="D560" s="7" t="s">
        <v>28</v>
      </c>
      <c r="E560" s="9">
        <v>41254</v>
      </c>
      <c r="F560" s="10">
        <f t="shared" ca="1" si="16"/>
        <v>9</v>
      </c>
      <c r="G560" s="11"/>
      <c r="H560" s="12">
        <v>44720</v>
      </c>
      <c r="I560" s="12" t="str">
        <f t="shared" si="17"/>
        <v/>
      </c>
      <c r="J560" s="8">
        <v>2</v>
      </c>
    </row>
    <row r="561" spans="1:10">
      <c r="A561" s="7" t="s">
        <v>602</v>
      </c>
      <c r="B561" s="8" t="s">
        <v>41</v>
      </c>
      <c r="C561" s="7" t="s">
        <v>519</v>
      </c>
      <c r="D561" s="7" t="s">
        <v>13</v>
      </c>
      <c r="E561" s="9">
        <v>39807</v>
      </c>
      <c r="F561" s="10">
        <f t="shared" ca="1" si="16"/>
        <v>13</v>
      </c>
      <c r="G561" s="11" t="s">
        <v>17</v>
      </c>
      <c r="H561" s="12">
        <v>88820</v>
      </c>
      <c r="I561" s="12" t="str">
        <f t="shared" si="17"/>
        <v/>
      </c>
      <c r="J561" s="8">
        <v>2</v>
      </c>
    </row>
    <row r="562" spans="1:10">
      <c r="A562" s="7" t="s">
        <v>603</v>
      </c>
      <c r="B562" s="8" t="s">
        <v>20</v>
      </c>
      <c r="C562" s="7" t="s">
        <v>519</v>
      </c>
      <c r="D562" s="7" t="s">
        <v>13</v>
      </c>
      <c r="E562" s="9">
        <v>36136</v>
      </c>
      <c r="F562" s="10">
        <f t="shared" ca="1" si="16"/>
        <v>23</v>
      </c>
      <c r="G562" s="11" t="s">
        <v>45</v>
      </c>
      <c r="H562" s="12">
        <v>45000</v>
      </c>
      <c r="I562" s="12">
        <f t="shared" si="17"/>
        <v>2000</v>
      </c>
      <c r="J562" s="8">
        <v>4</v>
      </c>
    </row>
    <row r="563" spans="1:10">
      <c r="A563" s="7" t="s">
        <v>604</v>
      </c>
      <c r="B563" s="8" t="s">
        <v>31</v>
      </c>
      <c r="C563" s="7" t="s">
        <v>519</v>
      </c>
      <c r="D563" s="7" t="s">
        <v>16</v>
      </c>
      <c r="E563" s="9">
        <v>37249</v>
      </c>
      <c r="F563" s="10">
        <f t="shared" ca="1" si="16"/>
        <v>20</v>
      </c>
      <c r="G563" s="11" t="s">
        <v>35</v>
      </c>
      <c r="H563" s="12">
        <v>12545</v>
      </c>
      <c r="I563" s="12">
        <f t="shared" si="17"/>
        <v>2000</v>
      </c>
      <c r="J563" s="8">
        <v>4</v>
      </c>
    </row>
    <row r="564" spans="1:10">
      <c r="A564" s="7" t="s">
        <v>605</v>
      </c>
      <c r="B564" s="8" t="s">
        <v>26</v>
      </c>
      <c r="C564" s="7" t="s">
        <v>519</v>
      </c>
      <c r="D564" s="7" t="s">
        <v>13</v>
      </c>
      <c r="E564" s="9">
        <v>39446</v>
      </c>
      <c r="F564" s="10">
        <f t="shared" ca="1" si="16"/>
        <v>14</v>
      </c>
      <c r="G564" s="11" t="s">
        <v>14</v>
      </c>
      <c r="H564" s="12">
        <v>44650</v>
      </c>
      <c r="I564" s="12" t="str">
        <f t="shared" si="17"/>
        <v/>
      </c>
      <c r="J564" s="8">
        <v>1</v>
      </c>
    </row>
    <row r="565" spans="1:10">
      <c r="A565" s="7" t="s">
        <v>606</v>
      </c>
      <c r="B565" s="8" t="s">
        <v>31</v>
      </c>
      <c r="C565" s="7" t="s">
        <v>519</v>
      </c>
      <c r="D565" s="7" t="s">
        <v>16</v>
      </c>
      <c r="E565" s="9">
        <v>40166</v>
      </c>
      <c r="F565" s="10">
        <f t="shared" ca="1" si="16"/>
        <v>12</v>
      </c>
      <c r="G565" s="11" t="s">
        <v>35</v>
      </c>
      <c r="H565" s="12">
        <v>25245</v>
      </c>
      <c r="I565" s="12">
        <f t="shared" si="17"/>
        <v>2000</v>
      </c>
      <c r="J565" s="8">
        <v>5</v>
      </c>
    </row>
    <row r="566" spans="1:10">
      <c r="A566" s="7" t="s">
        <v>607</v>
      </c>
      <c r="B566" s="8" t="s">
        <v>11</v>
      </c>
      <c r="C566" s="7" t="s">
        <v>608</v>
      </c>
      <c r="D566" s="7" t="s">
        <v>21</v>
      </c>
      <c r="E566" s="9">
        <v>40561</v>
      </c>
      <c r="F566" s="10">
        <f t="shared" ca="1" si="16"/>
        <v>11</v>
      </c>
      <c r="G566" s="11"/>
      <c r="H566" s="12">
        <v>30468</v>
      </c>
      <c r="I566" s="12" t="str">
        <f t="shared" si="17"/>
        <v/>
      </c>
      <c r="J566" s="8">
        <v>2</v>
      </c>
    </row>
    <row r="567" spans="1:10">
      <c r="A567" s="7" t="s">
        <v>609</v>
      </c>
      <c r="B567" s="8" t="s">
        <v>26</v>
      </c>
      <c r="C567" s="7" t="s">
        <v>608</v>
      </c>
      <c r="D567" s="7" t="s">
        <v>13</v>
      </c>
      <c r="E567" s="9">
        <v>40574</v>
      </c>
      <c r="F567" s="10">
        <f t="shared" ca="1" si="16"/>
        <v>11</v>
      </c>
      <c r="G567" s="11" t="s">
        <v>45</v>
      </c>
      <c r="H567" s="12">
        <v>24840</v>
      </c>
      <c r="I567" s="12" t="str">
        <f t="shared" si="17"/>
        <v/>
      </c>
      <c r="J567" s="8">
        <v>1</v>
      </c>
    </row>
    <row r="568" spans="1:10">
      <c r="A568" s="7" t="s">
        <v>610</v>
      </c>
      <c r="B568" s="8" t="s">
        <v>26</v>
      </c>
      <c r="C568" s="7" t="s">
        <v>608</v>
      </c>
      <c r="D568" s="7" t="s">
        <v>13</v>
      </c>
      <c r="E568" s="9">
        <v>40909</v>
      </c>
      <c r="F568" s="10">
        <f t="shared" ca="1" si="16"/>
        <v>10</v>
      </c>
      <c r="G568" s="11" t="s">
        <v>14</v>
      </c>
      <c r="H568" s="12">
        <v>54830</v>
      </c>
      <c r="I568" s="12" t="str">
        <f t="shared" si="17"/>
        <v/>
      </c>
      <c r="J568" s="8">
        <v>1</v>
      </c>
    </row>
    <row r="569" spans="1:10">
      <c r="A569" s="7" t="s">
        <v>611</v>
      </c>
      <c r="B569" s="8" t="s">
        <v>31</v>
      </c>
      <c r="C569" s="7" t="s">
        <v>608</v>
      </c>
      <c r="D569" s="7" t="s">
        <v>21</v>
      </c>
      <c r="E569" s="9">
        <v>39458</v>
      </c>
      <c r="F569" s="10">
        <f t="shared" ca="1" si="16"/>
        <v>14</v>
      </c>
      <c r="G569" s="11"/>
      <c r="H569" s="12">
        <v>36788</v>
      </c>
      <c r="I569" s="12">
        <f t="shared" si="17"/>
        <v>2000</v>
      </c>
      <c r="J569" s="8">
        <v>4</v>
      </c>
    </row>
    <row r="570" spans="1:10">
      <c r="A570" s="7" t="s">
        <v>612</v>
      </c>
      <c r="B570" s="8" t="s">
        <v>11</v>
      </c>
      <c r="C570" s="7" t="s">
        <v>608</v>
      </c>
      <c r="D570" s="7" t="s">
        <v>13</v>
      </c>
      <c r="E570" s="9">
        <v>38738</v>
      </c>
      <c r="F570" s="10">
        <f t="shared" ca="1" si="16"/>
        <v>16</v>
      </c>
      <c r="G570" s="11" t="s">
        <v>35</v>
      </c>
      <c r="H570" s="12">
        <v>62965</v>
      </c>
      <c r="I570" s="12" t="str">
        <f t="shared" si="17"/>
        <v/>
      </c>
      <c r="J570" s="8">
        <v>1</v>
      </c>
    </row>
    <row r="571" spans="1:10">
      <c r="A571" s="7" t="s">
        <v>613</v>
      </c>
      <c r="B571" s="8" t="s">
        <v>31</v>
      </c>
      <c r="C571" s="7" t="s">
        <v>608</v>
      </c>
      <c r="D571" s="7" t="s">
        <v>28</v>
      </c>
      <c r="E571" s="9">
        <v>35806</v>
      </c>
      <c r="F571" s="10">
        <f t="shared" ca="1" si="16"/>
        <v>24</v>
      </c>
      <c r="G571" s="11"/>
      <c r="H571" s="12">
        <v>86100</v>
      </c>
      <c r="I571" s="12">
        <f t="shared" si="17"/>
        <v>2000</v>
      </c>
      <c r="J571" s="8">
        <v>4</v>
      </c>
    </row>
    <row r="572" spans="1:10">
      <c r="A572" s="7" t="s">
        <v>614</v>
      </c>
      <c r="B572" s="8" t="s">
        <v>26</v>
      </c>
      <c r="C572" s="7" t="s">
        <v>608</v>
      </c>
      <c r="D572" s="7" t="s">
        <v>13</v>
      </c>
      <c r="E572" s="9">
        <v>36526</v>
      </c>
      <c r="F572" s="10">
        <f t="shared" ca="1" si="16"/>
        <v>22</v>
      </c>
      <c r="G572" s="11" t="s">
        <v>14</v>
      </c>
      <c r="H572" s="12">
        <v>29260</v>
      </c>
      <c r="I572" s="12">
        <f t="shared" si="17"/>
        <v>2000</v>
      </c>
      <c r="J572" s="8">
        <v>4</v>
      </c>
    </row>
    <row r="573" spans="1:10">
      <c r="A573" s="7" t="s">
        <v>615</v>
      </c>
      <c r="B573" s="8" t="s">
        <v>31</v>
      </c>
      <c r="C573" s="7" t="s">
        <v>608</v>
      </c>
      <c r="D573" s="7" t="s">
        <v>16</v>
      </c>
      <c r="E573" s="9">
        <v>36531</v>
      </c>
      <c r="F573" s="10">
        <f t="shared" ca="1" si="16"/>
        <v>22</v>
      </c>
      <c r="G573" s="11" t="s">
        <v>24</v>
      </c>
      <c r="H573" s="12">
        <v>20990</v>
      </c>
      <c r="I573" s="12">
        <f t="shared" si="17"/>
        <v>2000</v>
      </c>
      <c r="J573" s="8">
        <v>4</v>
      </c>
    </row>
    <row r="574" spans="1:10">
      <c r="A574" s="7" t="s">
        <v>616</v>
      </c>
      <c r="B574" s="8" t="s">
        <v>23</v>
      </c>
      <c r="C574" s="7" t="s">
        <v>608</v>
      </c>
      <c r="D574" s="7" t="s">
        <v>13</v>
      </c>
      <c r="E574" s="9">
        <v>37625</v>
      </c>
      <c r="F574" s="10">
        <f t="shared" ca="1" si="16"/>
        <v>19</v>
      </c>
      <c r="G574" s="11" t="s">
        <v>45</v>
      </c>
      <c r="H574" s="12">
        <v>82490</v>
      </c>
      <c r="I574" s="12">
        <f t="shared" si="17"/>
        <v>2000</v>
      </c>
      <c r="J574" s="8">
        <v>5</v>
      </c>
    </row>
    <row r="575" spans="1:10">
      <c r="A575" s="7" t="s">
        <v>617</v>
      </c>
      <c r="B575" s="8" t="s">
        <v>41</v>
      </c>
      <c r="C575" s="7" t="s">
        <v>608</v>
      </c>
      <c r="D575" s="7" t="s">
        <v>13</v>
      </c>
      <c r="E575" s="9">
        <v>39448</v>
      </c>
      <c r="F575" s="10">
        <f t="shared" ca="1" si="16"/>
        <v>14</v>
      </c>
      <c r="G575" s="11" t="s">
        <v>45</v>
      </c>
      <c r="H575" s="12">
        <v>83710</v>
      </c>
      <c r="I575" s="12" t="str">
        <f t="shared" si="17"/>
        <v/>
      </c>
      <c r="J575" s="8">
        <v>3</v>
      </c>
    </row>
    <row r="576" spans="1:10">
      <c r="A576" s="7" t="s">
        <v>618</v>
      </c>
      <c r="B576" s="8" t="s">
        <v>11</v>
      </c>
      <c r="C576" s="7" t="s">
        <v>608</v>
      </c>
      <c r="D576" s="7" t="s">
        <v>13</v>
      </c>
      <c r="E576" s="9">
        <v>39815</v>
      </c>
      <c r="F576" s="10">
        <f t="shared" ca="1" si="16"/>
        <v>13</v>
      </c>
      <c r="G576" s="11" t="s">
        <v>45</v>
      </c>
      <c r="H576" s="12">
        <v>72060</v>
      </c>
      <c r="I576" s="12" t="str">
        <f t="shared" si="17"/>
        <v/>
      </c>
      <c r="J576" s="8">
        <v>2</v>
      </c>
    </row>
    <row r="577" spans="1:10">
      <c r="A577" s="7" t="s">
        <v>619</v>
      </c>
      <c r="B577" s="8" t="s">
        <v>20</v>
      </c>
      <c r="C577" s="7" t="s">
        <v>608</v>
      </c>
      <c r="D577" s="7" t="s">
        <v>28</v>
      </c>
      <c r="E577" s="9">
        <v>40587</v>
      </c>
      <c r="F577" s="10">
        <f t="shared" ca="1" si="16"/>
        <v>11</v>
      </c>
      <c r="G577" s="11"/>
      <c r="H577" s="12">
        <v>89450</v>
      </c>
      <c r="I577" s="12" t="str">
        <f t="shared" si="17"/>
        <v/>
      </c>
      <c r="J577" s="8">
        <v>2</v>
      </c>
    </row>
    <row r="578" spans="1:10">
      <c r="A578" s="7" t="s">
        <v>620</v>
      </c>
      <c r="B578" s="8" t="s">
        <v>11</v>
      </c>
      <c r="C578" s="7" t="s">
        <v>608</v>
      </c>
      <c r="D578" s="7" t="s">
        <v>13</v>
      </c>
      <c r="E578" s="9">
        <v>39123</v>
      </c>
      <c r="F578" s="10">
        <f t="shared" ref="F578:F641" ca="1" si="18">DATEDIF(E578,TODAY(),"Y")</f>
        <v>15</v>
      </c>
      <c r="G578" s="11" t="s">
        <v>14</v>
      </c>
      <c r="H578" s="12">
        <v>54270</v>
      </c>
      <c r="I578" s="12" t="str">
        <f t="shared" si="17"/>
        <v/>
      </c>
      <c r="J578" s="8">
        <v>3</v>
      </c>
    </row>
    <row r="579" spans="1:10">
      <c r="A579" s="7" t="s">
        <v>621</v>
      </c>
      <c r="B579" s="8" t="s">
        <v>20</v>
      </c>
      <c r="C579" s="7" t="s">
        <v>608</v>
      </c>
      <c r="D579" s="7" t="s">
        <v>13</v>
      </c>
      <c r="E579" s="9">
        <v>39134</v>
      </c>
      <c r="F579" s="10">
        <f t="shared" ca="1" si="18"/>
        <v>15</v>
      </c>
      <c r="G579" s="11" t="s">
        <v>45</v>
      </c>
      <c r="H579" s="12">
        <v>45110</v>
      </c>
      <c r="I579" s="12" t="str">
        <f t="shared" ref="I579:I642" si="19">IF(J579&gt;=4,2000,"")</f>
        <v/>
      </c>
      <c r="J579" s="8">
        <v>2</v>
      </c>
    </row>
    <row r="580" spans="1:10">
      <c r="A580" s="7" t="s">
        <v>622</v>
      </c>
      <c r="B580" s="8" t="s">
        <v>31</v>
      </c>
      <c r="C580" s="7" t="s">
        <v>608</v>
      </c>
      <c r="D580" s="7" t="s">
        <v>13</v>
      </c>
      <c r="E580" s="9">
        <v>39141</v>
      </c>
      <c r="F580" s="10">
        <f t="shared" ca="1" si="18"/>
        <v>15</v>
      </c>
      <c r="G580" s="11" t="s">
        <v>45</v>
      </c>
      <c r="H580" s="12">
        <v>66824</v>
      </c>
      <c r="I580" s="12" t="str">
        <f t="shared" si="19"/>
        <v/>
      </c>
      <c r="J580" s="8">
        <v>2</v>
      </c>
    </row>
    <row r="581" spans="1:10">
      <c r="A581" s="7" t="s">
        <v>623</v>
      </c>
      <c r="B581" s="8" t="s">
        <v>31</v>
      </c>
      <c r="C581" s="7" t="s">
        <v>608</v>
      </c>
      <c r="D581" s="7" t="s">
        <v>13</v>
      </c>
      <c r="E581" s="9">
        <v>39137</v>
      </c>
      <c r="F581" s="10">
        <f t="shared" ca="1" si="18"/>
        <v>15</v>
      </c>
      <c r="G581" s="11" t="s">
        <v>14</v>
      </c>
      <c r="H581" s="12">
        <v>39000</v>
      </c>
      <c r="I581" s="12">
        <f t="shared" si="19"/>
        <v>2000</v>
      </c>
      <c r="J581" s="8">
        <v>5</v>
      </c>
    </row>
    <row r="582" spans="1:10">
      <c r="A582" s="7" t="s">
        <v>624</v>
      </c>
      <c r="B582" s="8" t="s">
        <v>41</v>
      </c>
      <c r="C582" s="7" t="s">
        <v>608</v>
      </c>
      <c r="D582" s="7" t="s">
        <v>16</v>
      </c>
      <c r="E582" s="9">
        <v>35842</v>
      </c>
      <c r="F582" s="10">
        <f t="shared" ca="1" si="18"/>
        <v>24</v>
      </c>
      <c r="G582" s="11" t="s">
        <v>24</v>
      </c>
      <c r="H582" s="12">
        <v>39530</v>
      </c>
      <c r="I582" s="12">
        <f t="shared" si="19"/>
        <v>2000</v>
      </c>
      <c r="J582" s="8">
        <v>5</v>
      </c>
    </row>
    <row r="583" spans="1:10">
      <c r="A583" s="7" t="s">
        <v>625</v>
      </c>
      <c r="B583" s="8" t="s">
        <v>31</v>
      </c>
      <c r="C583" s="7" t="s">
        <v>608</v>
      </c>
      <c r="D583" s="7" t="s">
        <v>16</v>
      </c>
      <c r="E583" s="9">
        <v>36196</v>
      </c>
      <c r="F583" s="10">
        <f t="shared" ca="1" si="18"/>
        <v>23</v>
      </c>
      <c r="G583" s="11" t="s">
        <v>14</v>
      </c>
      <c r="H583" s="12">
        <v>34980</v>
      </c>
      <c r="I583" s="12" t="str">
        <f t="shared" si="19"/>
        <v/>
      </c>
      <c r="J583" s="8">
        <v>2</v>
      </c>
    </row>
    <row r="584" spans="1:10">
      <c r="A584" s="7" t="s">
        <v>626</v>
      </c>
      <c r="B584" s="8" t="s">
        <v>26</v>
      </c>
      <c r="C584" s="7" t="s">
        <v>608</v>
      </c>
      <c r="D584" s="7" t="s">
        <v>28</v>
      </c>
      <c r="E584" s="9">
        <v>36214</v>
      </c>
      <c r="F584" s="10">
        <f t="shared" ca="1" si="18"/>
        <v>23</v>
      </c>
      <c r="G584" s="11"/>
      <c r="H584" s="12">
        <v>53310</v>
      </c>
      <c r="I584" s="12">
        <f t="shared" si="19"/>
        <v>2000</v>
      </c>
      <c r="J584" s="8">
        <v>5</v>
      </c>
    </row>
    <row r="585" spans="1:10">
      <c r="A585" s="7" t="s">
        <v>627</v>
      </c>
      <c r="B585" s="8" t="s">
        <v>23</v>
      </c>
      <c r="C585" s="7" t="s">
        <v>608</v>
      </c>
      <c r="D585" s="7" t="s">
        <v>21</v>
      </c>
      <c r="E585" s="9">
        <v>36557</v>
      </c>
      <c r="F585" s="10">
        <f t="shared" ca="1" si="18"/>
        <v>22</v>
      </c>
      <c r="G585" s="11"/>
      <c r="H585" s="12">
        <v>15552</v>
      </c>
      <c r="I585" s="12">
        <f t="shared" si="19"/>
        <v>2000</v>
      </c>
      <c r="J585" s="8">
        <v>4</v>
      </c>
    </row>
    <row r="586" spans="1:10">
      <c r="A586" s="7" t="s">
        <v>628</v>
      </c>
      <c r="B586" s="8" t="s">
        <v>20</v>
      </c>
      <c r="C586" s="7" t="s">
        <v>608</v>
      </c>
      <c r="D586" s="7" t="s">
        <v>28</v>
      </c>
      <c r="E586" s="9">
        <v>38027</v>
      </c>
      <c r="F586" s="10">
        <f t="shared" ca="1" si="18"/>
        <v>18</v>
      </c>
      <c r="G586" s="11"/>
      <c r="H586" s="12">
        <v>64590</v>
      </c>
      <c r="I586" s="12" t="str">
        <f t="shared" si="19"/>
        <v/>
      </c>
      <c r="J586" s="8">
        <v>1</v>
      </c>
    </row>
    <row r="587" spans="1:10">
      <c r="A587" s="7" t="s">
        <v>629</v>
      </c>
      <c r="B587" s="8" t="s">
        <v>26</v>
      </c>
      <c r="C587" s="7" t="s">
        <v>608</v>
      </c>
      <c r="D587" s="7" t="s">
        <v>13</v>
      </c>
      <c r="E587" s="9">
        <v>40581</v>
      </c>
      <c r="F587" s="10">
        <f t="shared" ca="1" si="18"/>
        <v>11</v>
      </c>
      <c r="G587" s="11" t="s">
        <v>24</v>
      </c>
      <c r="H587" s="12">
        <v>80260</v>
      </c>
      <c r="I587" s="12" t="str">
        <f t="shared" si="19"/>
        <v/>
      </c>
      <c r="J587" s="8">
        <v>3</v>
      </c>
    </row>
    <row r="588" spans="1:10">
      <c r="A588" s="7" t="s">
        <v>630</v>
      </c>
      <c r="B588" s="8" t="s">
        <v>26</v>
      </c>
      <c r="C588" s="7" t="s">
        <v>608</v>
      </c>
      <c r="D588" s="7" t="s">
        <v>13</v>
      </c>
      <c r="E588" s="9">
        <v>40990</v>
      </c>
      <c r="F588" s="10">
        <f t="shared" ca="1" si="18"/>
        <v>10</v>
      </c>
      <c r="G588" s="11" t="s">
        <v>14</v>
      </c>
      <c r="H588" s="12">
        <v>65571</v>
      </c>
      <c r="I588" s="12" t="str">
        <f t="shared" si="19"/>
        <v/>
      </c>
      <c r="J588" s="8">
        <v>3</v>
      </c>
    </row>
    <row r="589" spans="1:10">
      <c r="A589" s="7" t="s">
        <v>631</v>
      </c>
      <c r="B589" s="8" t="s">
        <v>26</v>
      </c>
      <c r="C589" s="7" t="s">
        <v>608</v>
      </c>
      <c r="D589" s="7" t="s">
        <v>13</v>
      </c>
      <c r="E589" s="9">
        <v>38784</v>
      </c>
      <c r="F589" s="10">
        <f t="shared" ca="1" si="18"/>
        <v>16</v>
      </c>
      <c r="G589" s="11" t="s">
        <v>14</v>
      </c>
      <c r="H589" s="12">
        <v>78710</v>
      </c>
      <c r="I589" s="12">
        <f t="shared" si="19"/>
        <v>2000</v>
      </c>
      <c r="J589" s="8">
        <v>4</v>
      </c>
    </row>
    <row r="590" spans="1:10">
      <c r="A590" s="7" t="s">
        <v>632</v>
      </c>
      <c r="B590" s="8" t="s">
        <v>31</v>
      </c>
      <c r="C590" s="7" t="s">
        <v>608</v>
      </c>
      <c r="D590" s="7" t="s">
        <v>21</v>
      </c>
      <c r="E590" s="9">
        <v>35861</v>
      </c>
      <c r="F590" s="10">
        <f t="shared" ca="1" si="18"/>
        <v>24</v>
      </c>
      <c r="G590" s="11"/>
      <c r="H590" s="12">
        <v>12836</v>
      </c>
      <c r="I590" s="12">
        <f t="shared" si="19"/>
        <v>2000</v>
      </c>
      <c r="J590" s="8">
        <v>5</v>
      </c>
    </row>
    <row r="591" spans="1:10">
      <c r="A591" s="7" t="s">
        <v>633</v>
      </c>
      <c r="B591" s="8" t="s">
        <v>11</v>
      </c>
      <c r="C591" s="7" t="s">
        <v>608</v>
      </c>
      <c r="D591" s="7" t="s">
        <v>21</v>
      </c>
      <c r="E591" s="9">
        <v>35869</v>
      </c>
      <c r="F591" s="10">
        <f t="shared" ca="1" si="18"/>
        <v>24</v>
      </c>
      <c r="G591" s="11"/>
      <c r="H591" s="12">
        <v>17912</v>
      </c>
      <c r="I591" s="12">
        <f t="shared" si="19"/>
        <v>2000</v>
      </c>
      <c r="J591" s="8">
        <v>5</v>
      </c>
    </row>
    <row r="592" spans="1:10">
      <c r="A592" s="7" t="s">
        <v>634</v>
      </c>
      <c r="B592" s="8" t="s">
        <v>26</v>
      </c>
      <c r="C592" s="7" t="s">
        <v>608</v>
      </c>
      <c r="D592" s="7" t="s">
        <v>13</v>
      </c>
      <c r="E592" s="9">
        <v>36245</v>
      </c>
      <c r="F592" s="10">
        <f t="shared" ca="1" si="18"/>
        <v>23</v>
      </c>
      <c r="G592" s="11" t="s">
        <v>14</v>
      </c>
      <c r="H592" s="12">
        <v>58410</v>
      </c>
      <c r="I592" s="12">
        <f t="shared" si="19"/>
        <v>2000</v>
      </c>
      <c r="J592" s="8">
        <v>5</v>
      </c>
    </row>
    <row r="593" spans="1:10">
      <c r="A593" s="7" t="s">
        <v>635</v>
      </c>
      <c r="B593" s="8" t="s">
        <v>26</v>
      </c>
      <c r="C593" s="7" t="s">
        <v>608</v>
      </c>
      <c r="D593" s="7" t="s">
        <v>28</v>
      </c>
      <c r="E593" s="9">
        <v>38793</v>
      </c>
      <c r="F593" s="10">
        <f t="shared" ca="1" si="18"/>
        <v>16</v>
      </c>
      <c r="G593" s="11"/>
      <c r="H593" s="12">
        <v>85930</v>
      </c>
      <c r="I593" s="12" t="str">
        <f t="shared" si="19"/>
        <v/>
      </c>
      <c r="J593" s="8">
        <v>2</v>
      </c>
    </row>
    <row r="594" spans="1:10">
      <c r="A594" s="7" t="s">
        <v>636</v>
      </c>
      <c r="B594" s="8" t="s">
        <v>11</v>
      </c>
      <c r="C594" s="7" t="s">
        <v>608</v>
      </c>
      <c r="D594" s="7" t="s">
        <v>13</v>
      </c>
      <c r="E594" s="9">
        <v>39153</v>
      </c>
      <c r="F594" s="10">
        <f t="shared" ca="1" si="18"/>
        <v>15</v>
      </c>
      <c r="G594" s="11" t="s">
        <v>45</v>
      </c>
      <c r="H594" s="12">
        <v>43600</v>
      </c>
      <c r="I594" s="12">
        <f t="shared" si="19"/>
        <v>2000</v>
      </c>
      <c r="J594" s="8">
        <v>5</v>
      </c>
    </row>
    <row r="595" spans="1:10">
      <c r="A595" s="7" t="s">
        <v>637</v>
      </c>
      <c r="B595" s="8" t="s">
        <v>26</v>
      </c>
      <c r="C595" s="7" t="s">
        <v>608</v>
      </c>
      <c r="D595" s="7" t="s">
        <v>13</v>
      </c>
      <c r="E595" s="9">
        <v>41016</v>
      </c>
      <c r="F595" s="10">
        <f t="shared" ca="1" si="18"/>
        <v>10</v>
      </c>
      <c r="G595" s="11" t="s">
        <v>14</v>
      </c>
      <c r="H595" s="12">
        <v>68470</v>
      </c>
      <c r="I595" s="12">
        <f t="shared" si="19"/>
        <v>2000</v>
      </c>
      <c r="J595" s="8">
        <v>4</v>
      </c>
    </row>
    <row r="596" spans="1:10">
      <c r="A596" s="7" t="s">
        <v>638</v>
      </c>
      <c r="B596" s="8" t="s">
        <v>26</v>
      </c>
      <c r="C596" s="7" t="s">
        <v>608</v>
      </c>
      <c r="D596" s="7" t="s">
        <v>13</v>
      </c>
      <c r="E596" s="9">
        <v>39183</v>
      </c>
      <c r="F596" s="10">
        <f t="shared" ca="1" si="18"/>
        <v>15</v>
      </c>
      <c r="G596" s="11" t="s">
        <v>17</v>
      </c>
      <c r="H596" s="12">
        <v>82700</v>
      </c>
      <c r="I596" s="12" t="str">
        <f t="shared" si="19"/>
        <v/>
      </c>
      <c r="J596" s="8">
        <v>3</v>
      </c>
    </row>
    <row r="597" spans="1:10">
      <c r="A597" s="7" t="s">
        <v>639</v>
      </c>
      <c r="B597" s="8" t="s">
        <v>26</v>
      </c>
      <c r="C597" s="7" t="s">
        <v>608</v>
      </c>
      <c r="D597" s="7" t="s">
        <v>13</v>
      </c>
      <c r="E597" s="9">
        <v>35896</v>
      </c>
      <c r="F597" s="10">
        <f t="shared" ca="1" si="18"/>
        <v>24</v>
      </c>
      <c r="G597" s="11" t="s">
        <v>45</v>
      </c>
      <c r="H597" s="12">
        <v>70280</v>
      </c>
      <c r="I597" s="12" t="str">
        <f t="shared" si="19"/>
        <v/>
      </c>
      <c r="J597" s="8">
        <v>3</v>
      </c>
    </row>
    <row r="598" spans="1:10">
      <c r="A598" s="7" t="s">
        <v>640</v>
      </c>
      <c r="B598" s="8" t="s">
        <v>31</v>
      </c>
      <c r="C598" s="7" t="s">
        <v>608</v>
      </c>
      <c r="D598" s="7" t="s">
        <v>28</v>
      </c>
      <c r="E598" s="9">
        <v>36642</v>
      </c>
      <c r="F598" s="10">
        <f t="shared" ca="1" si="18"/>
        <v>22</v>
      </c>
      <c r="G598" s="11"/>
      <c r="H598" s="12">
        <v>77760</v>
      </c>
      <c r="I598" s="12" t="str">
        <f t="shared" si="19"/>
        <v/>
      </c>
      <c r="J598" s="8">
        <v>3</v>
      </c>
    </row>
    <row r="599" spans="1:10">
      <c r="A599" s="7" t="s">
        <v>641</v>
      </c>
      <c r="B599" s="8" t="s">
        <v>26</v>
      </c>
      <c r="C599" s="7" t="s">
        <v>608</v>
      </c>
      <c r="D599" s="7" t="s">
        <v>13</v>
      </c>
      <c r="E599" s="9">
        <v>38856</v>
      </c>
      <c r="F599" s="10">
        <f t="shared" ca="1" si="18"/>
        <v>16</v>
      </c>
      <c r="G599" s="11" t="s">
        <v>45</v>
      </c>
      <c r="H599" s="12">
        <v>37770</v>
      </c>
      <c r="I599" s="12">
        <f t="shared" si="19"/>
        <v>2000</v>
      </c>
      <c r="J599" s="8">
        <v>5</v>
      </c>
    </row>
    <row r="600" spans="1:10">
      <c r="A600" s="7" t="s">
        <v>642</v>
      </c>
      <c r="B600" s="8" t="s">
        <v>11</v>
      </c>
      <c r="C600" s="7" t="s">
        <v>608</v>
      </c>
      <c r="D600" s="7" t="s">
        <v>13</v>
      </c>
      <c r="E600" s="9">
        <v>36290</v>
      </c>
      <c r="F600" s="10">
        <f t="shared" ca="1" si="18"/>
        <v>23</v>
      </c>
      <c r="G600" s="11" t="s">
        <v>45</v>
      </c>
      <c r="H600" s="12">
        <v>39000</v>
      </c>
      <c r="I600" s="12" t="str">
        <f t="shared" si="19"/>
        <v/>
      </c>
      <c r="J600" s="8">
        <v>3</v>
      </c>
    </row>
    <row r="601" spans="1:10">
      <c r="A601" s="7" t="s">
        <v>643</v>
      </c>
      <c r="B601" s="8" t="s">
        <v>26</v>
      </c>
      <c r="C601" s="7" t="s">
        <v>608</v>
      </c>
      <c r="D601" s="7" t="s">
        <v>13</v>
      </c>
      <c r="E601" s="9">
        <v>36312</v>
      </c>
      <c r="F601" s="10">
        <f t="shared" ca="1" si="18"/>
        <v>23</v>
      </c>
      <c r="G601" s="11" t="s">
        <v>14</v>
      </c>
      <c r="H601" s="12">
        <v>69200</v>
      </c>
      <c r="I601" s="12">
        <f t="shared" si="19"/>
        <v>2000</v>
      </c>
      <c r="J601" s="8">
        <v>4</v>
      </c>
    </row>
    <row r="602" spans="1:10">
      <c r="A602" s="7" t="s">
        <v>644</v>
      </c>
      <c r="B602" s="8" t="s">
        <v>11</v>
      </c>
      <c r="C602" s="7" t="s">
        <v>608</v>
      </c>
      <c r="D602" s="7" t="s">
        <v>16</v>
      </c>
      <c r="E602" s="9">
        <v>37775</v>
      </c>
      <c r="F602" s="10">
        <f t="shared" ca="1" si="18"/>
        <v>19</v>
      </c>
      <c r="G602" s="11" t="s">
        <v>17</v>
      </c>
      <c r="H602" s="12">
        <v>28525</v>
      </c>
      <c r="I602" s="12">
        <f t="shared" si="19"/>
        <v>2000</v>
      </c>
      <c r="J602" s="8">
        <v>4</v>
      </c>
    </row>
    <row r="603" spans="1:10">
      <c r="A603" s="7" t="s">
        <v>645</v>
      </c>
      <c r="B603" s="8" t="s">
        <v>41</v>
      </c>
      <c r="C603" s="7" t="s">
        <v>608</v>
      </c>
      <c r="D603" s="7" t="s">
        <v>13</v>
      </c>
      <c r="E603" s="9">
        <v>37793</v>
      </c>
      <c r="F603" s="10">
        <f t="shared" ca="1" si="18"/>
        <v>19</v>
      </c>
      <c r="G603" s="11" t="s">
        <v>14</v>
      </c>
      <c r="H603" s="12">
        <v>29210</v>
      </c>
      <c r="I603" s="12">
        <f t="shared" si="19"/>
        <v>2000</v>
      </c>
      <c r="J603" s="8">
        <v>5</v>
      </c>
    </row>
    <row r="604" spans="1:10">
      <c r="A604" s="7" t="s">
        <v>646</v>
      </c>
      <c r="B604" s="8" t="s">
        <v>31</v>
      </c>
      <c r="C604" s="7" t="s">
        <v>608</v>
      </c>
      <c r="D604" s="7" t="s">
        <v>28</v>
      </c>
      <c r="E604" s="9">
        <v>40350</v>
      </c>
      <c r="F604" s="10">
        <f t="shared" ca="1" si="18"/>
        <v>12</v>
      </c>
      <c r="G604" s="11"/>
      <c r="H604" s="12">
        <v>21580</v>
      </c>
      <c r="I604" s="12" t="str">
        <f t="shared" si="19"/>
        <v/>
      </c>
      <c r="J604" s="8">
        <v>3</v>
      </c>
    </row>
    <row r="605" spans="1:10">
      <c r="A605" s="7" t="s">
        <v>647</v>
      </c>
      <c r="B605" s="8" t="s">
        <v>31</v>
      </c>
      <c r="C605" s="7" t="s">
        <v>608</v>
      </c>
      <c r="D605" s="7" t="s">
        <v>28</v>
      </c>
      <c r="E605" s="9">
        <v>40726</v>
      </c>
      <c r="F605" s="10">
        <f t="shared" ca="1" si="18"/>
        <v>11</v>
      </c>
      <c r="G605" s="11"/>
      <c r="H605" s="12">
        <v>46650</v>
      </c>
      <c r="I605" s="12" t="str">
        <f t="shared" si="19"/>
        <v/>
      </c>
      <c r="J605" s="8">
        <v>2</v>
      </c>
    </row>
    <row r="606" spans="1:10">
      <c r="A606" s="7" t="s">
        <v>648</v>
      </c>
      <c r="B606" s="8" t="s">
        <v>26</v>
      </c>
      <c r="C606" s="7" t="s">
        <v>608</v>
      </c>
      <c r="D606" s="7" t="s">
        <v>13</v>
      </c>
      <c r="E606" s="9">
        <v>39273</v>
      </c>
      <c r="F606" s="10">
        <f t="shared" ca="1" si="18"/>
        <v>15</v>
      </c>
      <c r="G606" s="11" t="s">
        <v>14</v>
      </c>
      <c r="H606" s="12">
        <v>54200</v>
      </c>
      <c r="I606" s="12">
        <f t="shared" si="19"/>
        <v>2000</v>
      </c>
      <c r="J606" s="8">
        <v>4</v>
      </c>
    </row>
    <row r="607" spans="1:10">
      <c r="A607" s="7" t="s">
        <v>649</v>
      </c>
      <c r="B607" s="8" t="s">
        <v>31</v>
      </c>
      <c r="C607" s="7" t="s">
        <v>608</v>
      </c>
      <c r="D607" s="7" t="s">
        <v>21</v>
      </c>
      <c r="E607" s="9">
        <v>39293</v>
      </c>
      <c r="F607" s="10">
        <f t="shared" ca="1" si="18"/>
        <v>15</v>
      </c>
      <c r="G607" s="11"/>
      <c r="H607" s="12">
        <v>26484</v>
      </c>
      <c r="I607" s="12">
        <f t="shared" si="19"/>
        <v>2000</v>
      </c>
      <c r="J607" s="8">
        <v>5</v>
      </c>
    </row>
    <row r="608" spans="1:10">
      <c r="A608" s="7" t="s">
        <v>650</v>
      </c>
      <c r="B608" s="8" t="s">
        <v>11</v>
      </c>
      <c r="C608" s="7" t="s">
        <v>608</v>
      </c>
      <c r="D608" s="7" t="s">
        <v>13</v>
      </c>
      <c r="E608" s="9">
        <v>36360</v>
      </c>
      <c r="F608" s="10">
        <f t="shared" ca="1" si="18"/>
        <v>23</v>
      </c>
      <c r="G608" s="11" t="s">
        <v>45</v>
      </c>
      <c r="H608" s="12">
        <v>67020</v>
      </c>
      <c r="I608" s="12" t="str">
        <f t="shared" si="19"/>
        <v/>
      </c>
      <c r="J608" s="8">
        <v>1</v>
      </c>
    </row>
    <row r="609" spans="1:10">
      <c r="A609" s="7" t="s">
        <v>651</v>
      </c>
      <c r="B609" s="8" t="s">
        <v>20</v>
      </c>
      <c r="C609" s="7" t="s">
        <v>608</v>
      </c>
      <c r="D609" s="7" t="s">
        <v>28</v>
      </c>
      <c r="E609" s="9">
        <v>37082</v>
      </c>
      <c r="F609" s="10">
        <f t="shared" ca="1" si="18"/>
        <v>21</v>
      </c>
      <c r="G609" s="11"/>
      <c r="H609" s="12">
        <v>46780</v>
      </c>
      <c r="I609" s="12" t="str">
        <f t="shared" si="19"/>
        <v/>
      </c>
      <c r="J609" s="8">
        <v>2</v>
      </c>
    </row>
    <row r="610" spans="1:10">
      <c r="A610" s="7" t="s">
        <v>652</v>
      </c>
      <c r="B610" s="8" t="s">
        <v>41</v>
      </c>
      <c r="C610" s="7" t="s">
        <v>608</v>
      </c>
      <c r="D610" s="7" t="s">
        <v>16</v>
      </c>
      <c r="E610" s="9">
        <v>37815</v>
      </c>
      <c r="F610" s="10">
        <f t="shared" ca="1" si="18"/>
        <v>19</v>
      </c>
      <c r="G610" s="11" t="s">
        <v>14</v>
      </c>
      <c r="H610" s="12">
        <v>48740</v>
      </c>
      <c r="I610" s="12" t="str">
        <f t="shared" si="19"/>
        <v/>
      </c>
      <c r="J610" s="8">
        <v>1</v>
      </c>
    </row>
    <row r="611" spans="1:10">
      <c r="A611" s="7" t="s">
        <v>653</v>
      </c>
      <c r="B611" s="8" t="s">
        <v>26</v>
      </c>
      <c r="C611" s="7" t="s">
        <v>608</v>
      </c>
      <c r="D611" s="7" t="s">
        <v>13</v>
      </c>
      <c r="E611" s="9">
        <v>38902</v>
      </c>
      <c r="F611" s="10">
        <f t="shared" ca="1" si="18"/>
        <v>16</v>
      </c>
      <c r="G611" s="11" t="s">
        <v>14</v>
      </c>
      <c r="H611" s="12">
        <v>73560</v>
      </c>
      <c r="I611" s="12" t="str">
        <f t="shared" si="19"/>
        <v/>
      </c>
      <c r="J611" s="8">
        <v>3</v>
      </c>
    </row>
    <row r="612" spans="1:10">
      <c r="A612" s="7" t="s">
        <v>654</v>
      </c>
      <c r="B612" s="8" t="s">
        <v>20</v>
      </c>
      <c r="C612" s="7" t="s">
        <v>608</v>
      </c>
      <c r="D612" s="7" t="s">
        <v>13</v>
      </c>
      <c r="E612" s="9">
        <v>40759</v>
      </c>
      <c r="F612" s="10">
        <f t="shared" ca="1" si="18"/>
        <v>11</v>
      </c>
      <c r="G612" s="11" t="s">
        <v>14</v>
      </c>
      <c r="H612" s="12">
        <v>67920</v>
      </c>
      <c r="I612" s="12">
        <f t="shared" si="19"/>
        <v>2000</v>
      </c>
      <c r="J612" s="8">
        <v>4</v>
      </c>
    </row>
    <row r="613" spans="1:10">
      <c r="A613" s="7" t="s">
        <v>655</v>
      </c>
      <c r="B613" s="8" t="s">
        <v>31</v>
      </c>
      <c r="C613" s="7" t="s">
        <v>608</v>
      </c>
      <c r="D613" s="7" t="s">
        <v>13</v>
      </c>
      <c r="E613" s="9">
        <v>36012</v>
      </c>
      <c r="F613" s="10">
        <f t="shared" ca="1" si="18"/>
        <v>24</v>
      </c>
      <c r="G613" s="11" t="s">
        <v>17</v>
      </c>
      <c r="H613" s="12">
        <v>78950</v>
      </c>
      <c r="I613" s="12" t="str">
        <f t="shared" si="19"/>
        <v/>
      </c>
      <c r="J613" s="8">
        <v>1</v>
      </c>
    </row>
    <row r="614" spans="1:10">
      <c r="A614" s="7" t="s">
        <v>656</v>
      </c>
      <c r="B614" s="8" t="s">
        <v>31</v>
      </c>
      <c r="C614" s="7" t="s">
        <v>608</v>
      </c>
      <c r="D614" s="7" t="s">
        <v>13</v>
      </c>
      <c r="E614" s="9">
        <v>41157</v>
      </c>
      <c r="F614" s="10">
        <f t="shared" ca="1" si="18"/>
        <v>9</v>
      </c>
      <c r="G614" s="11" t="s">
        <v>35</v>
      </c>
      <c r="H614" s="12">
        <v>86240</v>
      </c>
      <c r="I614" s="12" t="str">
        <f t="shared" si="19"/>
        <v/>
      </c>
      <c r="J614" s="8">
        <v>1</v>
      </c>
    </row>
    <row r="615" spans="1:10">
      <c r="A615" s="7" t="s">
        <v>657</v>
      </c>
      <c r="B615" s="8" t="s">
        <v>31</v>
      </c>
      <c r="C615" s="7" t="s">
        <v>608</v>
      </c>
      <c r="D615" s="7" t="s">
        <v>16</v>
      </c>
      <c r="E615" s="9">
        <v>38975</v>
      </c>
      <c r="F615" s="10">
        <f t="shared" ca="1" si="18"/>
        <v>15</v>
      </c>
      <c r="G615" s="11" t="s">
        <v>45</v>
      </c>
      <c r="H615" s="12">
        <v>42740</v>
      </c>
      <c r="I615" s="12" t="str">
        <f t="shared" si="19"/>
        <v/>
      </c>
      <c r="J615" s="8">
        <v>2</v>
      </c>
    </row>
    <row r="616" spans="1:10">
      <c r="A616" s="7" t="s">
        <v>658</v>
      </c>
      <c r="B616" s="8" t="s">
        <v>31</v>
      </c>
      <c r="C616" s="7" t="s">
        <v>608</v>
      </c>
      <c r="D616" s="7" t="s">
        <v>28</v>
      </c>
      <c r="E616" s="9">
        <v>36406</v>
      </c>
      <c r="F616" s="10">
        <f t="shared" ca="1" si="18"/>
        <v>22</v>
      </c>
      <c r="G616" s="11"/>
      <c r="H616" s="12">
        <v>60800</v>
      </c>
      <c r="I616" s="12">
        <f t="shared" si="19"/>
        <v>2000</v>
      </c>
      <c r="J616" s="8">
        <v>4</v>
      </c>
    </row>
    <row r="617" spans="1:10">
      <c r="A617" s="7" t="s">
        <v>659</v>
      </c>
      <c r="B617" s="8" t="s">
        <v>26</v>
      </c>
      <c r="C617" s="7" t="s">
        <v>608</v>
      </c>
      <c r="D617" s="7" t="s">
        <v>13</v>
      </c>
      <c r="E617" s="9">
        <v>36407</v>
      </c>
      <c r="F617" s="10">
        <f t="shared" ca="1" si="18"/>
        <v>22</v>
      </c>
      <c r="G617" s="11" t="s">
        <v>17</v>
      </c>
      <c r="H617" s="12">
        <v>45880</v>
      </c>
      <c r="I617" s="12">
        <f t="shared" si="19"/>
        <v>2000</v>
      </c>
      <c r="J617" s="8">
        <v>5</v>
      </c>
    </row>
    <row r="618" spans="1:10">
      <c r="A618" s="7" t="s">
        <v>660</v>
      </c>
      <c r="B618" s="8" t="s">
        <v>26</v>
      </c>
      <c r="C618" s="7" t="s">
        <v>608</v>
      </c>
      <c r="D618" s="7" t="s">
        <v>16</v>
      </c>
      <c r="E618" s="9">
        <v>36423</v>
      </c>
      <c r="F618" s="10">
        <f t="shared" ca="1" si="18"/>
        <v>22</v>
      </c>
      <c r="G618" s="11" t="s">
        <v>35</v>
      </c>
      <c r="H618" s="12">
        <v>47350</v>
      </c>
      <c r="I618" s="12" t="str">
        <f t="shared" si="19"/>
        <v/>
      </c>
      <c r="J618" s="8">
        <v>1</v>
      </c>
    </row>
    <row r="619" spans="1:10">
      <c r="A619" s="7" t="s">
        <v>661</v>
      </c>
      <c r="B619" s="8" t="s">
        <v>11</v>
      </c>
      <c r="C619" s="7" t="s">
        <v>608</v>
      </c>
      <c r="D619" s="7" t="s">
        <v>13</v>
      </c>
      <c r="E619" s="9">
        <v>38237</v>
      </c>
      <c r="F619" s="10">
        <f t="shared" ca="1" si="18"/>
        <v>17</v>
      </c>
      <c r="G619" s="11" t="s">
        <v>45</v>
      </c>
      <c r="H619" s="12">
        <v>31910</v>
      </c>
      <c r="I619" s="12">
        <f t="shared" si="19"/>
        <v>2000</v>
      </c>
      <c r="J619" s="8">
        <v>5</v>
      </c>
    </row>
    <row r="620" spans="1:10">
      <c r="A620" s="7" t="s">
        <v>662</v>
      </c>
      <c r="B620" s="8" t="s">
        <v>26</v>
      </c>
      <c r="C620" s="7" t="s">
        <v>608</v>
      </c>
      <c r="D620" s="7" t="s">
        <v>28</v>
      </c>
      <c r="E620" s="9">
        <v>39720</v>
      </c>
      <c r="F620" s="10">
        <f t="shared" ca="1" si="18"/>
        <v>13</v>
      </c>
      <c r="G620" s="11"/>
      <c r="H620" s="12">
        <v>43320</v>
      </c>
      <c r="I620" s="12">
        <f t="shared" si="19"/>
        <v>2000</v>
      </c>
      <c r="J620" s="8">
        <v>5</v>
      </c>
    </row>
    <row r="621" spans="1:10">
      <c r="A621" s="7" t="s">
        <v>663</v>
      </c>
      <c r="B621" s="8" t="s">
        <v>41</v>
      </c>
      <c r="C621" s="7" t="s">
        <v>608</v>
      </c>
      <c r="D621" s="7" t="s">
        <v>13</v>
      </c>
      <c r="E621" s="9">
        <v>40078</v>
      </c>
      <c r="F621" s="10">
        <f t="shared" ca="1" si="18"/>
        <v>12</v>
      </c>
      <c r="G621" s="11" t="s">
        <v>45</v>
      </c>
      <c r="H621" s="12">
        <v>23190</v>
      </c>
      <c r="I621" s="12">
        <f t="shared" si="19"/>
        <v>2000</v>
      </c>
      <c r="J621" s="8">
        <v>5</v>
      </c>
    </row>
    <row r="622" spans="1:10">
      <c r="A622" s="7" t="s">
        <v>664</v>
      </c>
      <c r="B622" s="8" t="s">
        <v>23</v>
      </c>
      <c r="C622" s="7" t="s">
        <v>608</v>
      </c>
      <c r="D622" s="7" t="s">
        <v>16</v>
      </c>
      <c r="E622" s="9">
        <v>41195</v>
      </c>
      <c r="F622" s="10">
        <f t="shared" ca="1" si="18"/>
        <v>9</v>
      </c>
      <c r="G622" s="11" t="s">
        <v>45</v>
      </c>
      <c r="H622" s="12">
        <v>25885</v>
      </c>
      <c r="I622" s="12">
        <f t="shared" si="19"/>
        <v>2000</v>
      </c>
      <c r="J622" s="8">
        <v>5</v>
      </c>
    </row>
    <row r="623" spans="1:10">
      <c r="A623" s="7" t="s">
        <v>665</v>
      </c>
      <c r="B623" s="8" t="s">
        <v>31</v>
      </c>
      <c r="C623" s="7" t="s">
        <v>608</v>
      </c>
      <c r="D623" s="7" t="s">
        <v>13</v>
      </c>
      <c r="E623" s="9">
        <v>40469</v>
      </c>
      <c r="F623" s="10">
        <f t="shared" ca="1" si="18"/>
        <v>11</v>
      </c>
      <c r="G623" s="11" t="s">
        <v>17</v>
      </c>
      <c r="H623" s="12">
        <v>63030</v>
      </c>
      <c r="I623" s="12" t="str">
        <f t="shared" si="19"/>
        <v/>
      </c>
      <c r="J623" s="8">
        <v>1</v>
      </c>
    </row>
    <row r="624" spans="1:10">
      <c r="A624" s="7" t="s">
        <v>666</v>
      </c>
      <c r="B624" s="8" t="s">
        <v>41</v>
      </c>
      <c r="C624" s="7" t="s">
        <v>608</v>
      </c>
      <c r="D624" s="7" t="s">
        <v>13</v>
      </c>
      <c r="E624" s="9">
        <v>39002</v>
      </c>
      <c r="F624" s="10">
        <f t="shared" ca="1" si="18"/>
        <v>15</v>
      </c>
      <c r="G624" s="11" t="s">
        <v>45</v>
      </c>
      <c r="H624" s="12">
        <v>32120</v>
      </c>
      <c r="I624" s="12" t="str">
        <f t="shared" si="19"/>
        <v/>
      </c>
      <c r="J624" s="8">
        <v>1</v>
      </c>
    </row>
    <row r="625" spans="1:10">
      <c r="A625" s="7" t="s">
        <v>667</v>
      </c>
      <c r="B625" s="8" t="s">
        <v>11</v>
      </c>
      <c r="C625" s="7" t="s">
        <v>608</v>
      </c>
      <c r="D625" s="7" t="s">
        <v>28</v>
      </c>
      <c r="E625" s="9">
        <v>36070</v>
      </c>
      <c r="F625" s="10">
        <f t="shared" ca="1" si="18"/>
        <v>23</v>
      </c>
      <c r="G625" s="11"/>
      <c r="H625" s="12">
        <v>59050</v>
      </c>
      <c r="I625" s="12">
        <f t="shared" si="19"/>
        <v>2000</v>
      </c>
      <c r="J625" s="8">
        <v>4</v>
      </c>
    </row>
    <row r="626" spans="1:10">
      <c r="A626" s="7" t="s">
        <v>668</v>
      </c>
      <c r="B626" s="8" t="s">
        <v>31</v>
      </c>
      <c r="C626" s="7" t="s">
        <v>608</v>
      </c>
      <c r="D626" s="7" t="s">
        <v>13</v>
      </c>
      <c r="E626" s="9">
        <v>36078</v>
      </c>
      <c r="F626" s="10">
        <f t="shared" ca="1" si="18"/>
        <v>23</v>
      </c>
      <c r="G626" s="11" t="s">
        <v>35</v>
      </c>
      <c r="H626" s="12">
        <v>79610</v>
      </c>
      <c r="I626" s="12" t="str">
        <f t="shared" si="19"/>
        <v/>
      </c>
      <c r="J626" s="8">
        <v>2</v>
      </c>
    </row>
    <row r="627" spans="1:10">
      <c r="A627" s="7" t="s">
        <v>669</v>
      </c>
      <c r="B627" s="8" t="s">
        <v>11</v>
      </c>
      <c r="C627" s="7" t="s">
        <v>608</v>
      </c>
      <c r="D627" s="7" t="s">
        <v>13</v>
      </c>
      <c r="E627" s="9">
        <v>36081</v>
      </c>
      <c r="F627" s="10">
        <f t="shared" ca="1" si="18"/>
        <v>23</v>
      </c>
      <c r="G627" s="11" t="s">
        <v>45</v>
      </c>
      <c r="H627" s="12">
        <v>67407</v>
      </c>
      <c r="I627" s="12">
        <f t="shared" si="19"/>
        <v>2000</v>
      </c>
      <c r="J627" s="8">
        <v>5</v>
      </c>
    </row>
    <row r="628" spans="1:10">
      <c r="A628" s="7" t="s">
        <v>670</v>
      </c>
      <c r="B628" s="8" t="s">
        <v>26</v>
      </c>
      <c r="C628" s="7" t="s">
        <v>608</v>
      </c>
      <c r="D628" s="7" t="s">
        <v>13</v>
      </c>
      <c r="E628" s="9">
        <v>39745</v>
      </c>
      <c r="F628" s="10">
        <f t="shared" ca="1" si="18"/>
        <v>13</v>
      </c>
      <c r="G628" s="11" t="s">
        <v>45</v>
      </c>
      <c r="H628" s="12">
        <v>29330</v>
      </c>
      <c r="I628" s="12">
        <f t="shared" si="19"/>
        <v>2000</v>
      </c>
      <c r="J628" s="8">
        <v>5</v>
      </c>
    </row>
    <row r="629" spans="1:10">
      <c r="A629" s="7" t="s">
        <v>671</v>
      </c>
      <c r="B629" s="8" t="s">
        <v>23</v>
      </c>
      <c r="C629" s="7" t="s">
        <v>608</v>
      </c>
      <c r="D629" s="7" t="s">
        <v>13</v>
      </c>
      <c r="E629" s="9">
        <v>40853</v>
      </c>
      <c r="F629" s="10">
        <f t="shared" ca="1" si="18"/>
        <v>10</v>
      </c>
      <c r="G629" s="11" t="s">
        <v>45</v>
      </c>
      <c r="H629" s="12">
        <v>63050</v>
      </c>
      <c r="I629" s="12" t="str">
        <f t="shared" si="19"/>
        <v/>
      </c>
      <c r="J629" s="8">
        <v>3</v>
      </c>
    </row>
    <row r="630" spans="1:10">
      <c r="A630" s="7" t="s">
        <v>672</v>
      </c>
      <c r="B630" s="8" t="s">
        <v>26</v>
      </c>
      <c r="C630" s="7" t="s">
        <v>608</v>
      </c>
      <c r="D630" s="7" t="s">
        <v>28</v>
      </c>
      <c r="E630" s="9">
        <v>41219</v>
      </c>
      <c r="F630" s="10">
        <f t="shared" ca="1" si="18"/>
        <v>9</v>
      </c>
      <c r="G630" s="11"/>
      <c r="H630" s="12">
        <v>55690</v>
      </c>
      <c r="I630" s="12" t="str">
        <f t="shared" si="19"/>
        <v/>
      </c>
      <c r="J630" s="8">
        <v>2</v>
      </c>
    </row>
    <row r="631" spans="1:10">
      <c r="A631" s="7" t="s">
        <v>673</v>
      </c>
      <c r="B631" s="8" t="s">
        <v>31</v>
      </c>
      <c r="C631" s="7" t="s">
        <v>608</v>
      </c>
      <c r="D631" s="7" t="s">
        <v>13</v>
      </c>
      <c r="E631" s="9">
        <v>39398</v>
      </c>
      <c r="F631" s="10">
        <f t="shared" ca="1" si="18"/>
        <v>14</v>
      </c>
      <c r="G631" s="11" t="s">
        <v>24</v>
      </c>
      <c r="H631" s="12">
        <v>48490</v>
      </c>
      <c r="I631" s="12" t="str">
        <f t="shared" si="19"/>
        <v/>
      </c>
      <c r="J631" s="8">
        <v>2</v>
      </c>
    </row>
    <row r="632" spans="1:10">
      <c r="A632" s="7" t="s">
        <v>674</v>
      </c>
      <c r="B632" s="8" t="s">
        <v>31</v>
      </c>
      <c r="C632" s="7" t="s">
        <v>608</v>
      </c>
      <c r="D632" s="7" t="s">
        <v>13</v>
      </c>
      <c r="E632" s="9">
        <v>40486</v>
      </c>
      <c r="F632" s="10">
        <f t="shared" ca="1" si="18"/>
        <v>11</v>
      </c>
      <c r="G632" s="11" t="s">
        <v>45</v>
      </c>
      <c r="H632" s="12">
        <v>66440</v>
      </c>
      <c r="I632" s="12" t="str">
        <f t="shared" si="19"/>
        <v/>
      </c>
      <c r="J632" s="8">
        <v>3</v>
      </c>
    </row>
    <row r="633" spans="1:10">
      <c r="A633" s="7" t="s">
        <v>675</v>
      </c>
      <c r="B633" s="8" t="s">
        <v>26</v>
      </c>
      <c r="C633" s="7" t="s">
        <v>608</v>
      </c>
      <c r="D633" s="7" t="s">
        <v>28</v>
      </c>
      <c r="E633" s="9">
        <v>36479</v>
      </c>
      <c r="F633" s="10">
        <f t="shared" ca="1" si="18"/>
        <v>22</v>
      </c>
      <c r="G633" s="11"/>
      <c r="H633" s="12">
        <v>54840</v>
      </c>
      <c r="I633" s="12">
        <f t="shared" si="19"/>
        <v>2000</v>
      </c>
      <c r="J633" s="8">
        <v>4</v>
      </c>
    </row>
    <row r="634" spans="1:10">
      <c r="A634" s="7" t="s">
        <v>676</v>
      </c>
      <c r="B634" s="8" t="s">
        <v>26</v>
      </c>
      <c r="C634" s="7" t="s">
        <v>608</v>
      </c>
      <c r="D634" s="7" t="s">
        <v>13</v>
      </c>
      <c r="E634" s="9">
        <v>39797</v>
      </c>
      <c r="F634" s="10">
        <f t="shared" ca="1" si="18"/>
        <v>13</v>
      </c>
      <c r="G634" s="11" t="s">
        <v>14</v>
      </c>
      <c r="H634" s="12">
        <v>53900</v>
      </c>
      <c r="I634" s="12">
        <f t="shared" si="19"/>
        <v>2000</v>
      </c>
      <c r="J634" s="8">
        <v>5</v>
      </c>
    </row>
    <row r="635" spans="1:10">
      <c r="A635" s="7" t="s">
        <v>677</v>
      </c>
      <c r="B635" s="8" t="s">
        <v>23</v>
      </c>
      <c r="C635" s="7" t="s">
        <v>608</v>
      </c>
      <c r="D635" s="7" t="s">
        <v>21</v>
      </c>
      <c r="E635" s="9">
        <v>39417</v>
      </c>
      <c r="F635" s="10">
        <f t="shared" ca="1" si="18"/>
        <v>14</v>
      </c>
      <c r="G635" s="11"/>
      <c r="H635" s="12">
        <v>23692</v>
      </c>
      <c r="I635" s="12">
        <f t="shared" si="19"/>
        <v>2000</v>
      </c>
      <c r="J635" s="8">
        <v>4</v>
      </c>
    </row>
    <row r="636" spans="1:10">
      <c r="A636" s="7" t="s">
        <v>678</v>
      </c>
      <c r="B636" s="8" t="s">
        <v>31</v>
      </c>
      <c r="C636" s="7" t="s">
        <v>608</v>
      </c>
      <c r="D636" s="7" t="s">
        <v>21</v>
      </c>
      <c r="E636" s="9">
        <v>40515</v>
      </c>
      <c r="F636" s="10">
        <f t="shared" ca="1" si="18"/>
        <v>11</v>
      </c>
      <c r="G636" s="11"/>
      <c r="H636" s="12">
        <v>33508</v>
      </c>
      <c r="I636" s="12">
        <f t="shared" si="19"/>
        <v>2000</v>
      </c>
      <c r="J636" s="8">
        <v>4</v>
      </c>
    </row>
    <row r="637" spans="1:10">
      <c r="A637" s="7" t="s">
        <v>679</v>
      </c>
      <c r="B637" s="8" t="s">
        <v>26</v>
      </c>
      <c r="C637" s="7" t="s">
        <v>608</v>
      </c>
      <c r="D637" s="7" t="s">
        <v>13</v>
      </c>
      <c r="E637" s="9">
        <v>40521</v>
      </c>
      <c r="F637" s="10">
        <f t="shared" ca="1" si="18"/>
        <v>11</v>
      </c>
      <c r="G637" s="11" t="s">
        <v>45</v>
      </c>
      <c r="H637" s="12">
        <v>34330</v>
      </c>
      <c r="I637" s="12" t="str">
        <f t="shared" si="19"/>
        <v/>
      </c>
      <c r="J637" s="8">
        <v>3</v>
      </c>
    </row>
    <row r="638" spans="1:10">
      <c r="A638" s="7" t="s">
        <v>680</v>
      </c>
      <c r="B638" s="8" t="s">
        <v>23</v>
      </c>
      <c r="C638" s="7" t="s">
        <v>608</v>
      </c>
      <c r="D638" s="7" t="s">
        <v>13</v>
      </c>
      <c r="E638" s="9">
        <v>36514</v>
      </c>
      <c r="F638" s="10">
        <f t="shared" ca="1" si="18"/>
        <v>22</v>
      </c>
      <c r="G638" s="11" t="s">
        <v>45</v>
      </c>
      <c r="H638" s="12">
        <v>48250</v>
      </c>
      <c r="I638" s="12" t="str">
        <f t="shared" si="19"/>
        <v/>
      </c>
      <c r="J638" s="8">
        <v>3</v>
      </c>
    </row>
    <row r="639" spans="1:10">
      <c r="A639" s="7" t="s">
        <v>681</v>
      </c>
      <c r="B639" s="8" t="s">
        <v>26</v>
      </c>
      <c r="C639" s="7" t="s">
        <v>682</v>
      </c>
      <c r="D639" s="7" t="s">
        <v>28</v>
      </c>
      <c r="E639" s="9">
        <v>39087</v>
      </c>
      <c r="F639" s="10">
        <f t="shared" ca="1" si="18"/>
        <v>15</v>
      </c>
      <c r="G639" s="11"/>
      <c r="H639" s="12">
        <v>70150</v>
      </c>
      <c r="I639" s="12" t="str">
        <f t="shared" si="19"/>
        <v/>
      </c>
      <c r="J639" s="8">
        <v>2</v>
      </c>
    </row>
    <row r="640" spans="1:10">
      <c r="A640" s="7" t="s">
        <v>683</v>
      </c>
      <c r="B640" s="8" t="s">
        <v>31</v>
      </c>
      <c r="C640" s="7" t="s">
        <v>682</v>
      </c>
      <c r="D640" s="7" t="s">
        <v>28</v>
      </c>
      <c r="E640" s="9">
        <v>39090</v>
      </c>
      <c r="F640" s="10">
        <f t="shared" ca="1" si="18"/>
        <v>15</v>
      </c>
      <c r="G640" s="11"/>
      <c r="H640" s="12">
        <v>63290</v>
      </c>
      <c r="I640" s="12">
        <f t="shared" si="19"/>
        <v>2000</v>
      </c>
      <c r="J640" s="8">
        <v>5</v>
      </c>
    </row>
    <row r="641" spans="1:10">
      <c r="A641" s="7" t="s">
        <v>684</v>
      </c>
      <c r="B641" s="8" t="s">
        <v>41</v>
      </c>
      <c r="C641" s="7" t="s">
        <v>682</v>
      </c>
      <c r="D641" s="7" t="s">
        <v>13</v>
      </c>
      <c r="E641" s="9">
        <v>39091</v>
      </c>
      <c r="F641" s="10">
        <f t="shared" ca="1" si="18"/>
        <v>15</v>
      </c>
      <c r="G641" s="11" t="s">
        <v>45</v>
      </c>
      <c r="H641" s="12">
        <v>46410</v>
      </c>
      <c r="I641" s="12" t="str">
        <f t="shared" si="19"/>
        <v/>
      </c>
      <c r="J641" s="8">
        <v>2</v>
      </c>
    </row>
    <row r="642" spans="1:10">
      <c r="A642" s="7" t="s">
        <v>685</v>
      </c>
      <c r="B642" s="8" t="s">
        <v>31</v>
      </c>
      <c r="C642" s="7" t="s">
        <v>682</v>
      </c>
      <c r="D642" s="7" t="s">
        <v>28</v>
      </c>
      <c r="E642" s="9">
        <v>39106</v>
      </c>
      <c r="F642" s="10">
        <f t="shared" ref="F642:F705" ca="1" si="20">DATEDIF(E642,TODAY(),"Y")</f>
        <v>15</v>
      </c>
      <c r="G642" s="11"/>
      <c r="H642" s="12">
        <v>64263</v>
      </c>
      <c r="I642" s="12" t="str">
        <f t="shared" si="19"/>
        <v/>
      </c>
      <c r="J642" s="8">
        <v>3</v>
      </c>
    </row>
    <row r="643" spans="1:10">
      <c r="A643" s="7" t="s">
        <v>686</v>
      </c>
      <c r="B643" s="8" t="s">
        <v>26</v>
      </c>
      <c r="C643" s="7" t="s">
        <v>682</v>
      </c>
      <c r="D643" s="7" t="s">
        <v>28</v>
      </c>
      <c r="E643" s="9">
        <v>35826</v>
      </c>
      <c r="F643" s="10">
        <f t="shared" ca="1" si="20"/>
        <v>24</v>
      </c>
      <c r="G643" s="11"/>
      <c r="H643" s="12">
        <v>45030</v>
      </c>
      <c r="I643" s="12" t="str">
        <f t="shared" ref="I643:I706" si="21">IF(J643&gt;=4,2000,"")</f>
        <v/>
      </c>
      <c r="J643" s="8">
        <v>3</v>
      </c>
    </row>
    <row r="644" spans="1:10">
      <c r="A644" s="7" t="s">
        <v>687</v>
      </c>
      <c r="B644" s="8" t="s">
        <v>26</v>
      </c>
      <c r="C644" s="7" t="s">
        <v>682</v>
      </c>
      <c r="D644" s="7" t="s">
        <v>13</v>
      </c>
      <c r="E644" s="9">
        <v>36549</v>
      </c>
      <c r="F644" s="10">
        <f t="shared" ca="1" si="20"/>
        <v>22</v>
      </c>
      <c r="G644" s="11" t="s">
        <v>45</v>
      </c>
      <c r="H644" s="12">
        <v>35460</v>
      </c>
      <c r="I644" s="12" t="str">
        <f t="shared" si="21"/>
        <v/>
      </c>
      <c r="J644" s="8">
        <v>1</v>
      </c>
    </row>
    <row r="645" spans="1:10">
      <c r="A645" s="7" t="s">
        <v>688</v>
      </c>
      <c r="B645" s="8" t="s">
        <v>26</v>
      </c>
      <c r="C645" s="7" t="s">
        <v>682</v>
      </c>
      <c r="D645" s="7" t="s">
        <v>16</v>
      </c>
      <c r="E645" s="9">
        <v>36918</v>
      </c>
      <c r="F645" s="10">
        <f t="shared" ca="1" si="20"/>
        <v>21</v>
      </c>
      <c r="G645" s="11" t="s">
        <v>14</v>
      </c>
      <c r="H645" s="12">
        <v>17205</v>
      </c>
      <c r="I645" s="12">
        <f t="shared" si="21"/>
        <v>2000</v>
      </c>
      <c r="J645" s="8">
        <v>5</v>
      </c>
    </row>
    <row r="646" spans="1:10">
      <c r="A646" s="7" t="s">
        <v>689</v>
      </c>
      <c r="B646" s="8" t="s">
        <v>26</v>
      </c>
      <c r="C646" s="7" t="s">
        <v>682</v>
      </c>
      <c r="D646" s="7" t="s">
        <v>28</v>
      </c>
      <c r="E646" s="13">
        <v>40563</v>
      </c>
      <c r="F646" s="10">
        <f t="shared" ca="1" si="20"/>
        <v>11</v>
      </c>
      <c r="G646" s="11"/>
      <c r="H646" s="12">
        <v>55510</v>
      </c>
      <c r="I646" s="12" t="str">
        <f t="shared" si="21"/>
        <v/>
      </c>
      <c r="J646" s="8">
        <v>3</v>
      </c>
    </row>
    <row r="647" spans="1:10">
      <c r="A647" s="7" t="s">
        <v>690</v>
      </c>
      <c r="B647" s="8" t="s">
        <v>26</v>
      </c>
      <c r="C647" s="7" t="s">
        <v>682</v>
      </c>
      <c r="D647" s="7" t="s">
        <v>13</v>
      </c>
      <c r="E647" s="9">
        <v>40568</v>
      </c>
      <c r="F647" s="10">
        <f t="shared" ca="1" si="20"/>
        <v>11</v>
      </c>
      <c r="G647" s="11" t="s">
        <v>14</v>
      </c>
      <c r="H647" s="12">
        <v>46390</v>
      </c>
      <c r="I647" s="12">
        <f t="shared" si="21"/>
        <v>2000</v>
      </c>
      <c r="J647" s="8">
        <v>5</v>
      </c>
    </row>
    <row r="648" spans="1:10">
      <c r="A648" s="7" t="s">
        <v>691</v>
      </c>
      <c r="B648" s="8" t="s">
        <v>31</v>
      </c>
      <c r="C648" s="7" t="s">
        <v>682</v>
      </c>
      <c r="D648" s="7" t="s">
        <v>13</v>
      </c>
      <c r="E648" s="9">
        <v>40584</v>
      </c>
      <c r="F648" s="10">
        <f t="shared" ca="1" si="20"/>
        <v>11</v>
      </c>
      <c r="G648" s="11" t="s">
        <v>14</v>
      </c>
      <c r="H648" s="12">
        <v>24200</v>
      </c>
      <c r="I648" s="12">
        <f t="shared" si="21"/>
        <v>2000</v>
      </c>
      <c r="J648" s="8">
        <v>5</v>
      </c>
    </row>
    <row r="649" spans="1:10">
      <c r="A649" s="7" t="s">
        <v>692</v>
      </c>
      <c r="B649" s="8" t="s">
        <v>26</v>
      </c>
      <c r="C649" s="7" t="s">
        <v>682</v>
      </c>
      <c r="D649" s="7" t="s">
        <v>16</v>
      </c>
      <c r="E649" s="9">
        <v>39118</v>
      </c>
      <c r="F649" s="10">
        <f t="shared" ca="1" si="20"/>
        <v>15</v>
      </c>
      <c r="G649" s="11" t="s">
        <v>14</v>
      </c>
      <c r="H649" s="12">
        <v>20075</v>
      </c>
      <c r="I649" s="12" t="str">
        <f t="shared" si="21"/>
        <v/>
      </c>
      <c r="J649" s="8">
        <v>1</v>
      </c>
    </row>
    <row r="650" spans="1:10">
      <c r="A650" s="7" t="s">
        <v>693</v>
      </c>
      <c r="B650" s="8" t="s">
        <v>26</v>
      </c>
      <c r="C650" s="7" t="s">
        <v>682</v>
      </c>
      <c r="D650" s="7" t="s">
        <v>16</v>
      </c>
      <c r="E650" s="9">
        <v>38753</v>
      </c>
      <c r="F650" s="10">
        <f t="shared" ca="1" si="20"/>
        <v>16</v>
      </c>
      <c r="G650" s="11" t="s">
        <v>17</v>
      </c>
      <c r="H650" s="12">
        <v>37660</v>
      </c>
      <c r="I650" s="12">
        <f t="shared" si="21"/>
        <v>2000</v>
      </c>
      <c r="J650" s="8">
        <v>4</v>
      </c>
    </row>
    <row r="651" spans="1:10">
      <c r="A651" s="7" t="s">
        <v>694</v>
      </c>
      <c r="B651" s="8" t="s">
        <v>11</v>
      </c>
      <c r="C651" s="7" t="s">
        <v>682</v>
      </c>
      <c r="D651" s="7" t="s">
        <v>28</v>
      </c>
      <c r="E651" s="9">
        <v>36193</v>
      </c>
      <c r="F651" s="10">
        <f t="shared" ca="1" si="20"/>
        <v>23</v>
      </c>
      <c r="G651" s="11"/>
      <c r="H651" s="12">
        <v>58250</v>
      </c>
      <c r="I651" s="12" t="str">
        <f t="shared" si="21"/>
        <v/>
      </c>
      <c r="J651" s="8">
        <v>2</v>
      </c>
    </row>
    <row r="652" spans="1:10">
      <c r="A652" s="7" t="s">
        <v>695</v>
      </c>
      <c r="B652" s="8" t="s">
        <v>26</v>
      </c>
      <c r="C652" s="7" t="s">
        <v>682</v>
      </c>
      <c r="D652" s="7" t="s">
        <v>28</v>
      </c>
      <c r="E652" s="9">
        <v>40235</v>
      </c>
      <c r="F652" s="10">
        <f t="shared" ca="1" si="20"/>
        <v>12</v>
      </c>
      <c r="G652" s="11"/>
      <c r="H652" s="12">
        <v>80729</v>
      </c>
      <c r="I652" s="12" t="str">
        <f t="shared" si="21"/>
        <v/>
      </c>
      <c r="J652" s="8">
        <v>3</v>
      </c>
    </row>
    <row r="653" spans="1:10">
      <c r="A653" s="7" t="s">
        <v>696</v>
      </c>
      <c r="B653" s="8" t="s">
        <v>26</v>
      </c>
      <c r="C653" s="7" t="s">
        <v>682</v>
      </c>
      <c r="D653" s="7" t="s">
        <v>13</v>
      </c>
      <c r="E653" s="9">
        <v>40986</v>
      </c>
      <c r="F653" s="10">
        <f t="shared" ca="1" si="20"/>
        <v>10</v>
      </c>
      <c r="G653" s="11" t="s">
        <v>17</v>
      </c>
      <c r="H653" s="12">
        <v>46550</v>
      </c>
      <c r="I653" s="12">
        <f t="shared" si="21"/>
        <v>2000</v>
      </c>
      <c r="J653" s="8">
        <v>4</v>
      </c>
    </row>
    <row r="654" spans="1:10">
      <c r="A654" s="7" t="s">
        <v>697</v>
      </c>
      <c r="B654" s="8" t="s">
        <v>31</v>
      </c>
      <c r="C654" s="7" t="s">
        <v>682</v>
      </c>
      <c r="D654" s="7" t="s">
        <v>16</v>
      </c>
      <c r="E654" s="9">
        <v>39155</v>
      </c>
      <c r="F654" s="10">
        <f t="shared" ca="1" si="20"/>
        <v>15</v>
      </c>
      <c r="G654" s="11" t="s">
        <v>24</v>
      </c>
      <c r="H654" s="12">
        <v>27710</v>
      </c>
      <c r="I654" s="12" t="str">
        <f t="shared" si="21"/>
        <v/>
      </c>
      <c r="J654" s="8">
        <v>3</v>
      </c>
    </row>
    <row r="655" spans="1:10">
      <c r="A655" s="7" t="s">
        <v>698</v>
      </c>
      <c r="B655" s="8" t="s">
        <v>26</v>
      </c>
      <c r="C655" s="7" t="s">
        <v>682</v>
      </c>
      <c r="D655" s="7" t="s">
        <v>13</v>
      </c>
      <c r="E655" s="9">
        <v>40250</v>
      </c>
      <c r="F655" s="10">
        <f t="shared" ca="1" si="20"/>
        <v>12</v>
      </c>
      <c r="G655" s="11" t="s">
        <v>45</v>
      </c>
      <c r="H655" s="12">
        <v>33590</v>
      </c>
      <c r="I655" s="12">
        <f t="shared" si="21"/>
        <v>2000</v>
      </c>
      <c r="J655" s="8">
        <v>5</v>
      </c>
    </row>
    <row r="656" spans="1:10">
      <c r="A656" s="7" t="s">
        <v>699</v>
      </c>
      <c r="B656" s="8" t="s">
        <v>11</v>
      </c>
      <c r="C656" s="7" t="s">
        <v>682</v>
      </c>
      <c r="D656" s="7" t="s">
        <v>16</v>
      </c>
      <c r="E656" s="9">
        <v>38805</v>
      </c>
      <c r="F656" s="10">
        <f t="shared" ca="1" si="20"/>
        <v>16</v>
      </c>
      <c r="G656" s="11" t="s">
        <v>17</v>
      </c>
      <c r="H656" s="12">
        <v>13690</v>
      </c>
      <c r="I656" s="12">
        <f t="shared" si="21"/>
        <v>2000</v>
      </c>
      <c r="J656" s="8">
        <v>5</v>
      </c>
    </row>
    <row r="657" spans="1:10">
      <c r="A657" s="7" t="s">
        <v>700</v>
      </c>
      <c r="B657" s="8" t="s">
        <v>41</v>
      </c>
      <c r="C657" s="7" t="s">
        <v>682</v>
      </c>
      <c r="D657" s="7" t="s">
        <v>13</v>
      </c>
      <c r="E657" s="9">
        <v>36243</v>
      </c>
      <c r="F657" s="10">
        <f t="shared" ca="1" si="20"/>
        <v>23</v>
      </c>
      <c r="G657" s="11" t="s">
        <v>35</v>
      </c>
      <c r="H657" s="12">
        <v>77680</v>
      </c>
      <c r="I657" s="12" t="str">
        <f t="shared" si="21"/>
        <v/>
      </c>
      <c r="J657" s="8">
        <v>3</v>
      </c>
    </row>
    <row r="658" spans="1:10">
      <c r="A658" s="7" t="s">
        <v>701</v>
      </c>
      <c r="B658" s="8" t="s">
        <v>26</v>
      </c>
      <c r="C658" s="7" t="s">
        <v>682</v>
      </c>
      <c r="D658" s="7" t="s">
        <v>13</v>
      </c>
      <c r="E658" s="9">
        <v>36956</v>
      </c>
      <c r="F658" s="10">
        <f t="shared" ca="1" si="20"/>
        <v>21</v>
      </c>
      <c r="G658" s="11" t="s">
        <v>35</v>
      </c>
      <c r="H658" s="12">
        <v>49930</v>
      </c>
      <c r="I658" s="12" t="str">
        <f t="shared" si="21"/>
        <v/>
      </c>
      <c r="J658" s="8">
        <v>1</v>
      </c>
    </row>
    <row r="659" spans="1:10">
      <c r="A659" s="7" t="s">
        <v>702</v>
      </c>
      <c r="B659" s="8" t="s">
        <v>26</v>
      </c>
      <c r="C659" s="7" t="s">
        <v>682</v>
      </c>
      <c r="D659" s="7" t="s">
        <v>13</v>
      </c>
      <c r="E659" s="9">
        <v>36967</v>
      </c>
      <c r="F659" s="10">
        <f t="shared" ca="1" si="20"/>
        <v>21</v>
      </c>
      <c r="G659" s="11" t="s">
        <v>14</v>
      </c>
      <c r="H659" s="12">
        <v>63060</v>
      </c>
      <c r="I659" s="12">
        <f t="shared" si="21"/>
        <v>2000</v>
      </c>
      <c r="J659" s="8">
        <v>4</v>
      </c>
    </row>
    <row r="660" spans="1:10">
      <c r="A660" s="7" t="s">
        <v>703</v>
      </c>
      <c r="B660" s="8" t="s">
        <v>41</v>
      </c>
      <c r="C660" s="7" t="s">
        <v>682</v>
      </c>
      <c r="D660" s="7" t="s">
        <v>28</v>
      </c>
      <c r="E660" s="9">
        <v>39534</v>
      </c>
      <c r="F660" s="10">
        <f t="shared" ca="1" si="20"/>
        <v>14</v>
      </c>
      <c r="G660" s="11"/>
      <c r="H660" s="12">
        <v>32880</v>
      </c>
      <c r="I660" s="12" t="str">
        <f t="shared" si="21"/>
        <v/>
      </c>
      <c r="J660" s="8">
        <v>3</v>
      </c>
    </row>
    <row r="661" spans="1:10">
      <c r="A661" s="7" t="s">
        <v>704</v>
      </c>
      <c r="B661" s="8" t="s">
        <v>41</v>
      </c>
      <c r="C661" s="7" t="s">
        <v>682</v>
      </c>
      <c r="D661" s="7" t="s">
        <v>13</v>
      </c>
      <c r="E661" s="9">
        <v>39171</v>
      </c>
      <c r="F661" s="10">
        <f t="shared" ca="1" si="20"/>
        <v>15</v>
      </c>
      <c r="G661" s="11" t="s">
        <v>24</v>
      </c>
      <c r="H661" s="12">
        <v>25690</v>
      </c>
      <c r="I661" s="12" t="str">
        <f t="shared" si="21"/>
        <v/>
      </c>
      <c r="J661" s="8">
        <v>2</v>
      </c>
    </row>
    <row r="662" spans="1:10">
      <c r="A662" s="7" t="s">
        <v>705</v>
      </c>
      <c r="B662" s="8" t="s">
        <v>41</v>
      </c>
      <c r="C662" s="7" t="s">
        <v>682</v>
      </c>
      <c r="D662" s="7" t="s">
        <v>16</v>
      </c>
      <c r="E662" s="9">
        <v>39535</v>
      </c>
      <c r="F662" s="10">
        <f t="shared" ca="1" si="20"/>
        <v>14</v>
      </c>
      <c r="G662" s="11" t="s">
        <v>35</v>
      </c>
      <c r="H662" s="12">
        <v>49080</v>
      </c>
      <c r="I662" s="12">
        <f t="shared" si="21"/>
        <v>2000</v>
      </c>
      <c r="J662" s="8">
        <v>5</v>
      </c>
    </row>
    <row r="663" spans="1:10">
      <c r="A663" s="7" t="s">
        <v>706</v>
      </c>
      <c r="B663" s="8" t="s">
        <v>31</v>
      </c>
      <c r="C663" s="7" t="s">
        <v>682</v>
      </c>
      <c r="D663" s="7" t="s">
        <v>13</v>
      </c>
      <c r="E663" s="9">
        <v>39539</v>
      </c>
      <c r="F663" s="10">
        <f t="shared" ca="1" si="20"/>
        <v>14</v>
      </c>
      <c r="G663" s="11" t="s">
        <v>45</v>
      </c>
      <c r="H663" s="12">
        <v>73850</v>
      </c>
      <c r="I663" s="12" t="str">
        <f t="shared" si="21"/>
        <v/>
      </c>
      <c r="J663" s="8">
        <v>2</v>
      </c>
    </row>
    <row r="664" spans="1:10">
      <c r="A664" s="7" t="s">
        <v>707</v>
      </c>
      <c r="B664" s="8" t="s">
        <v>26</v>
      </c>
      <c r="C664" s="7" t="s">
        <v>682</v>
      </c>
      <c r="D664" s="7" t="s">
        <v>13</v>
      </c>
      <c r="E664" s="9">
        <v>36619</v>
      </c>
      <c r="F664" s="10">
        <f t="shared" ca="1" si="20"/>
        <v>22</v>
      </c>
      <c r="G664" s="11" t="s">
        <v>17</v>
      </c>
      <c r="H664" s="12">
        <v>71970</v>
      </c>
      <c r="I664" s="12">
        <f t="shared" si="21"/>
        <v>2000</v>
      </c>
      <c r="J664" s="8">
        <v>4</v>
      </c>
    </row>
    <row r="665" spans="1:10">
      <c r="A665" s="7" t="s">
        <v>708</v>
      </c>
      <c r="B665" s="8" t="s">
        <v>20</v>
      </c>
      <c r="C665" s="7" t="s">
        <v>682</v>
      </c>
      <c r="D665" s="7" t="s">
        <v>13</v>
      </c>
      <c r="E665" s="9">
        <v>37009</v>
      </c>
      <c r="F665" s="10">
        <f t="shared" ca="1" si="20"/>
        <v>21</v>
      </c>
      <c r="G665" s="11" t="s">
        <v>45</v>
      </c>
      <c r="H665" s="12">
        <v>78710</v>
      </c>
      <c r="I665" s="12" t="str">
        <f t="shared" si="21"/>
        <v/>
      </c>
      <c r="J665" s="8">
        <v>2</v>
      </c>
    </row>
    <row r="666" spans="1:10">
      <c r="A666" s="7" t="s">
        <v>709</v>
      </c>
      <c r="B666" s="8" t="s">
        <v>31</v>
      </c>
      <c r="C666" s="7" t="s">
        <v>682</v>
      </c>
      <c r="D666" s="7" t="s">
        <v>13</v>
      </c>
      <c r="E666" s="9">
        <v>40637</v>
      </c>
      <c r="F666" s="10">
        <f t="shared" ca="1" si="20"/>
        <v>11</v>
      </c>
      <c r="G666" s="11" t="s">
        <v>14</v>
      </c>
      <c r="H666" s="12">
        <v>86640</v>
      </c>
      <c r="I666" s="12" t="str">
        <f t="shared" si="21"/>
        <v/>
      </c>
      <c r="J666" s="8">
        <v>3</v>
      </c>
    </row>
    <row r="667" spans="1:10">
      <c r="A667" s="7" t="s">
        <v>710</v>
      </c>
      <c r="B667" s="8" t="s">
        <v>20</v>
      </c>
      <c r="C667" s="7" t="s">
        <v>682</v>
      </c>
      <c r="D667" s="7" t="s">
        <v>28</v>
      </c>
      <c r="E667" s="13">
        <v>40638</v>
      </c>
      <c r="F667" s="10">
        <f t="shared" ca="1" si="20"/>
        <v>11</v>
      </c>
      <c r="G667" s="11"/>
      <c r="H667" s="12">
        <v>42990</v>
      </c>
      <c r="I667" s="12">
        <f t="shared" si="21"/>
        <v>2000</v>
      </c>
      <c r="J667" s="8">
        <v>4</v>
      </c>
    </row>
    <row r="668" spans="1:10">
      <c r="A668" s="7" t="s">
        <v>711</v>
      </c>
      <c r="B668" s="8" t="s">
        <v>26</v>
      </c>
      <c r="C668" s="7" t="s">
        <v>682</v>
      </c>
      <c r="D668" s="7" t="s">
        <v>21</v>
      </c>
      <c r="E668" s="9">
        <v>39208</v>
      </c>
      <c r="F668" s="10">
        <f t="shared" ca="1" si="20"/>
        <v>15</v>
      </c>
      <c r="G668" s="11"/>
      <c r="H668" s="12">
        <v>26944</v>
      </c>
      <c r="I668" s="12">
        <f t="shared" si="21"/>
        <v>2000</v>
      </c>
      <c r="J668" s="8">
        <v>4</v>
      </c>
    </row>
    <row r="669" spans="1:10">
      <c r="A669" s="7" t="s">
        <v>712</v>
      </c>
      <c r="B669" s="8" t="s">
        <v>26</v>
      </c>
      <c r="C669" s="7" t="s">
        <v>682</v>
      </c>
      <c r="D669" s="7" t="s">
        <v>21</v>
      </c>
      <c r="E669" s="9">
        <v>38863</v>
      </c>
      <c r="F669" s="10">
        <f t="shared" ca="1" si="20"/>
        <v>16</v>
      </c>
      <c r="G669" s="11"/>
      <c r="H669" s="12">
        <v>28768</v>
      </c>
      <c r="I669" s="12" t="str">
        <f t="shared" si="21"/>
        <v/>
      </c>
      <c r="J669" s="8">
        <v>3</v>
      </c>
    </row>
    <row r="670" spans="1:10">
      <c r="A670" s="7" t="s">
        <v>713</v>
      </c>
      <c r="B670" s="8" t="s">
        <v>26</v>
      </c>
      <c r="C670" s="7" t="s">
        <v>682</v>
      </c>
      <c r="D670" s="7" t="s">
        <v>13</v>
      </c>
      <c r="E670" s="9">
        <v>36672</v>
      </c>
      <c r="F670" s="10">
        <f t="shared" ca="1" si="20"/>
        <v>22</v>
      </c>
      <c r="G670" s="11" t="s">
        <v>17</v>
      </c>
      <c r="H670" s="12">
        <v>65320</v>
      </c>
      <c r="I670" s="12">
        <f t="shared" si="21"/>
        <v>2000</v>
      </c>
      <c r="J670" s="8">
        <v>5</v>
      </c>
    </row>
    <row r="671" spans="1:10">
      <c r="A671" s="7" t="s">
        <v>714</v>
      </c>
      <c r="B671" s="8" t="s">
        <v>31</v>
      </c>
      <c r="C671" s="7" t="s">
        <v>682</v>
      </c>
      <c r="D671" s="7" t="s">
        <v>13</v>
      </c>
      <c r="E671" s="13">
        <v>40680</v>
      </c>
      <c r="F671" s="10">
        <f t="shared" ca="1" si="20"/>
        <v>11</v>
      </c>
      <c r="G671" s="11" t="s">
        <v>14</v>
      </c>
      <c r="H671" s="12">
        <v>23030</v>
      </c>
      <c r="I671" s="12">
        <f t="shared" si="21"/>
        <v>2000</v>
      </c>
      <c r="J671" s="8">
        <v>4</v>
      </c>
    </row>
    <row r="672" spans="1:10">
      <c r="A672" s="7" t="s">
        <v>715</v>
      </c>
      <c r="B672" s="8" t="s">
        <v>31</v>
      </c>
      <c r="C672" s="7" t="s">
        <v>682</v>
      </c>
      <c r="D672" s="7" t="s">
        <v>13</v>
      </c>
      <c r="E672" s="13">
        <v>40680</v>
      </c>
      <c r="F672" s="10">
        <f t="shared" ca="1" si="20"/>
        <v>11</v>
      </c>
      <c r="G672" s="11" t="s">
        <v>35</v>
      </c>
      <c r="H672" s="12">
        <v>40260</v>
      </c>
      <c r="I672" s="12">
        <f t="shared" si="21"/>
        <v>2000</v>
      </c>
      <c r="J672" s="8">
        <v>5</v>
      </c>
    </row>
    <row r="673" spans="1:10">
      <c r="A673" s="7" t="s">
        <v>716</v>
      </c>
      <c r="B673" s="8" t="s">
        <v>26</v>
      </c>
      <c r="C673" s="7" t="s">
        <v>682</v>
      </c>
      <c r="D673" s="7" t="s">
        <v>16</v>
      </c>
      <c r="E673" s="9">
        <v>40696</v>
      </c>
      <c r="F673" s="10">
        <f t="shared" ca="1" si="20"/>
        <v>11</v>
      </c>
      <c r="G673" s="11" t="s">
        <v>45</v>
      </c>
      <c r="H673" s="12">
        <v>13455</v>
      </c>
      <c r="I673" s="12" t="str">
        <f t="shared" si="21"/>
        <v/>
      </c>
      <c r="J673" s="8">
        <v>2</v>
      </c>
    </row>
    <row r="674" spans="1:10">
      <c r="A674" s="7" t="s">
        <v>717</v>
      </c>
      <c r="B674" s="8" t="s">
        <v>11</v>
      </c>
      <c r="C674" s="7" t="s">
        <v>682</v>
      </c>
      <c r="D674" s="7" t="s">
        <v>28</v>
      </c>
      <c r="E674" s="9">
        <v>40706</v>
      </c>
      <c r="F674" s="10">
        <f t="shared" ca="1" si="20"/>
        <v>11</v>
      </c>
      <c r="G674" s="11"/>
      <c r="H674" s="12">
        <v>34680</v>
      </c>
      <c r="I674" s="12">
        <f t="shared" si="21"/>
        <v>2000</v>
      </c>
      <c r="J674" s="8">
        <v>5</v>
      </c>
    </row>
    <row r="675" spans="1:10">
      <c r="A675" s="7" t="s">
        <v>718</v>
      </c>
      <c r="B675" s="8" t="s">
        <v>41</v>
      </c>
      <c r="C675" s="7" t="s">
        <v>682</v>
      </c>
      <c r="D675" s="7" t="s">
        <v>28</v>
      </c>
      <c r="E675" s="9">
        <v>40718</v>
      </c>
      <c r="F675" s="10">
        <f t="shared" ca="1" si="20"/>
        <v>11</v>
      </c>
      <c r="G675" s="11"/>
      <c r="H675" s="12">
        <v>26020</v>
      </c>
      <c r="I675" s="12">
        <f t="shared" si="21"/>
        <v>2000</v>
      </c>
      <c r="J675" s="8">
        <v>5</v>
      </c>
    </row>
    <row r="676" spans="1:10">
      <c r="A676" s="7" t="s">
        <v>719</v>
      </c>
      <c r="B676" s="8" t="s">
        <v>26</v>
      </c>
      <c r="C676" s="7" t="s">
        <v>682</v>
      </c>
      <c r="D676" s="7" t="s">
        <v>28</v>
      </c>
      <c r="E676" s="9">
        <v>39239</v>
      </c>
      <c r="F676" s="10">
        <f t="shared" ca="1" si="20"/>
        <v>15</v>
      </c>
      <c r="G676" s="11"/>
      <c r="H676" s="12">
        <v>75550</v>
      </c>
      <c r="I676" s="12" t="str">
        <f t="shared" si="21"/>
        <v/>
      </c>
      <c r="J676" s="8">
        <v>3</v>
      </c>
    </row>
    <row r="677" spans="1:10">
      <c r="A677" s="7" t="s">
        <v>720</v>
      </c>
      <c r="B677" s="8" t="s">
        <v>41</v>
      </c>
      <c r="C677" s="7" t="s">
        <v>682</v>
      </c>
      <c r="D677" s="7" t="s">
        <v>28</v>
      </c>
      <c r="E677" s="9">
        <v>39248</v>
      </c>
      <c r="F677" s="10">
        <f t="shared" ca="1" si="20"/>
        <v>15</v>
      </c>
      <c r="G677" s="11"/>
      <c r="H677" s="12">
        <v>78590</v>
      </c>
      <c r="I677" s="12" t="str">
        <f t="shared" si="21"/>
        <v/>
      </c>
      <c r="J677" s="8">
        <v>1</v>
      </c>
    </row>
    <row r="678" spans="1:10">
      <c r="A678" s="7" t="s">
        <v>721</v>
      </c>
      <c r="B678" s="8" t="s">
        <v>26</v>
      </c>
      <c r="C678" s="7" t="s">
        <v>682</v>
      </c>
      <c r="D678" s="7" t="s">
        <v>16</v>
      </c>
      <c r="E678" s="9">
        <v>39253</v>
      </c>
      <c r="F678" s="10">
        <f t="shared" ca="1" si="20"/>
        <v>15</v>
      </c>
      <c r="G678" s="11" t="s">
        <v>35</v>
      </c>
      <c r="H678" s="12">
        <v>11230</v>
      </c>
      <c r="I678" s="12">
        <f t="shared" si="21"/>
        <v>2000</v>
      </c>
      <c r="J678" s="8">
        <v>4</v>
      </c>
    </row>
    <row r="679" spans="1:10">
      <c r="A679" s="7" t="s">
        <v>722</v>
      </c>
      <c r="B679" s="8" t="s">
        <v>31</v>
      </c>
      <c r="C679" s="7" t="s">
        <v>682</v>
      </c>
      <c r="D679" s="7" t="s">
        <v>13</v>
      </c>
      <c r="E679" s="9">
        <v>36330</v>
      </c>
      <c r="F679" s="10">
        <f t="shared" ca="1" si="20"/>
        <v>23</v>
      </c>
      <c r="G679" s="11" t="s">
        <v>35</v>
      </c>
      <c r="H679" s="12">
        <v>61850</v>
      </c>
      <c r="I679" s="12" t="str">
        <f t="shared" si="21"/>
        <v/>
      </c>
      <c r="J679" s="8">
        <v>2</v>
      </c>
    </row>
    <row r="680" spans="1:10">
      <c r="A680" s="7" t="s">
        <v>723</v>
      </c>
      <c r="B680" s="8" t="s">
        <v>23</v>
      </c>
      <c r="C680" s="7" t="s">
        <v>682</v>
      </c>
      <c r="D680" s="7" t="s">
        <v>28</v>
      </c>
      <c r="E680" s="9">
        <v>37065</v>
      </c>
      <c r="F680" s="10">
        <f t="shared" ca="1" si="20"/>
        <v>21</v>
      </c>
      <c r="G680" s="11"/>
      <c r="H680" s="12">
        <v>77136</v>
      </c>
      <c r="I680" s="12">
        <f t="shared" si="21"/>
        <v>2000</v>
      </c>
      <c r="J680" s="8">
        <v>5</v>
      </c>
    </row>
    <row r="681" spans="1:10">
      <c r="A681" s="7" t="s">
        <v>724</v>
      </c>
      <c r="B681" s="8" t="s">
        <v>11</v>
      </c>
      <c r="C681" s="7" t="s">
        <v>682</v>
      </c>
      <c r="D681" s="7" t="s">
        <v>13</v>
      </c>
      <c r="E681" s="9">
        <v>39602</v>
      </c>
      <c r="F681" s="10">
        <f t="shared" ca="1" si="20"/>
        <v>14</v>
      </c>
      <c r="G681" s="11" t="s">
        <v>14</v>
      </c>
      <c r="H681" s="12">
        <v>79380</v>
      </c>
      <c r="I681" s="12">
        <f t="shared" si="21"/>
        <v>2000</v>
      </c>
      <c r="J681" s="8">
        <v>5</v>
      </c>
    </row>
    <row r="682" spans="1:10">
      <c r="A682" s="7" t="s">
        <v>725</v>
      </c>
      <c r="B682" s="8" t="s">
        <v>23</v>
      </c>
      <c r="C682" s="7" t="s">
        <v>682</v>
      </c>
      <c r="D682" s="7" t="s">
        <v>28</v>
      </c>
      <c r="E682" s="16">
        <v>40334</v>
      </c>
      <c r="F682" s="10">
        <f t="shared" ca="1" si="20"/>
        <v>12</v>
      </c>
      <c r="G682" s="11"/>
      <c r="H682" s="12">
        <v>47280</v>
      </c>
      <c r="I682" s="12" t="str">
        <f t="shared" si="21"/>
        <v/>
      </c>
      <c r="J682" s="8">
        <v>1</v>
      </c>
    </row>
    <row r="683" spans="1:10">
      <c r="A683" s="7" t="s">
        <v>726</v>
      </c>
      <c r="B683" s="8" t="s">
        <v>11</v>
      </c>
      <c r="C683" s="7" t="s">
        <v>682</v>
      </c>
      <c r="D683" s="7" t="s">
        <v>28</v>
      </c>
      <c r="E683" s="9">
        <v>41094</v>
      </c>
      <c r="F683" s="10">
        <f t="shared" ca="1" si="20"/>
        <v>10</v>
      </c>
      <c r="G683" s="11"/>
      <c r="H683" s="12">
        <v>59128</v>
      </c>
      <c r="I683" s="12">
        <f t="shared" si="21"/>
        <v>2000</v>
      </c>
      <c r="J683" s="8">
        <v>4</v>
      </c>
    </row>
    <row r="684" spans="1:10">
      <c r="A684" s="7" t="s">
        <v>727</v>
      </c>
      <c r="B684" s="8" t="s">
        <v>31</v>
      </c>
      <c r="C684" s="7" t="s">
        <v>682</v>
      </c>
      <c r="D684" s="7" t="s">
        <v>13</v>
      </c>
      <c r="E684" s="9">
        <v>41111</v>
      </c>
      <c r="F684" s="10">
        <f t="shared" ca="1" si="20"/>
        <v>10</v>
      </c>
      <c r="G684" s="11" t="s">
        <v>17</v>
      </c>
      <c r="H684" s="12">
        <v>62780</v>
      </c>
      <c r="I684" s="12" t="str">
        <f t="shared" si="21"/>
        <v/>
      </c>
      <c r="J684" s="8">
        <v>3</v>
      </c>
    </row>
    <row r="685" spans="1:10">
      <c r="A685" s="7" t="s">
        <v>728</v>
      </c>
      <c r="B685" s="8" t="s">
        <v>31</v>
      </c>
      <c r="C685" s="7" t="s">
        <v>682</v>
      </c>
      <c r="D685" s="7" t="s">
        <v>16</v>
      </c>
      <c r="E685" s="9">
        <v>39267</v>
      </c>
      <c r="F685" s="10">
        <f t="shared" ca="1" si="20"/>
        <v>15</v>
      </c>
      <c r="G685" s="11" t="s">
        <v>14</v>
      </c>
      <c r="H685" s="12">
        <v>49545</v>
      </c>
      <c r="I685" s="12" t="str">
        <f t="shared" si="21"/>
        <v/>
      </c>
      <c r="J685" s="8">
        <v>2</v>
      </c>
    </row>
    <row r="686" spans="1:10">
      <c r="A686" s="7" t="s">
        <v>729</v>
      </c>
      <c r="B686" s="8" t="s">
        <v>41</v>
      </c>
      <c r="C686" s="7" t="s">
        <v>682</v>
      </c>
      <c r="D686" s="7" t="s">
        <v>28</v>
      </c>
      <c r="E686" s="9">
        <v>39272</v>
      </c>
      <c r="F686" s="10">
        <f t="shared" ca="1" si="20"/>
        <v>15</v>
      </c>
      <c r="G686" s="11"/>
      <c r="H686" s="12">
        <v>35240</v>
      </c>
      <c r="I686" s="12" t="str">
        <f t="shared" si="21"/>
        <v/>
      </c>
      <c r="J686" s="8">
        <v>3</v>
      </c>
    </row>
    <row r="687" spans="1:10">
      <c r="A687" s="7" t="s">
        <v>730</v>
      </c>
      <c r="B687" s="8" t="s">
        <v>26</v>
      </c>
      <c r="C687" s="7" t="s">
        <v>682</v>
      </c>
      <c r="D687" s="7" t="s">
        <v>28</v>
      </c>
      <c r="E687" s="9">
        <v>39648</v>
      </c>
      <c r="F687" s="10">
        <f t="shared" ca="1" si="20"/>
        <v>14</v>
      </c>
      <c r="G687" s="11"/>
      <c r="H687" s="12">
        <v>45105</v>
      </c>
      <c r="I687" s="12" t="str">
        <f t="shared" si="21"/>
        <v/>
      </c>
      <c r="J687" s="8">
        <v>1</v>
      </c>
    </row>
    <row r="688" spans="1:10">
      <c r="A688" s="7" t="s">
        <v>731</v>
      </c>
      <c r="B688" s="8" t="s">
        <v>26</v>
      </c>
      <c r="C688" s="7" t="s">
        <v>682</v>
      </c>
      <c r="D688" s="7" t="s">
        <v>21</v>
      </c>
      <c r="E688" s="9">
        <v>40360</v>
      </c>
      <c r="F688" s="10">
        <f t="shared" ca="1" si="20"/>
        <v>12</v>
      </c>
      <c r="G688" s="11"/>
      <c r="H688" s="12">
        <v>33752</v>
      </c>
      <c r="I688" s="12" t="str">
        <f t="shared" si="21"/>
        <v/>
      </c>
      <c r="J688" s="8">
        <v>3</v>
      </c>
    </row>
    <row r="689" spans="1:10">
      <c r="A689" s="7" t="s">
        <v>732</v>
      </c>
      <c r="B689" s="8" t="s">
        <v>26</v>
      </c>
      <c r="C689" s="7" t="s">
        <v>682</v>
      </c>
      <c r="D689" s="7" t="s">
        <v>13</v>
      </c>
      <c r="E689" s="9">
        <v>40389</v>
      </c>
      <c r="F689" s="10">
        <f t="shared" ca="1" si="20"/>
        <v>12</v>
      </c>
      <c r="G689" s="11" t="s">
        <v>14</v>
      </c>
      <c r="H689" s="12">
        <v>58370</v>
      </c>
      <c r="I689" s="12">
        <f t="shared" si="21"/>
        <v>2000</v>
      </c>
      <c r="J689" s="8">
        <v>5</v>
      </c>
    </row>
    <row r="690" spans="1:10">
      <c r="A690" s="7" t="s">
        <v>733</v>
      </c>
      <c r="B690" s="8" t="s">
        <v>26</v>
      </c>
      <c r="C690" s="7" t="s">
        <v>682</v>
      </c>
      <c r="D690" s="7" t="s">
        <v>13</v>
      </c>
      <c r="E690" s="9">
        <v>38914</v>
      </c>
      <c r="F690" s="10">
        <f t="shared" ca="1" si="20"/>
        <v>16</v>
      </c>
      <c r="G690" s="11" t="s">
        <v>45</v>
      </c>
      <c r="H690" s="12">
        <v>41380</v>
      </c>
      <c r="I690" s="12" t="str">
        <f t="shared" si="21"/>
        <v/>
      </c>
      <c r="J690" s="8">
        <v>2</v>
      </c>
    </row>
    <row r="691" spans="1:10">
      <c r="A691" s="7" t="s">
        <v>734</v>
      </c>
      <c r="B691" s="8" t="s">
        <v>20</v>
      </c>
      <c r="C691" s="7" t="s">
        <v>682</v>
      </c>
      <c r="D691" s="7" t="s">
        <v>16</v>
      </c>
      <c r="E691" s="9">
        <v>36365</v>
      </c>
      <c r="F691" s="10">
        <f t="shared" ca="1" si="20"/>
        <v>23</v>
      </c>
      <c r="G691" s="11" t="s">
        <v>24</v>
      </c>
      <c r="H691" s="12">
        <v>19825</v>
      </c>
      <c r="I691" s="12" t="str">
        <f t="shared" si="21"/>
        <v/>
      </c>
      <c r="J691" s="8">
        <v>2</v>
      </c>
    </row>
    <row r="692" spans="1:10">
      <c r="A692" s="7" t="s">
        <v>735</v>
      </c>
      <c r="B692" s="8" t="s">
        <v>31</v>
      </c>
      <c r="C692" s="7" t="s">
        <v>682</v>
      </c>
      <c r="D692" s="7" t="s">
        <v>28</v>
      </c>
      <c r="E692" s="9">
        <v>37099</v>
      </c>
      <c r="F692" s="10">
        <f t="shared" ca="1" si="20"/>
        <v>21</v>
      </c>
      <c r="G692" s="11"/>
      <c r="H692" s="12">
        <v>28270</v>
      </c>
      <c r="I692" s="12">
        <f t="shared" si="21"/>
        <v>2000</v>
      </c>
      <c r="J692" s="8">
        <v>5</v>
      </c>
    </row>
    <row r="693" spans="1:10">
      <c r="A693" s="7" t="s">
        <v>736</v>
      </c>
      <c r="B693" s="8" t="s">
        <v>23</v>
      </c>
      <c r="C693" s="7" t="s">
        <v>682</v>
      </c>
      <c r="D693" s="7" t="s">
        <v>28</v>
      </c>
      <c r="E693" s="9">
        <v>37453</v>
      </c>
      <c r="F693" s="10">
        <f t="shared" ca="1" si="20"/>
        <v>20</v>
      </c>
      <c r="G693" s="11"/>
      <c r="H693" s="12">
        <v>49090</v>
      </c>
      <c r="I693" s="12">
        <f t="shared" si="21"/>
        <v>2000</v>
      </c>
      <c r="J693" s="8">
        <v>4</v>
      </c>
    </row>
    <row r="694" spans="1:10">
      <c r="A694" s="7" t="s">
        <v>737</v>
      </c>
      <c r="B694" s="8" t="s">
        <v>26</v>
      </c>
      <c r="C694" s="7" t="s">
        <v>682</v>
      </c>
      <c r="D694" s="7" t="s">
        <v>13</v>
      </c>
      <c r="E694" s="9">
        <v>37810</v>
      </c>
      <c r="F694" s="10">
        <f t="shared" ca="1" si="20"/>
        <v>19</v>
      </c>
      <c r="G694" s="11" t="s">
        <v>45</v>
      </c>
      <c r="H694" s="12">
        <v>48010</v>
      </c>
      <c r="I694" s="12" t="str">
        <f t="shared" si="21"/>
        <v/>
      </c>
      <c r="J694" s="8">
        <v>3</v>
      </c>
    </row>
    <row r="695" spans="1:10">
      <c r="A695" s="7" t="s">
        <v>738</v>
      </c>
      <c r="B695" s="8" t="s">
        <v>26</v>
      </c>
      <c r="C695" s="7" t="s">
        <v>682</v>
      </c>
      <c r="D695" s="7" t="s">
        <v>13</v>
      </c>
      <c r="E695" s="9">
        <v>39283</v>
      </c>
      <c r="F695" s="10">
        <f t="shared" ca="1" si="20"/>
        <v>15</v>
      </c>
      <c r="G695" s="11" t="s">
        <v>14</v>
      </c>
      <c r="H695" s="12">
        <v>24980</v>
      </c>
      <c r="I695" s="12" t="str">
        <f t="shared" si="21"/>
        <v/>
      </c>
      <c r="J695" s="8">
        <v>3</v>
      </c>
    </row>
    <row r="696" spans="1:10">
      <c r="A696" s="7" t="s">
        <v>739</v>
      </c>
      <c r="B696" s="8" t="s">
        <v>31</v>
      </c>
      <c r="C696" s="7" t="s">
        <v>682</v>
      </c>
      <c r="D696" s="7" t="s">
        <v>13</v>
      </c>
      <c r="E696" s="9">
        <v>40018</v>
      </c>
      <c r="F696" s="10">
        <f t="shared" ca="1" si="20"/>
        <v>13</v>
      </c>
      <c r="G696" s="11" t="s">
        <v>45</v>
      </c>
      <c r="H696" s="12">
        <v>34990</v>
      </c>
      <c r="I696" s="12" t="str">
        <f t="shared" si="21"/>
        <v/>
      </c>
      <c r="J696" s="8">
        <v>3</v>
      </c>
    </row>
    <row r="697" spans="1:10">
      <c r="A697" s="7" t="s">
        <v>740</v>
      </c>
      <c r="B697" s="8" t="s">
        <v>11</v>
      </c>
      <c r="C697" s="7" t="s">
        <v>682</v>
      </c>
      <c r="D697" s="7" t="s">
        <v>28</v>
      </c>
      <c r="E697" s="9">
        <v>41125</v>
      </c>
      <c r="F697" s="10">
        <f t="shared" ca="1" si="20"/>
        <v>10</v>
      </c>
      <c r="G697" s="11"/>
      <c r="H697" s="12">
        <v>70300</v>
      </c>
      <c r="I697" s="12" t="str">
        <f t="shared" si="21"/>
        <v/>
      </c>
      <c r="J697" s="8">
        <v>3</v>
      </c>
    </row>
    <row r="698" spans="1:10">
      <c r="A698" s="7" t="s">
        <v>741</v>
      </c>
      <c r="B698" s="8" t="s">
        <v>41</v>
      </c>
      <c r="C698" s="7" t="s">
        <v>682</v>
      </c>
      <c r="D698" s="7" t="s">
        <v>28</v>
      </c>
      <c r="E698" s="9">
        <v>40393</v>
      </c>
      <c r="F698" s="10">
        <f t="shared" ca="1" si="20"/>
        <v>12</v>
      </c>
      <c r="G698" s="11"/>
      <c r="H698" s="12">
        <v>41770</v>
      </c>
      <c r="I698" s="12">
        <f t="shared" si="21"/>
        <v>2000</v>
      </c>
      <c r="J698" s="8">
        <v>5</v>
      </c>
    </row>
    <row r="699" spans="1:10">
      <c r="A699" s="7" t="s">
        <v>742</v>
      </c>
      <c r="B699" s="8" t="s">
        <v>23</v>
      </c>
      <c r="C699" s="7" t="s">
        <v>682</v>
      </c>
      <c r="D699" s="7" t="s">
        <v>16</v>
      </c>
      <c r="E699" s="9">
        <v>40410</v>
      </c>
      <c r="F699" s="10">
        <f t="shared" ca="1" si="20"/>
        <v>12</v>
      </c>
      <c r="G699" s="11" t="s">
        <v>45</v>
      </c>
      <c r="H699" s="12">
        <v>38105</v>
      </c>
      <c r="I699" s="12" t="str">
        <f t="shared" si="21"/>
        <v/>
      </c>
      <c r="J699" s="8">
        <v>2</v>
      </c>
    </row>
    <row r="700" spans="1:10">
      <c r="A700" s="7" t="s">
        <v>743</v>
      </c>
      <c r="B700" s="8" t="s">
        <v>20</v>
      </c>
      <c r="C700" s="7" t="s">
        <v>682</v>
      </c>
      <c r="D700" s="7" t="s">
        <v>13</v>
      </c>
      <c r="E700" s="9">
        <v>40420</v>
      </c>
      <c r="F700" s="10">
        <f t="shared" ca="1" si="20"/>
        <v>12</v>
      </c>
      <c r="G700" s="11" t="s">
        <v>14</v>
      </c>
      <c r="H700" s="12">
        <v>31690</v>
      </c>
      <c r="I700" s="12">
        <f t="shared" si="21"/>
        <v>2000</v>
      </c>
      <c r="J700" s="8">
        <v>4</v>
      </c>
    </row>
    <row r="701" spans="1:10">
      <c r="A701" s="7" t="s">
        <v>744</v>
      </c>
      <c r="B701" s="8" t="s">
        <v>26</v>
      </c>
      <c r="C701" s="7" t="s">
        <v>682</v>
      </c>
      <c r="D701" s="7" t="s">
        <v>13</v>
      </c>
      <c r="E701" s="9">
        <v>36025</v>
      </c>
      <c r="F701" s="10">
        <f t="shared" ca="1" si="20"/>
        <v>24</v>
      </c>
      <c r="G701" s="11" t="s">
        <v>17</v>
      </c>
      <c r="H701" s="12">
        <v>64470</v>
      </c>
      <c r="I701" s="12">
        <f t="shared" si="21"/>
        <v>2000</v>
      </c>
      <c r="J701" s="8">
        <v>5</v>
      </c>
    </row>
    <row r="702" spans="1:10">
      <c r="A702" s="7" t="s">
        <v>745</v>
      </c>
      <c r="B702" s="8" t="s">
        <v>20</v>
      </c>
      <c r="C702" s="7" t="s">
        <v>682</v>
      </c>
      <c r="D702" s="7" t="s">
        <v>13</v>
      </c>
      <c r="E702" s="9">
        <v>37495</v>
      </c>
      <c r="F702" s="10">
        <f t="shared" ca="1" si="20"/>
        <v>20</v>
      </c>
      <c r="G702" s="11" t="s">
        <v>35</v>
      </c>
      <c r="H702" s="12">
        <v>60300</v>
      </c>
      <c r="I702" s="12" t="str">
        <f t="shared" si="21"/>
        <v/>
      </c>
      <c r="J702" s="8">
        <v>2</v>
      </c>
    </row>
    <row r="703" spans="1:10">
      <c r="A703" s="7" t="s">
        <v>746</v>
      </c>
      <c r="B703" s="8" t="s">
        <v>41</v>
      </c>
      <c r="C703" s="7" t="s">
        <v>682</v>
      </c>
      <c r="D703" s="7" t="s">
        <v>13</v>
      </c>
      <c r="E703" s="9">
        <v>39679</v>
      </c>
      <c r="F703" s="10">
        <f t="shared" ca="1" si="20"/>
        <v>14</v>
      </c>
      <c r="G703" s="11" t="s">
        <v>14</v>
      </c>
      <c r="H703" s="12">
        <v>22820</v>
      </c>
      <c r="I703" s="12">
        <f t="shared" si="21"/>
        <v>2000</v>
      </c>
      <c r="J703" s="8">
        <v>5</v>
      </c>
    </row>
    <row r="704" spans="1:10">
      <c r="A704" s="7" t="s">
        <v>747</v>
      </c>
      <c r="B704" s="8" t="s">
        <v>26</v>
      </c>
      <c r="C704" s="7" t="s">
        <v>682</v>
      </c>
      <c r="D704" s="7" t="s">
        <v>28</v>
      </c>
      <c r="E704" s="9">
        <v>39719</v>
      </c>
      <c r="F704" s="10">
        <f t="shared" ca="1" si="20"/>
        <v>13</v>
      </c>
      <c r="G704" s="11"/>
      <c r="H704" s="12">
        <v>23340</v>
      </c>
      <c r="I704" s="12">
        <f t="shared" si="21"/>
        <v>2000</v>
      </c>
      <c r="J704" s="8">
        <v>4</v>
      </c>
    </row>
    <row r="705" spans="1:10">
      <c r="A705" s="7" t="s">
        <v>748</v>
      </c>
      <c r="B705" s="8" t="s">
        <v>26</v>
      </c>
      <c r="C705" s="7" t="s">
        <v>682</v>
      </c>
      <c r="D705" s="7" t="s">
        <v>28</v>
      </c>
      <c r="E705" s="9">
        <v>40800</v>
      </c>
      <c r="F705" s="10">
        <f t="shared" ca="1" si="20"/>
        <v>10</v>
      </c>
      <c r="G705" s="11"/>
      <c r="H705" s="12">
        <v>62480</v>
      </c>
      <c r="I705" s="12">
        <f t="shared" si="21"/>
        <v>2000</v>
      </c>
      <c r="J705" s="8">
        <v>5</v>
      </c>
    </row>
    <row r="706" spans="1:10">
      <c r="A706" s="7" t="s">
        <v>749</v>
      </c>
      <c r="B706" s="8" t="s">
        <v>31</v>
      </c>
      <c r="C706" s="7" t="s">
        <v>682</v>
      </c>
      <c r="D706" s="7" t="s">
        <v>28</v>
      </c>
      <c r="E706" s="9">
        <v>40811</v>
      </c>
      <c r="F706" s="10">
        <f t="shared" ref="F706:F742" ca="1" si="22">DATEDIF(E706,TODAY(),"Y")</f>
        <v>10</v>
      </c>
      <c r="G706" s="11"/>
      <c r="H706" s="12">
        <v>61134</v>
      </c>
      <c r="I706" s="12">
        <f t="shared" si="21"/>
        <v>2000</v>
      </c>
      <c r="J706" s="8">
        <v>4</v>
      </c>
    </row>
    <row r="707" spans="1:10">
      <c r="A707" s="7" t="s">
        <v>750</v>
      </c>
      <c r="B707" s="8" t="s">
        <v>11</v>
      </c>
      <c r="C707" s="7" t="s">
        <v>682</v>
      </c>
      <c r="D707" s="7" t="s">
        <v>16</v>
      </c>
      <c r="E707" s="9">
        <v>39343</v>
      </c>
      <c r="F707" s="10">
        <f t="shared" ca="1" si="22"/>
        <v>14</v>
      </c>
      <c r="G707" s="11" t="s">
        <v>35</v>
      </c>
      <c r="H707" s="12">
        <v>23000</v>
      </c>
      <c r="I707" s="12">
        <f t="shared" ref="I707:I742" si="23">IF(J707&gt;=4,2000,"")</f>
        <v>2000</v>
      </c>
      <c r="J707" s="8">
        <v>4</v>
      </c>
    </row>
    <row r="708" spans="1:10">
      <c r="A708" s="7" t="s">
        <v>751</v>
      </c>
      <c r="B708" s="8" t="s">
        <v>41</v>
      </c>
      <c r="C708" s="7" t="s">
        <v>682</v>
      </c>
      <c r="D708" s="7" t="s">
        <v>28</v>
      </c>
      <c r="E708" s="9">
        <v>40451</v>
      </c>
      <c r="F708" s="10">
        <f t="shared" ca="1" si="22"/>
        <v>11</v>
      </c>
      <c r="G708" s="11"/>
      <c r="H708" s="12">
        <v>87830</v>
      </c>
      <c r="I708" s="12" t="str">
        <f t="shared" si="23"/>
        <v/>
      </c>
      <c r="J708" s="8">
        <v>2</v>
      </c>
    </row>
    <row r="709" spans="1:10">
      <c r="A709" s="7" t="s">
        <v>752</v>
      </c>
      <c r="B709" s="8" t="s">
        <v>41</v>
      </c>
      <c r="C709" s="7" t="s">
        <v>682</v>
      </c>
      <c r="D709" s="7" t="s">
        <v>16</v>
      </c>
      <c r="E709" s="9">
        <v>36053</v>
      </c>
      <c r="F709" s="10">
        <f t="shared" ca="1" si="22"/>
        <v>23</v>
      </c>
      <c r="G709" s="11" t="s">
        <v>35</v>
      </c>
      <c r="H709" s="12">
        <v>46105</v>
      </c>
      <c r="I709" s="12">
        <f t="shared" si="23"/>
        <v>2000</v>
      </c>
      <c r="J709" s="8">
        <v>5</v>
      </c>
    </row>
    <row r="710" spans="1:10">
      <c r="A710" s="7" t="s">
        <v>753</v>
      </c>
      <c r="B710" s="8" t="s">
        <v>23</v>
      </c>
      <c r="C710" s="7" t="s">
        <v>682</v>
      </c>
      <c r="D710" s="7" t="s">
        <v>28</v>
      </c>
      <c r="E710" s="9">
        <v>37141</v>
      </c>
      <c r="F710" s="10">
        <f t="shared" ca="1" si="22"/>
        <v>20</v>
      </c>
      <c r="G710" s="11"/>
      <c r="H710" s="12">
        <v>25530</v>
      </c>
      <c r="I710" s="12" t="str">
        <f t="shared" si="23"/>
        <v/>
      </c>
      <c r="J710" s="8">
        <v>3</v>
      </c>
    </row>
    <row r="711" spans="1:10">
      <c r="A711" s="7" t="s">
        <v>754</v>
      </c>
      <c r="B711" s="8" t="s">
        <v>31</v>
      </c>
      <c r="C711" s="7" t="s">
        <v>682</v>
      </c>
      <c r="D711" s="7" t="s">
        <v>13</v>
      </c>
      <c r="E711" s="9">
        <v>40477</v>
      </c>
      <c r="F711" s="10">
        <f t="shared" ca="1" si="22"/>
        <v>11</v>
      </c>
      <c r="G711" s="11" t="s">
        <v>14</v>
      </c>
      <c r="H711" s="12">
        <v>27130</v>
      </c>
      <c r="I711" s="12">
        <f t="shared" si="23"/>
        <v>2000</v>
      </c>
      <c r="J711" s="8">
        <v>5</v>
      </c>
    </row>
    <row r="712" spans="1:10">
      <c r="A712" s="7" t="s">
        <v>755</v>
      </c>
      <c r="B712" s="8" t="s">
        <v>20</v>
      </c>
      <c r="C712" s="7" t="s">
        <v>682</v>
      </c>
      <c r="D712" s="7" t="s">
        <v>13</v>
      </c>
      <c r="E712" s="9">
        <v>36080</v>
      </c>
      <c r="F712" s="10">
        <f t="shared" ca="1" si="22"/>
        <v>23</v>
      </c>
      <c r="G712" s="11" t="s">
        <v>45</v>
      </c>
      <c r="H712" s="12">
        <v>48410</v>
      </c>
      <c r="I712" s="12">
        <f t="shared" si="23"/>
        <v>2000</v>
      </c>
      <c r="J712" s="8">
        <v>5</v>
      </c>
    </row>
    <row r="713" spans="1:10">
      <c r="A713" s="7" t="s">
        <v>756</v>
      </c>
      <c r="B713" s="8" t="s">
        <v>23</v>
      </c>
      <c r="C713" s="7" t="s">
        <v>682</v>
      </c>
      <c r="D713" s="7" t="s">
        <v>21</v>
      </c>
      <c r="E713" s="9">
        <v>36458</v>
      </c>
      <c r="F713" s="10">
        <f t="shared" ca="1" si="22"/>
        <v>22</v>
      </c>
      <c r="G713" s="11"/>
      <c r="H713" s="12">
        <v>32536</v>
      </c>
      <c r="I713" s="12" t="str">
        <f t="shared" si="23"/>
        <v/>
      </c>
      <c r="J713" s="8">
        <v>2</v>
      </c>
    </row>
    <row r="714" spans="1:10">
      <c r="A714" s="7" t="s">
        <v>757</v>
      </c>
      <c r="B714" s="8" t="s">
        <v>26</v>
      </c>
      <c r="C714" s="7" t="s">
        <v>682</v>
      </c>
      <c r="D714" s="7" t="s">
        <v>16</v>
      </c>
      <c r="E714" s="9">
        <v>36462</v>
      </c>
      <c r="F714" s="10">
        <f t="shared" ca="1" si="22"/>
        <v>22</v>
      </c>
      <c r="G714" s="11" t="s">
        <v>45</v>
      </c>
      <c r="H714" s="12">
        <v>26185</v>
      </c>
      <c r="I714" s="12">
        <f t="shared" si="23"/>
        <v>2000</v>
      </c>
      <c r="J714" s="8">
        <v>5</v>
      </c>
    </row>
    <row r="715" spans="1:10">
      <c r="A715" s="7" t="s">
        <v>758</v>
      </c>
      <c r="B715" s="8" t="s">
        <v>20</v>
      </c>
      <c r="C715" s="7" t="s">
        <v>682</v>
      </c>
      <c r="D715" s="7" t="s">
        <v>13</v>
      </c>
      <c r="E715" s="9">
        <v>39722</v>
      </c>
      <c r="F715" s="10">
        <f t="shared" ca="1" si="22"/>
        <v>13</v>
      </c>
      <c r="G715" s="11" t="s">
        <v>14</v>
      </c>
      <c r="H715" s="12">
        <v>44530</v>
      </c>
      <c r="I715" s="12" t="str">
        <f t="shared" si="23"/>
        <v/>
      </c>
      <c r="J715" s="8">
        <v>2</v>
      </c>
    </row>
    <row r="716" spans="1:10">
      <c r="A716" s="7" t="s">
        <v>759</v>
      </c>
      <c r="B716" s="8" t="s">
        <v>11</v>
      </c>
      <c r="C716" s="7" t="s">
        <v>682</v>
      </c>
      <c r="D716" s="7" t="s">
        <v>21</v>
      </c>
      <c r="E716" s="9">
        <v>39742</v>
      </c>
      <c r="F716" s="10">
        <f t="shared" ca="1" si="22"/>
        <v>13</v>
      </c>
      <c r="G716" s="11"/>
      <c r="H716" s="12">
        <v>37344</v>
      </c>
      <c r="I716" s="12" t="str">
        <f t="shared" si="23"/>
        <v/>
      </c>
      <c r="J716" s="8">
        <v>2</v>
      </c>
    </row>
    <row r="717" spans="1:10">
      <c r="A717" s="7" t="s">
        <v>760</v>
      </c>
      <c r="B717" s="8" t="s">
        <v>26</v>
      </c>
      <c r="C717" s="7" t="s">
        <v>682</v>
      </c>
      <c r="D717" s="7" t="s">
        <v>13</v>
      </c>
      <c r="E717" s="9">
        <v>39728</v>
      </c>
      <c r="F717" s="10">
        <f t="shared" ca="1" si="22"/>
        <v>13</v>
      </c>
      <c r="G717" s="11" t="s">
        <v>14</v>
      </c>
      <c r="H717" s="12">
        <v>82370</v>
      </c>
      <c r="I717" s="12">
        <f t="shared" si="23"/>
        <v>2000</v>
      </c>
      <c r="J717" s="8">
        <v>5</v>
      </c>
    </row>
    <row r="718" spans="1:10">
      <c r="A718" s="7" t="s">
        <v>761</v>
      </c>
      <c r="B718" s="8" t="s">
        <v>11</v>
      </c>
      <c r="C718" s="7" t="s">
        <v>682</v>
      </c>
      <c r="D718" s="7" t="s">
        <v>28</v>
      </c>
      <c r="E718" s="9">
        <v>39728</v>
      </c>
      <c r="F718" s="10">
        <f t="shared" ca="1" si="22"/>
        <v>13</v>
      </c>
      <c r="G718" s="11"/>
      <c r="H718" s="12">
        <v>86040</v>
      </c>
      <c r="I718" s="12">
        <f t="shared" si="23"/>
        <v>2000</v>
      </c>
      <c r="J718" s="8">
        <v>5</v>
      </c>
    </row>
    <row r="719" spans="1:10">
      <c r="A719" s="7" t="s">
        <v>762</v>
      </c>
      <c r="B719" s="8" t="s">
        <v>31</v>
      </c>
      <c r="C719" s="7" t="s">
        <v>682</v>
      </c>
      <c r="D719" s="7" t="s">
        <v>28</v>
      </c>
      <c r="E719" s="9">
        <v>39768</v>
      </c>
      <c r="F719" s="10">
        <f t="shared" ca="1" si="22"/>
        <v>13</v>
      </c>
      <c r="G719" s="11"/>
      <c r="H719" s="12">
        <v>63610</v>
      </c>
      <c r="I719" s="12">
        <f t="shared" si="23"/>
        <v>2000</v>
      </c>
      <c r="J719" s="8">
        <v>5</v>
      </c>
    </row>
    <row r="720" spans="1:10">
      <c r="A720" s="7" t="s">
        <v>763</v>
      </c>
      <c r="B720" s="8" t="s">
        <v>26</v>
      </c>
      <c r="C720" s="7" t="s">
        <v>682</v>
      </c>
      <c r="D720" s="7" t="s">
        <v>28</v>
      </c>
      <c r="E720" s="9">
        <v>40867</v>
      </c>
      <c r="F720" s="10">
        <f t="shared" ca="1" si="22"/>
        <v>10</v>
      </c>
      <c r="G720" s="11"/>
      <c r="H720" s="12">
        <v>57500</v>
      </c>
      <c r="I720" s="12" t="str">
        <f t="shared" si="23"/>
        <v/>
      </c>
      <c r="J720" s="8">
        <v>1</v>
      </c>
    </row>
    <row r="721" spans="1:10">
      <c r="A721" s="7" t="s">
        <v>764</v>
      </c>
      <c r="B721" s="8" t="s">
        <v>23</v>
      </c>
      <c r="C721" s="7" t="s">
        <v>682</v>
      </c>
      <c r="D721" s="7" t="s">
        <v>13</v>
      </c>
      <c r="E721" s="9">
        <v>41226</v>
      </c>
      <c r="F721" s="10">
        <f t="shared" ca="1" si="22"/>
        <v>9</v>
      </c>
      <c r="G721" s="11" t="s">
        <v>24</v>
      </c>
      <c r="H721" s="12">
        <v>32160</v>
      </c>
      <c r="I721" s="12" t="str">
        <f t="shared" si="23"/>
        <v/>
      </c>
      <c r="J721" s="8">
        <v>3</v>
      </c>
    </row>
    <row r="722" spans="1:10">
      <c r="A722" s="7" t="s">
        <v>765</v>
      </c>
      <c r="B722" s="8" t="s">
        <v>26</v>
      </c>
      <c r="C722" s="7" t="s">
        <v>682</v>
      </c>
      <c r="D722" s="7" t="s">
        <v>13</v>
      </c>
      <c r="E722" s="9">
        <v>39399</v>
      </c>
      <c r="F722" s="10">
        <f t="shared" ca="1" si="22"/>
        <v>14</v>
      </c>
      <c r="G722" s="11" t="s">
        <v>45</v>
      </c>
      <c r="H722" s="12">
        <v>87220</v>
      </c>
      <c r="I722" s="12" t="str">
        <f t="shared" si="23"/>
        <v/>
      </c>
      <c r="J722" s="8">
        <v>1</v>
      </c>
    </row>
    <row r="723" spans="1:10">
      <c r="A723" s="7" t="s">
        <v>766</v>
      </c>
      <c r="B723" s="8" t="s">
        <v>20</v>
      </c>
      <c r="C723" s="7" t="s">
        <v>682</v>
      </c>
      <c r="D723" s="7" t="s">
        <v>13</v>
      </c>
      <c r="E723" s="9">
        <v>36843</v>
      </c>
      <c r="F723" s="10">
        <f t="shared" ca="1" si="22"/>
        <v>21</v>
      </c>
      <c r="G723" s="11" t="s">
        <v>45</v>
      </c>
      <c r="H723" s="12">
        <v>47630</v>
      </c>
      <c r="I723" s="12" t="str">
        <f t="shared" si="23"/>
        <v/>
      </c>
      <c r="J723" s="8">
        <v>3</v>
      </c>
    </row>
    <row r="724" spans="1:10">
      <c r="A724" s="7" t="s">
        <v>767</v>
      </c>
      <c r="B724" s="8" t="s">
        <v>31</v>
      </c>
      <c r="C724" s="7" t="s">
        <v>682</v>
      </c>
      <c r="D724" s="7" t="s">
        <v>13</v>
      </c>
      <c r="E724" s="9">
        <v>41262</v>
      </c>
      <c r="F724" s="10">
        <f t="shared" ca="1" si="22"/>
        <v>9</v>
      </c>
      <c r="G724" s="11" t="s">
        <v>17</v>
      </c>
      <c r="H724" s="12">
        <v>59490</v>
      </c>
      <c r="I724" s="12" t="str">
        <f t="shared" si="23"/>
        <v/>
      </c>
      <c r="J724" s="8">
        <v>3</v>
      </c>
    </row>
    <row r="725" spans="1:10">
      <c r="A725" s="7" t="s">
        <v>768</v>
      </c>
      <c r="B725" s="8" t="s">
        <v>31</v>
      </c>
      <c r="C725" s="7" t="s">
        <v>682</v>
      </c>
      <c r="D725" s="7" t="s">
        <v>13</v>
      </c>
      <c r="E725" s="9">
        <v>39784</v>
      </c>
      <c r="F725" s="10">
        <f t="shared" ca="1" si="22"/>
        <v>13</v>
      </c>
      <c r="G725" s="11" t="s">
        <v>14</v>
      </c>
      <c r="H725" s="12">
        <v>69510</v>
      </c>
      <c r="I725" s="12">
        <f t="shared" si="23"/>
        <v>2000</v>
      </c>
      <c r="J725" s="8">
        <v>5</v>
      </c>
    </row>
    <row r="726" spans="1:10">
      <c r="A726" s="7" t="s">
        <v>769</v>
      </c>
      <c r="B726" s="8" t="s">
        <v>26</v>
      </c>
      <c r="C726" s="7" t="s">
        <v>682</v>
      </c>
      <c r="D726" s="7" t="s">
        <v>13</v>
      </c>
      <c r="E726" s="9">
        <v>39435</v>
      </c>
      <c r="F726" s="10">
        <f t="shared" ca="1" si="22"/>
        <v>14</v>
      </c>
      <c r="G726" s="11" t="s">
        <v>24</v>
      </c>
      <c r="H726" s="12">
        <v>64780</v>
      </c>
      <c r="I726" s="12">
        <f t="shared" si="23"/>
        <v>2000</v>
      </c>
      <c r="J726" s="8">
        <v>5</v>
      </c>
    </row>
    <row r="727" spans="1:10">
      <c r="A727" s="7" t="s">
        <v>770</v>
      </c>
      <c r="B727" s="8" t="s">
        <v>23</v>
      </c>
      <c r="C727" s="7" t="s">
        <v>682</v>
      </c>
      <c r="D727" s="7" t="s">
        <v>13</v>
      </c>
      <c r="E727" s="9">
        <v>39063</v>
      </c>
      <c r="F727" s="10">
        <f t="shared" ca="1" si="22"/>
        <v>15</v>
      </c>
      <c r="G727" s="11" t="s">
        <v>14</v>
      </c>
      <c r="H727" s="12">
        <v>86320</v>
      </c>
      <c r="I727" s="12">
        <f t="shared" si="23"/>
        <v>2000</v>
      </c>
      <c r="J727" s="8">
        <v>4</v>
      </c>
    </row>
    <row r="728" spans="1:10">
      <c r="A728" s="7" t="s">
        <v>771</v>
      </c>
      <c r="B728" s="8" t="s">
        <v>26</v>
      </c>
      <c r="C728" s="7" t="s">
        <v>682</v>
      </c>
      <c r="D728" s="7" t="s">
        <v>13</v>
      </c>
      <c r="E728" s="9">
        <v>38328</v>
      </c>
      <c r="F728" s="10">
        <f t="shared" ca="1" si="22"/>
        <v>17</v>
      </c>
      <c r="G728" s="11" t="s">
        <v>17</v>
      </c>
      <c r="H728" s="12">
        <v>48280</v>
      </c>
      <c r="I728" s="12">
        <f t="shared" si="23"/>
        <v>2000</v>
      </c>
      <c r="J728" s="8">
        <v>4</v>
      </c>
    </row>
    <row r="729" spans="1:10">
      <c r="A729" s="7" t="s">
        <v>772</v>
      </c>
      <c r="B729" s="8" t="s">
        <v>11</v>
      </c>
      <c r="C729" s="7" t="s">
        <v>682</v>
      </c>
      <c r="D729" s="7" t="s">
        <v>13</v>
      </c>
      <c r="E729" s="9">
        <v>38347</v>
      </c>
      <c r="F729" s="10">
        <f t="shared" ca="1" si="22"/>
        <v>17</v>
      </c>
      <c r="G729" s="11" t="s">
        <v>45</v>
      </c>
      <c r="H729" s="12">
        <v>81340</v>
      </c>
      <c r="I729" s="12" t="str">
        <f t="shared" si="23"/>
        <v/>
      </c>
      <c r="J729" s="8">
        <v>2</v>
      </c>
    </row>
    <row r="730" spans="1:10">
      <c r="A730" s="7" t="s">
        <v>773</v>
      </c>
      <c r="B730" s="8" t="s">
        <v>41</v>
      </c>
      <c r="C730" s="7" t="s">
        <v>682</v>
      </c>
      <c r="D730" s="7" t="s">
        <v>13</v>
      </c>
      <c r="E730" s="9">
        <v>39441</v>
      </c>
      <c r="F730" s="10">
        <f t="shared" ca="1" si="22"/>
        <v>14</v>
      </c>
      <c r="G730" s="11" t="s">
        <v>17</v>
      </c>
      <c r="H730" s="12">
        <v>68860</v>
      </c>
      <c r="I730" s="12" t="str">
        <f t="shared" si="23"/>
        <v/>
      </c>
      <c r="J730" s="8">
        <v>2</v>
      </c>
    </row>
    <row r="731" spans="1:10">
      <c r="A731" s="7" t="s">
        <v>774</v>
      </c>
      <c r="B731" s="8" t="s">
        <v>26</v>
      </c>
      <c r="C731" s="7" t="s">
        <v>682</v>
      </c>
      <c r="D731" s="7" t="s">
        <v>28</v>
      </c>
      <c r="E731" s="9">
        <v>40523</v>
      </c>
      <c r="F731" s="10">
        <f t="shared" ca="1" si="22"/>
        <v>11</v>
      </c>
      <c r="G731" s="11"/>
      <c r="H731" s="12">
        <v>46570</v>
      </c>
      <c r="I731" s="12">
        <f t="shared" si="23"/>
        <v>2000</v>
      </c>
      <c r="J731" s="8">
        <v>4</v>
      </c>
    </row>
    <row r="732" spans="1:10">
      <c r="A732" s="7" t="s">
        <v>775</v>
      </c>
      <c r="B732" s="8" t="s">
        <v>23</v>
      </c>
      <c r="C732" s="7" t="s">
        <v>682</v>
      </c>
      <c r="D732" s="7" t="s">
        <v>13</v>
      </c>
      <c r="E732" s="13">
        <v>40536</v>
      </c>
      <c r="F732" s="10">
        <f t="shared" ca="1" si="22"/>
        <v>11</v>
      </c>
      <c r="G732" s="11" t="s">
        <v>45</v>
      </c>
      <c r="H732" s="12">
        <v>70730</v>
      </c>
      <c r="I732" s="12" t="str">
        <f t="shared" si="23"/>
        <v/>
      </c>
      <c r="J732" s="8">
        <v>1</v>
      </c>
    </row>
    <row r="733" spans="1:10">
      <c r="A733" s="7" t="s">
        <v>776</v>
      </c>
      <c r="B733" s="8" t="s">
        <v>23</v>
      </c>
      <c r="C733" s="7" t="s">
        <v>777</v>
      </c>
      <c r="D733" s="7" t="s">
        <v>13</v>
      </c>
      <c r="E733" s="9">
        <v>37684</v>
      </c>
      <c r="F733" s="10">
        <f t="shared" ca="1" si="22"/>
        <v>19</v>
      </c>
      <c r="G733" s="11" t="s">
        <v>45</v>
      </c>
      <c r="H733" s="12">
        <v>42800</v>
      </c>
      <c r="I733" s="12">
        <f t="shared" si="23"/>
        <v>2000</v>
      </c>
      <c r="J733" s="8">
        <v>5</v>
      </c>
    </row>
    <row r="734" spans="1:10">
      <c r="A734" s="7" t="s">
        <v>778</v>
      </c>
      <c r="B734" s="8" t="s">
        <v>31</v>
      </c>
      <c r="C734" s="7" t="s">
        <v>777</v>
      </c>
      <c r="D734" s="7" t="s">
        <v>13</v>
      </c>
      <c r="E734" s="9">
        <v>36991</v>
      </c>
      <c r="F734" s="10">
        <f t="shared" ca="1" si="22"/>
        <v>21</v>
      </c>
      <c r="G734" s="11" t="s">
        <v>14</v>
      </c>
      <c r="H734" s="12">
        <v>63670</v>
      </c>
      <c r="I734" s="12">
        <f t="shared" si="23"/>
        <v>2000</v>
      </c>
      <c r="J734" s="8">
        <v>5</v>
      </c>
    </row>
    <row r="735" spans="1:10">
      <c r="A735" s="7" t="s">
        <v>779</v>
      </c>
      <c r="B735" s="8" t="s">
        <v>11</v>
      </c>
      <c r="C735" s="7" t="s">
        <v>777</v>
      </c>
      <c r="D735" s="7" t="s">
        <v>28</v>
      </c>
      <c r="E735" s="9">
        <v>40692</v>
      </c>
      <c r="F735" s="10">
        <f t="shared" ca="1" si="22"/>
        <v>11</v>
      </c>
      <c r="G735" s="11"/>
      <c r="H735" s="12">
        <v>85510</v>
      </c>
      <c r="I735" s="12">
        <f t="shared" si="23"/>
        <v>2000</v>
      </c>
      <c r="J735" s="8">
        <v>4</v>
      </c>
    </row>
    <row r="736" spans="1:10">
      <c r="A736" s="7" t="s">
        <v>780</v>
      </c>
      <c r="B736" s="8" t="s">
        <v>31</v>
      </c>
      <c r="C736" s="7" t="s">
        <v>777</v>
      </c>
      <c r="D736" s="7" t="s">
        <v>28</v>
      </c>
      <c r="E736" s="9">
        <v>40719</v>
      </c>
      <c r="F736" s="10">
        <f t="shared" ca="1" si="22"/>
        <v>11</v>
      </c>
      <c r="G736" s="11"/>
      <c r="H736" s="12">
        <v>66132</v>
      </c>
      <c r="I736" s="12">
        <f t="shared" si="23"/>
        <v>2000</v>
      </c>
      <c r="J736" s="8">
        <v>4</v>
      </c>
    </row>
    <row r="737" spans="1:10">
      <c r="A737" s="7" t="s">
        <v>781</v>
      </c>
      <c r="B737" s="8" t="s">
        <v>11</v>
      </c>
      <c r="C737" s="7" t="s">
        <v>777</v>
      </c>
      <c r="D737" s="7" t="s">
        <v>13</v>
      </c>
      <c r="E737" s="9">
        <v>37073</v>
      </c>
      <c r="F737" s="10">
        <f t="shared" ca="1" si="22"/>
        <v>21</v>
      </c>
      <c r="G737" s="11" t="s">
        <v>35</v>
      </c>
      <c r="H737" s="12">
        <v>40680</v>
      </c>
      <c r="I737" s="12">
        <f t="shared" si="23"/>
        <v>2000</v>
      </c>
      <c r="J737" s="8">
        <v>5</v>
      </c>
    </row>
    <row r="738" spans="1:10">
      <c r="A738" s="7" t="s">
        <v>782</v>
      </c>
      <c r="B738" s="8" t="s">
        <v>26</v>
      </c>
      <c r="C738" s="7" t="s">
        <v>783</v>
      </c>
      <c r="D738" s="7" t="s">
        <v>28</v>
      </c>
      <c r="E738" s="9">
        <v>39116</v>
      </c>
      <c r="F738" s="10">
        <f t="shared" ca="1" si="22"/>
        <v>15</v>
      </c>
      <c r="G738" s="11"/>
      <c r="H738" s="12">
        <v>60760</v>
      </c>
      <c r="I738" s="12" t="str">
        <f t="shared" si="23"/>
        <v/>
      </c>
      <c r="J738" s="8">
        <v>2</v>
      </c>
    </row>
    <row r="739" spans="1:10">
      <c r="A739" s="7" t="s">
        <v>784</v>
      </c>
      <c r="B739" s="8" t="s">
        <v>23</v>
      </c>
      <c r="C739" s="7" t="s">
        <v>783</v>
      </c>
      <c r="D739" s="7" t="s">
        <v>16</v>
      </c>
      <c r="E739" s="9">
        <v>36557</v>
      </c>
      <c r="F739" s="10">
        <f t="shared" ca="1" si="22"/>
        <v>22</v>
      </c>
      <c r="G739" s="11" t="s">
        <v>14</v>
      </c>
      <c r="H739" s="12">
        <v>31250</v>
      </c>
      <c r="I739" s="12" t="str">
        <f t="shared" si="23"/>
        <v/>
      </c>
      <c r="J739" s="8">
        <v>2</v>
      </c>
    </row>
    <row r="740" spans="1:10">
      <c r="A740" s="7" t="s">
        <v>785</v>
      </c>
      <c r="B740" s="8" t="s">
        <v>26</v>
      </c>
      <c r="C740" s="7" t="s">
        <v>783</v>
      </c>
      <c r="D740" s="7" t="s">
        <v>28</v>
      </c>
      <c r="E740" s="9">
        <v>39639</v>
      </c>
      <c r="F740" s="10">
        <f t="shared" ca="1" si="22"/>
        <v>14</v>
      </c>
      <c r="G740" s="11"/>
      <c r="H740" s="12">
        <v>64720</v>
      </c>
      <c r="I740" s="12">
        <f t="shared" si="23"/>
        <v>2000</v>
      </c>
      <c r="J740" s="8">
        <v>5</v>
      </c>
    </row>
    <row r="741" spans="1:10">
      <c r="A741" s="7" t="s">
        <v>786</v>
      </c>
      <c r="B741" s="8" t="s">
        <v>20</v>
      </c>
      <c r="C741" s="7" t="s">
        <v>783</v>
      </c>
      <c r="D741" s="7" t="s">
        <v>13</v>
      </c>
      <c r="E741" s="9">
        <v>40384</v>
      </c>
      <c r="F741" s="10">
        <f t="shared" ca="1" si="22"/>
        <v>12</v>
      </c>
      <c r="G741" s="11" t="s">
        <v>14</v>
      </c>
      <c r="H741" s="12">
        <v>46680</v>
      </c>
      <c r="I741" s="12" t="str">
        <f t="shared" si="23"/>
        <v/>
      </c>
      <c r="J741" s="8">
        <v>1</v>
      </c>
    </row>
    <row r="742" spans="1:10">
      <c r="A742" s="7" t="s">
        <v>787</v>
      </c>
      <c r="B742" s="8" t="s">
        <v>23</v>
      </c>
      <c r="C742" s="7" t="s">
        <v>783</v>
      </c>
      <c r="D742" s="7" t="s">
        <v>21</v>
      </c>
      <c r="E742" s="9">
        <v>40543</v>
      </c>
      <c r="F742" s="10">
        <f t="shared" ca="1" si="22"/>
        <v>11</v>
      </c>
      <c r="G742" s="11"/>
      <c r="H742" s="12">
        <v>19044</v>
      </c>
      <c r="I742" s="12" t="str">
        <f t="shared" si="23"/>
        <v/>
      </c>
      <c r="J742" s="8">
        <v>1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678-4DD4-4631-A115-BE2CEFA8C28D}">
  <sheetPr>
    <tabColor rgb="FF00FF00"/>
  </sheetPr>
  <dimension ref="A1:E12"/>
  <sheetViews>
    <sheetView zoomScale="145" zoomScaleNormal="145" workbookViewId="0"/>
  </sheetViews>
  <sheetFormatPr defaultRowHeight="12.75"/>
  <cols>
    <col min="1" max="2" width="10.42578125" style="29" bestFit="1" customWidth="1"/>
    <col min="3" max="3" width="12.42578125" style="29" customWidth="1"/>
    <col min="4" max="4" width="29.42578125" style="29" customWidth="1"/>
    <col min="5" max="5" width="10.5703125" style="29" bestFit="1" customWidth="1"/>
    <col min="6" max="245" width="9.140625" style="29"/>
    <col min="246" max="246" width="10.140625" style="29" bestFit="1" customWidth="1"/>
    <col min="247" max="247" width="10.140625" style="29" customWidth="1"/>
    <col min="248" max="248" width="23.42578125" style="29" customWidth="1"/>
    <col min="249" max="249" width="10.42578125" style="29" bestFit="1" customWidth="1"/>
    <col min="250" max="250" width="3.85546875" style="29" customWidth="1"/>
    <col min="251" max="251" width="13.42578125" style="29" customWidth="1"/>
    <col min="252" max="252" width="17" style="29" customWidth="1"/>
    <col min="253" max="253" width="14.42578125" style="29" bestFit="1" customWidth="1"/>
    <col min="254" max="254" width="10" style="29" customWidth="1"/>
    <col min="255" max="255" width="16.140625" style="29" customWidth="1"/>
    <col min="256" max="501" width="9.140625" style="29"/>
    <col min="502" max="502" width="10.140625" style="29" bestFit="1" customWidth="1"/>
    <col min="503" max="503" width="10.140625" style="29" customWidth="1"/>
    <col min="504" max="504" width="23.42578125" style="29" customWidth="1"/>
    <col min="505" max="505" width="10.42578125" style="29" bestFit="1" customWidth="1"/>
    <col min="506" max="506" width="3.85546875" style="29" customWidth="1"/>
    <col min="507" max="507" width="13.42578125" style="29" customWidth="1"/>
    <col min="508" max="508" width="17" style="29" customWidth="1"/>
    <col min="509" max="509" width="14.42578125" style="29" bestFit="1" customWidth="1"/>
    <col min="510" max="510" width="10" style="29" customWidth="1"/>
    <col min="511" max="511" width="16.140625" style="29" customWidth="1"/>
    <col min="512" max="757" width="9.140625" style="29"/>
    <col min="758" max="758" width="10.140625" style="29" bestFit="1" customWidth="1"/>
    <col min="759" max="759" width="10.140625" style="29" customWidth="1"/>
    <col min="760" max="760" width="23.42578125" style="29" customWidth="1"/>
    <col min="761" max="761" width="10.42578125" style="29" bestFit="1" customWidth="1"/>
    <col min="762" max="762" width="3.85546875" style="29" customWidth="1"/>
    <col min="763" max="763" width="13.42578125" style="29" customWidth="1"/>
    <col min="764" max="764" width="17" style="29" customWidth="1"/>
    <col min="765" max="765" width="14.42578125" style="29" bestFit="1" customWidth="1"/>
    <col min="766" max="766" width="10" style="29" customWidth="1"/>
    <col min="767" max="767" width="16.140625" style="29" customWidth="1"/>
    <col min="768" max="1013" width="9.140625" style="29"/>
    <col min="1014" max="1014" width="10.140625" style="29" bestFit="1" customWidth="1"/>
    <col min="1015" max="1015" width="10.140625" style="29" customWidth="1"/>
    <col min="1016" max="1016" width="23.42578125" style="29" customWidth="1"/>
    <col min="1017" max="1017" width="10.42578125" style="29" bestFit="1" customWidth="1"/>
    <col min="1018" max="1018" width="3.85546875" style="29" customWidth="1"/>
    <col min="1019" max="1019" width="13.42578125" style="29" customWidth="1"/>
    <col min="1020" max="1020" width="17" style="29" customWidth="1"/>
    <col min="1021" max="1021" width="14.42578125" style="29" bestFit="1" customWidth="1"/>
    <col min="1022" max="1022" width="10" style="29" customWidth="1"/>
    <col min="1023" max="1023" width="16.140625" style="29" customWidth="1"/>
    <col min="1024" max="1269" width="9.140625" style="29"/>
    <col min="1270" max="1270" width="10.140625" style="29" bestFit="1" customWidth="1"/>
    <col min="1271" max="1271" width="10.140625" style="29" customWidth="1"/>
    <col min="1272" max="1272" width="23.42578125" style="29" customWidth="1"/>
    <col min="1273" max="1273" width="10.42578125" style="29" bestFit="1" customWidth="1"/>
    <col min="1274" max="1274" width="3.85546875" style="29" customWidth="1"/>
    <col min="1275" max="1275" width="13.42578125" style="29" customWidth="1"/>
    <col min="1276" max="1276" width="17" style="29" customWidth="1"/>
    <col min="1277" max="1277" width="14.42578125" style="29" bestFit="1" customWidth="1"/>
    <col min="1278" max="1278" width="10" style="29" customWidth="1"/>
    <col min="1279" max="1279" width="16.140625" style="29" customWidth="1"/>
    <col min="1280" max="1525" width="9.140625" style="29"/>
    <col min="1526" max="1526" width="10.140625" style="29" bestFit="1" customWidth="1"/>
    <col min="1527" max="1527" width="10.140625" style="29" customWidth="1"/>
    <col min="1528" max="1528" width="23.42578125" style="29" customWidth="1"/>
    <col min="1529" max="1529" width="10.42578125" style="29" bestFit="1" customWidth="1"/>
    <col min="1530" max="1530" width="3.85546875" style="29" customWidth="1"/>
    <col min="1531" max="1531" width="13.42578125" style="29" customWidth="1"/>
    <col min="1532" max="1532" width="17" style="29" customWidth="1"/>
    <col min="1533" max="1533" width="14.42578125" style="29" bestFit="1" customWidth="1"/>
    <col min="1534" max="1534" width="10" style="29" customWidth="1"/>
    <col min="1535" max="1535" width="16.140625" style="29" customWidth="1"/>
    <col min="1536" max="1781" width="9.140625" style="29"/>
    <col min="1782" max="1782" width="10.140625" style="29" bestFit="1" customWidth="1"/>
    <col min="1783" max="1783" width="10.140625" style="29" customWidth="1"/>
    <col min="1784" max="1784" width="23.42578125" style="29" customWidth="1"/>
    <col min="1785" max="1785" width="10.42578125" style="29" bestFit="1" customWidth="1"/>
    <col min="1786" max="1786" width="3.85546875" style="29" customWidth="1"/>
    <col min="1787" max="1787" width="13.42578125" style="29" customWidth="1"/>
    <col min="1788" max="1788" width="17" style="29" customWidth="1"/>
    <col min="1789" max="1789" width="14.42578125" style="29" bestFit="1" customWidth="1"/>
    <col min="1790" max="1790" width="10" style="29" customWidth="1"/>
    <col min="1791" max="1791" width="16.140625" style="29" customWidth="1"/>
    <col min="1792" max="2037" width="9.140625" style="29"/>
    <col min="2038" max="2038" width="10.140625" style="29" bestFit="1" customWidth="1"/>
    <col min="2039" max="2039" width="10.140625" style="29" customWidth="1"/>
    <col min="2040" max="2040" width="23.42578125" style="29" customWidth="1"/>
    <col min="2041" max="2041" width="10.42578125" style="29" bestFit="1" customWidth="1"/>
    <col min="2042" max="2042" width="3.85546875" style="29" customWidth="1"/>
    <col min="2043" max="2043" width="13.42578125" style="29" customWidth="1"/>
    <col min="2044" max="2044" width="17" style="29" customWidth="1"/>
    <col min="2045" max="2045" width="14.42578125" style="29" bestFit="1" customWidth="1"/>
    <col min="2046" max="2046" width="10" style="29" customWidth="1"/>
    <col min="2047" max="2047" width="16.140625" style="29" customWidth="1"/>
    <col min="2048" max="2293" width="9.140625" style="29"/>
    <col min="2294" max="2294" width="10.140625" style="29" bestFit="1" customWidth="1"/>
    <col min="2295" max="2295" width="10.140625" style="29" customWidth="1"/>
    <col min="2296" max="2296" width="23.42578125" style="29" customWidth="1"/>
    <col min="2297" max="2297" width="10.42578125" style="29" bestFit="1" customWidth="1"/>
    <col min="2298" max="2298" width="3.85546875" style="29" customWidth="1"/>
    <col min="2299" max="2299" width="13.42578125" style="29" customWidth="1"/>
    <col min="2300" max="2300" width="17" style="29" customWidth="1"/>
    <col min="2301" max="2301" width="14.42578125" style="29" bestFit="1" customWidth="1"/>
    <col min="2302" max="2302" width="10" style="29" customWidth="1"/>
    <col min="2303" max="2303" width="16.140625" style="29" customWidth="1"/>
    <col min="2304" max="2549" width="9.140625" style="29"/>
    <col min="2550" max="2550" width="10.140625" style="29" bestFit="1" customWidth="1"/>
    <col min="2551" max="2551" width="10.140625" style="29" customWidth="1"/>
    <col min="2552" max="2552" width="23.42578125" style="29" customWidth="1"/>
    <col min="2553" max="2553" width="10.42578125" style="29" bestFit="1" customWidth="1"/>
    <col min="2554" max="2554" width="3.85546875" style="29" customWidth="1"/>
    <col min="2555" max="2555" width="13.42578125" style="29" customWidth="1"/>
    <col min="2556" max="2556" width="17" style="29" customWidth="1"/>
    <col min="2557" max="2557" width="14.42578125" style="29" bestFit="1" customWidth="1"/>
    <col min="2558" max="2558" width="10" style="29" customWidth="1"/>
    <col min="2559" max="2559" width="16.140625" style="29" customWidth="1"/>
    <col min="2560" max="2805" width="9.140625" style="29"/>
    <col min="2806" max="2806" width="10.140625" style="29" bestFit="1" customWidth="1"/>
    <col min="2807" max="2807" width="10.140625" style="29" customWidth="1"/>
    <col min="2808" max="2808" width="23.42578125" style="29" customWidth="1"/>
    <col min="2809" max="2809" width="10.42578125" style="29" bestFit="1" customWidth="1"/>
    <col min="2810" max="2810" width="3.85546875" style="29" customWidth="1"/>
    <col min="2811" max="2811" width="13.42578125" style="29" customWidth="1"/>
    <col min="2812" max="2812" width="17" style="29" customWidth="1"/>
    <col min="2813" max="2813" width="14.42578125" style="29" bestFit="1" customWidth="1"/>
    <col min="2814" max="2814" width="10" style="29" customWidth="1"/>
    <col min="2815" max="2815" width="16.140625" style="29" customWidth="1"/>
    <col min="2816" max="3061" width="9.140625" style="29"/>
    <col min="3062" max="3062" width="10.140625" style="29" bestFit="1" customWidth="1"/>
    <col min="3063" max="3063" width="10.140625" style="29" customWidth="1"/>
    <col min="3064" max="3064" width="23.42578125" style="29" customWidth="1"/>
    <col min="3065" max="3065" width="10.42578125" style="29" bestFit="1" customWidth="1"/>
    <col min="3066" max="3066" width="3.85546875" style="29" customWidth="1"/>
    <col min="3067" max="3067" width="13.42578125" style="29" customWidth="1"/>
    <col min="3068" max="3068" width="17" style="29" customWidth="1"/>
    <col min="3069" max="3069" width="14.42578125" style="29" bestFit="1" customWidth="1"/>
    <col min="3070" max="3070" width="10" style="29" customWidth="1"/>
    <col min="3071" max="3071" width="16.140625" style="29" customWidth="1"/>
    <col min="3072" max="3317" width="9.140625" style="29"/>
    <col min="3318" max="3318" width="10.140625" style="29" bestFit="1" customWidth="1"/>
    <col min="3319" max="3319" width="10.140625" style="29" customWidth="1"/>
    <col min="3320" max="3320" width="23.42578125" style="29" customWidth="1"/>
    <col min="3321" max="3321" width="10.42578125" style="29" bestFit="1" customWidth="1"/>
    <col min="3322" max="3322" width="3.85546875" style="29" customWidth="1"/>
    <col min="3323" max="3323" width="13.42578125" style="29" customWidth="1"/>
    <col min="3324" max="3324" width="17" style="29" customWidth="1"/>
    <col min="3325" max="3325" width="14.42578125" style="29" bestFit="1" customWidth="1"/>
    <col min="3326" max="3326" width="10" style="29" customWidth="1"/>
    <col min="3327" max="3327" width="16.140625" style="29" customWidth="1"/>
    <col min="3328" max="3573" width="9.140625" style="29"/>
    <col min="3574" max="3574" width="10.140625" style="29" bestFit="1" customWidth="1"/>
    <col min="3575" max="3575" width="10.140625" style="29" customWidth="1"/>
    <col min="3576" max="3576" width="23.42578125" style="29" customWidth="1"/>
    <col min="3577" max="3577" width="10.42578125" style="29" bestFit="1" customWidth="1"/>
    <col min="3578" max="3578" width="3.85546875" style="29" customWidth="1"/>
    <col min="3579" max="3579" width="13.42578125" style="29" customWidth="1"/>
    <col min="3580" max="3580" width="17" style="29" customWidth="1"/>
    <col min="3581" max="3581" width="14.42578125" style="29" bestFit="1" customWidth="1"/>
    <col min="3582" max="3582" width="10" style="29" customWidth="1"/>
    <col min="3583" max="3583" width="16.140625" style="29" customWidth="1"/>
    <col min="3584" max="3829" width="9.140625" style="29"/>
    <col min="3830" max="3830" width="10.140625" style="29" bestFit="1" customWidth="1"/>
    <col min="3831" max="3831" width="10.140625" style="29" customWidth="1"/>
    <col min="3832" max="3832" width="23.42578125" style="29" customWidth="1"/>
    <col min="3833" max="3833" width="10.42578125" style="29" bestFit="1" customWidth="1"/>
    <col min="3834" max="3834" width="3.85546875" style="29" customWidth="1"/>
    <col min="3835" max="3835" width="13.42578125" style="29" customWidth="1"/>
    <col min="3836" max="3836" width="17" style="29" customWidth="1"/>
    <col min="3837" max="3837" width="14.42578125" style="29" bestFit="1" customWidth="1"/>
    <col min="3838" max="3838" width="10" style="29" customWidth="1"/>
    <col min="3839" max="3839" width="16.140625" style="29" customWidth="1"/>
    <col min="3840" max="4085" width="9.140625" style="29"/>
    <col min="4086" max="4086" width="10.140625" style="29" bestFit="1" customWidth="1"/>
    <col min="4087" max="4087" width="10.140625" style="29" customWidth="1"/>
    <col min="4088" max="4088" width="23.42578125" style="29" customWidth="1"/>
    <col min="4089" max="4089" width="10.42578125" style="29" bestFit="1" customWidth="1"/>
    <col min="4090" max="4090" width="3.85546875" style="29" customWidth="1"/>
    <col min="4091" max="4091" width="13.42578125" style="29" customWidth="1"/>
    <col min="4092" max="4092" width="17" style="29" customWidth="1"/>
    <col min="4093" max="4093" width="14.42578125" style="29" bestFit="1" customWidth="1"/>
    <col min="4094" max="4094" width="10" style="29" customWidth="1"/>
    <col min="4095" max="4095" width="16.140625" style="29" customWidth="1"/>
    <col min="4096" max="4341" width="9.140625" style="29"/>
    <col min="4342" max="4342" width="10.140625" style="29" bestFit="1" customWidth="1"/>
    <col min="4343" max="4343" width="10.140625" style="29" customWidth="1"/>
    <col min="4344" max="4344" width="23.42578125" style="29" customWidth="1"/>
    <col min="4345" max="4345" width="10.42578125" style="29" bestFit="1" customWidth="1"/>
    <col min="4346" max="4346" width="3.85546875" style="29" customWidth="1"/>
    <col min="4347" max="4347" width="13.42578125" style="29" customWidth="1"/>
    <col min="4348" max="4348" width="17" style="29" customWidth="1"/>
    <col min="4349" max="4349" width="14.42578125" style="29" bestFit="1" customWidth="1"/>
    <col min="4350" max="4350" width="10" style="29" customWidth="1"/>
    <col min="4351" max="4351" width="16.140625" style="29" customWidth="1"/>
    <col min="4352" max="4597" width="9.140625" style="29"/>
    <col min="4598" max="4598" width="10.140625" style="29" bestFit="1" customWidth="1"/>
    <col min="4599" max="4599" width="10.140625" style="29" customWidth="1"/>
    <col min="4600" max="4600" width="23.42578125" style="29" customWidth="1"/>
    <col min="4601" max="4601" width="10.42578125" style="29" bestFit="1" customWidth="1"/>
    <col min="4602" max="4602" width="3.85546875" style="29" customWidth="1"/>
    <col min="4603" max="4603" width="13.42578125" style="29" customWidth="1"/>
    <col min="4604" max="4604" width="17" style="29" customWidth="1"/>
    <col min="4605" max="4605" width="14.42578125" style="29" bestFit="1" customWidth="1"/>
    <col min="4606" max="4606" width="10" style="29" customWidth="1"/>
    <col min="4607" max="4607" width="16.140625" style="29" customWidth="1"/>
    <col min="4608" max="4853" width="9.140625" style="29"/>
    <col min="4854" max="4854" width="10.140625" style="29" bestFit="1" customWidth="1"/>
    <col min="4855" max="4855" width="10.140625" style="29" customWidth="1"/>
    <col min="4856" max="4856" width="23.42578125" style="29" customWidth="1"/>
    <col min="4857" max="4857" width="10.42578125" style="29" bestFit="1" customWidth="1"/>
    <col min="4858" max="4858" width="3.85546875" style="29" customWidth="1"/>
    <col min="4859" max="4859" width="13.42578125" style="29" customWidth="1"/>
    <col min="4860" max="4860" width="17" style="29" customWidth="1"/>
    <col min="4861" max="4861" width="14.42578125" style="29" bestFit="1" customWidth="1"/>
    <col min="4862" max="4862" width="10" style="29" customWidth="1"/>
    <col min="4863" max="4863" width="16.140625" style="29" customWidth="1"/>
    <col min="4864" max="5109" width="9.140625" style="29"/>
    <col min="5110" max="5110" width="10.140625" style="29" bestFit="1" customWidth="1"/>
    <col min="5111" max="5111" width="10.140625" style="29" customWidth="1"/>
    <col min="5112" max="5112" width="23.42578125" style="29" customWidth="1"/>
    <col min="5113" max="5113" width="10.42578125" style="29" bestFit="1" customWidth="1"/>
    <col min="5114" max="5114" width="3.85546875" style="29" customWidth="1"/>
    <col min="5115" max="5115" width="13.42578125" style="29" customWidth="1"/>
    <col min="5116" max="5116" width="17" style="29" customWidth="1"/>
    <col min="5117" max="5117" width="14.42578125" style="29" bestFit="1" customWidth="1"/>
    <col min="5118" max="5118" width="10" style="29" customWidth="1"/>
    <col min="5119" max="5119" width="16.140625" style="29" customWidth="1"/>
    <col min="5120" max="5365" width="9.140625" style="29"/>
    <col min="5366" max="5366" width="10.140625" style="29" bestFit="1" customWidth="1"/>
    <col min="5367" max="5367" width="10.140625" style="29" customWidth="1"/>
    <col min="5368" max="5368" width="23.42578125" style="29" customWidth="1"/>
    <col min="5369" max="5369" width="10.42578125" style="29" bestFit="1" customWidth="1"/>
    <col min="5370" max="5370" width="3.85546875" style="29" customWidth="1"/>
    <col min="5371" max="5371" width="13.42578125" style="29" customWidth="1"/>
    <col min="5372" max="5372" width="17" style="29" customWidth="1"/>
    <col min="5373" max="5373" width="14.42578125" style="29" bestFit="1" customWidth="1"/>
    <col min="5374" max="5374" width="10" style="29" customWidth="1"/>
    <col min="5375" max="5375" width="16.140625" style="29" customWidth="1"/>
    <col min="5376" max="5621" width="9.140625" style="29"/>
    <col min="5622" max="5622" width="10.140625" style="29" bestFit="1" customWidth="1"/>
    <col min="5623" max="5623" width="10.140625" style="29" customWidth="1"/>
    <col min="5624" max="5624" width="23.42578125" style="29" customWidth="1"/>
    <col min="5625" max="5625" width="10.42578125" style="29" bestFit="1" customWidth="1"/>
    <col min="5626" max="5626" width="3.85546875" style="29" customWidth="1"/>
    <col min="5627" max="5627" width="13.42578125" style="29" customWidth="1"/>
    <col min="5628" max="5628" width="17" style="29" customWidth="1"/>
    <col min="5629" max="5629" width="14.42578125" style="29" bestFit="1" customWidth="1"/>
    <col min="5630" max="5630" width="10" style="29" customWidth="1"/>
    <col min="5631" max="5631" width="16.140625" style="29" customWidth="1"/>
    <col min="5632" max="5877" width="9.140625" style="29"/>
    <col min="5878" max="5878" width="10.140625" style="29" bestFit="1" customWidth="1"/>
    <col min="5879" max="5879" width="10.140625" style="29" customWidth="1"/>
    <col min="5880" max="5880" width="23.42578125" style="29" customWidth="1"/>
    <col min="5881" max="5881" width="10.42578125" style="29" bestFit="1" customWidth="1"/>
    <col min="5882" max="5882" width="3.85546875" style="29" customWidth="1"/>
    <col min="5883" max="5883" width="13.42578125" style="29" customWidth="1"/>
    <col min="5884" max="5884" width="17" style="29" customWidth="1"/>
    <col min="5885" max="5885" width="14.42578125" style="29" bestFit="1" customWidth="1"/>
    <col min="5886" max="5886" width="10" style="29" customWidth="1"/>
    <col min="5887" max="5887" width="16.140625" style="29" customWidth="1"/>
    <col min="5888" max="6133" width="9.140625" style="29"/>
    <col min="6134" max="6134" width="10.140625" style="29" bestFit="1" customWidth="1"/>
    <col min="6135" max="6135" width="10.140625" style="29" customWidth="1"/>
    <col min="6136" max="6136" width="23.42578125" style="29" customWidth="1"/>
    <col min="6137" max="6137" width="10.42578125" style="29" bestFit="1" customWidth="1"/>
    <col min="6138" max="6138" width="3.85546875" style="29" customWidth="1"/>
    <col min="6139" max="6139" width="13.42578125" style="29" customWidth="1"/>
    <col min="6140" max="6140" width="17" style="29" customWidth="1"/>
    <col min="6141" max="6141" width="14.42578125" style="29" bestFit="1" customWidth="1"/>
    <col min="6142" max="6142" width="10" style="29" customWidth="1"/>
    <col min="6143" max="6143" width="16.140625" style="29" customWidth="1"/>
    <col min="6144" max="6389" width="9.140625" style="29"/>
    <col min="6390" max="6390" width="10.140625" style="29" bestFit="1" customWidth="1"/>
    <col min="6391" max="6391" width="10.140625" style="29" customWidth="1"/>
    <col min="6392" max="6392" width="23.42578125" style="29" customWidth="1"/>
    <col min="6393" max="6393" width="10.42578125" style="29" bestFit="1" customWidth="1"/>
    <col min="6394" max="6394" width="3.85546875" style="29" customWidth="1"/>
    <col min="6395" max="6395" width="13.42578125" style="29" customWidth="1"/>
    <col min="6396" max="6396" width="17" style="29" customWidth="1"/>
    <col min="6397" max="6397" width="14.42578125" style="29" bestFit="1" customWidth="1"/>
    <col min="6398" max="6398" width="10" style="29" customWidth="1"/>
    <col min="6399" max="6399" width="16.140625" style="29" customWidth="1"/>
    <col min="6400" max="6645" width="9.140625" style="29"/>
    <col min="6646" max="6646" width="10.140625" style="29" bestFit="1" customWidth="1"/>
    <col min="6647" max="6647" width="10.140625" style="29" customWidth="1"/>
    <col min="6648" max="6648" width="23.42578125" style="29" customWidth="1"/>
    <col min="6649" max="6649" width="10.42578125" style="29" bestFit="1" customWidth="1"/>
    <col min="6650" max="6650" width="3.85546875" style="29" customWidth="1"/>
    <col min="6651" max="6651" width="13.42578125" style="29" customWidth="1"/>
    <col min="6652" max="6652" width="17" style="29" customWidth="1"/>
    <col min="6653" max="6653" width="14.42578125" style="29" bestFit="1" customWidth="1"/>
    <col min="6654" max="6654" width="10" style="29" customWidth="1"/>
    <col min="6655" max="6655" width="16.140625" style="29" customWidth="1"/>
    <col min="6656" max="6901" width="9.140625" style="29"/>
    <col min="6902" max="6902" width="10.140625" style="29" bestFit="1" customWidth="1"/>
    <col min="6903" max="6903" width="10.140625" style="29" customWidth="1"/>
    <col min="6904" max="6904" width="23.42578125" style="29" customWidth="1"/>
    <col min="6905" max="6905" width="10.42578125" style="29" bestFit="1" customWidth="1"/>
    <col min="6906" max="6906" width="3.85546875" style="29" customWidth="1"/>
    <col min="6907" max="6907" width="13.42578125" style="29" customWidth="1"/>
    <col min="6908" max="6908" width="17" style="29" customWidth="1"/>
    <col min="6909" max="6909" width="14.42578125" style="29" bestFit="1" customWidth="1"/>
    <col min="6910" max="6910" width="10" style="29" customWidth="1"/>
    <col min="6911" max="6911" width="16.140625" style="29" customWidth="1"/>
    <col min="6912" max="7157" width="9.140625" style="29"/>
    <col min="7158" max="7158" width="10.140625" style="29" bestFit="1" customWidth="1"/>
    <col min="7159" max="7159" width="10.140625" style="29" customWidth="1"/>
    <col min="7160" max="7160" width="23.42578125" style="29" customWidth="1"/>
    <col min="7161" max="7161" width="10.42578125" style="29" bestFit="1" customWidth="1"/>
    <col min="7162" max="7162" width="3.85546875" style="29" customWidth="1"/>
    <col min="7163" max="7163" width="13.42578125" style="29" customWidth="1"/>
    <col min="7164" max="7164" width="17" style="29" customWidth="1"/>
    <col min="7165" max="7165" width="14.42578125" style="29" bestFit="1" customWidth="1"/>
    <col min="7166" max="7166" width="10" style="29" customWidth="1"/>
    <col min="7167" max="7167" width="16.140625" style="29" customWidth="1"/>
    <col min="7168" max="7413" width="9.140625" style="29"/>
    <col min="7414" max="7414" width="10.140625" style="29" bestFit="1" customWidth="1"/>
    <col min="7415" max="7415" width="10.140625" style="29" customWidth="1"/>
    <col min="7416" max="7416" width="23.42578125" style="29" customWidth="1"/>
    <col min="7417" max="7417" width="10.42578125" style="29" bestFit="1" customWidth="1"/>
    <col min="7418" max="7418" width="3.85546875" style="29" customWidth="1"/>
    <col min="7419" max="7419" width="13.42578125" style="29" customWidth="1"/>
    <col min="7420" max="7420" width="17" style="29" customWidth="1"/>
    <col min="7421" max="7421" width="14.42578125" style="29" bestFit="1" customWidth="1"/>
    <col min="7422" max="7422" width="10" style="29" customWidth="1"/>
    <col min="7423" max="7423" width="16.140625" style="29" customWidth="1"/>
    <col min="7424" max="7669" width="9.140625" style="29"/>
    <col min="7670" max="7670" width="10.140625" style="29" bestFit="1" customWidth="1"/>
    <col min="7671" max="7671" width="10.140625" style="29" customWidth="1"/>
    <col min="7672" max="7672" width="23.42578125" style="29" customWidth="1"/>
    <col min="7673" max="7673" width="10.42578125" style="29" bestFit="1" customWidth="1"/>
    <col min="7674" max="7674" width="3.85546875" style="29" customWidth="1"/>
    <col min="7675" max="7675" width="13.42578125" style="29" customWidth="1"/>
    <col min="7676" max="7676" width="17" style="29" customWidth="1"/>
    <col min="7677" max="7677" width="14.42578125" style="29" bestFit="1" customWidth="1"/>
    <col min="7678" max="7678" width="10" style="29" customWidth="1"/>
    <col min="7679" max="7679" width="16.140625" style="29" customWidth="1"/>
    <col min="7680" max="7925" width="9.140625" style="29"/>
    <col min="7926" max="7926" width="10.140625" style="29" bestFit="1" customWidth="1"/>
    <col min="7927" max="7927" width="10.140625" style="29" customWidth="1"/>
    <col min="7928" max="7928" width="23.42578125" style="29" customWidth="1"/>
    <col min="7929" max="7929" width="10.42578125" style="29" bestFit="1" customWidth="1"/>
    <col min="7930" max="7930" width="3.85546875" style="29" customWidth="1"/>
    <col min="7931" max="7931" width="13.42578125" style="29" customWidth="1"/>
    <col min="7932" max="7932" width="17" style="29" customWidth="1"/>
    <col min="7933" max="7933" width="14.42578125" style="29" bestFit="1" customWidth="1"/>
    <col min="7934" max="7934" width="10" style="29" customWidth="1"/>
    <col min="7935" max="7935" width="16.140625" style="29" customWidth="1"/>
    <col min="7936" max="8181" width="9.140625" style="29"/>
    <col min="8182" max="8182" width="10.140625" style="29" bestFit="1" customWidth="1"/>
    <col min="8183" max="8183" width="10.140625" style="29" customWidth="1"/>
    <col min="8184" max="8184" width="23.42578125" style="29" customWidth="1"/>
    <col min="8185" max="8185" width="10.42578125" style="29" bestFit="1" customWidth="1"/>
    <col min="8186" max="8186" width="3.85546875" style="29" customWidth="1"/>
    <col min="8187" max="8187" width="13.42578125" style="29" customWidth="1"/>
    <col min="8188" max="8188" width="17" style="29" customWidth="1"/>
    <col min="8189" max="8189" width="14.42578125" style="29" bestFit="1" customWidth="1"/>
    <col min="8190" max="8190" width="10" style="29" customWidth="1"/>
    <col min="8191" max="8191" width="16.140625" style="29" customWidth="1"/>
    <col min="8192" max="8437" width="9.140625" style="29"/>
    <col min="8438" max="8438" width="10.140625" style="29" bestFit="1" customWidth="1"/>
    <col min="8439" max="8439" width="10.140625" style="29" customWidth="1"/>
    <col min="8440" max="8440" width="23.42578125" style="29" customWidth="1"/>
    <col min="8441" max="8441" width="10.42578125" style="29" bestFit="1" customWidth="1"/>
    <col min="8442" max="8442" width="3.85546875" style="29" customWidth="1"/>
    <col min="8443" max="8443" width="13.42578125" style="29" customWidth="1"/>
    <col min="8444" max="8444" width="17" style="29" customWidth="1"/>
    <col min="8445" max="8445" width="14.42578125" style="29" bestFit="1" customWidth="1"/>
    <col min="8446" max="8446" width="10" style="29" customWidth="1"/>
    <col min="8447" max="8447" width="16.140625" style="29" customWidth="1"/>
    <col min="8448" max="8693" width="9.140625" style="29"/>
    <col min="8694" max="8694" width="10.140625" style="29" bestFit="1" customWidth="1"/>
    <col min="8695" max="8695" width="10.140625" style="29" customWidth="1"/>
    <col min="8696" max="8696" width="23.42578125" style="29" customWidth="1"/>
    <col min="8697" max="8697" width="10.42578125" style="29" bestFit="1" customWidth="1"/>
    <col min="8698" max="8698" width="3.85546875" style="29" customWidth="1"/>
    <col min="8699" max="8699" width="13.42578125" style="29" customWidth="1"/>
    <col min="8700" max="8700" width="17" style="29" customWidth="1"/>
    <col min="8701" max="8701" width="14.42578125" style="29" bestFit="1" customWidth="1"/>
    <col min="8702" max="8702" width="10" style="29" customWidth="1"/>
    <col min="8703" max="8703" width="16.140625" style="29" customWidth="1"/>
    <col min="8704" max="8949" width="9.140625" style="29"/>
    <col min="8950" max="8950" width="10.140625" style="29" bestFit="1" customWidth="1"/>
    <col min="8951" max="8951" width="10.140625" style="29" customWidth="1"/>
    <col min="8952" max="8952" width="23.42578125" style="29" customWidth="1"/>
    <col min="8953" max="8953" width="10.42578125" style="29" bestFit="1" customWidth="1"/>
    <col min="8954" max="8954" width="3.85546875" style="29" customWidth="1"/>
    <col min="8955" max="8955" width="13.42578125" style="29" customWidth="1"/>
    <col min="8956" max="8956" width="17" style="29" customWidth="1"/>
    <col min="8957" max="8957" width="14.42578125" style="29" bestFit="1" customWidth="1"/>
    <col min="8958" max="8958" width="10" style="29" customWidth="1"/>
    <col min="8959" max="8959" width="16.140625" style="29" customWidth="1"/>
    <col min="8960" max="9205" width="9.140625" style="29"/>
    <col min="9206" max="9206" width="10.140625" style="29" bestFit="1" customWidth="1"/>
    <col min="9207" max="9207" width="10.140625" style="29" customWidth="1"/>
    <col min="9208" max="9208" width="23.42578125" style="29" customWidth="1"/>
    <col min="9209" max="9209" width="10.42578125" style="29" bestFit="1" customWidth="1"/>
    <col min="9210" max="9210" width="3.85546875" style="29" customWidth="1"/>
    <col min="9211" max="9211" width="13.42578125" style="29" customWidth="1"/>
    <col min="9212" max="9212" width="17" style="29" customWidth="1"/>
    <col min="9213" max="9213" width="14.42578125" style="29" bestFit="1" customWidth="1"/>
    <col min="9214" max="9214" width="10" style="29" customWidth="1"/>
    <col min="9215" max="9215" width="16.140625" style="29" customWidth="1"/>
    <col min="9216" max="9461" width="9.140625" style="29"/>
    <col min="9462" max="9462" width="10.140625" style="29" bestFit="1" customWidth="1"/>
    <col min="9463" max="9463" width="10.140625" style="29" customWidth="1"/>
    <col min="9464" max="9464" width="23.42578125" style="29" customWidth="1"/>
    <col min="9465" max="9465" width="10.42578125" style="29" bestFit="1" customWidth="1"/>
    <col min="9466" max="9466" width="3.85546875" style="29" customWidth="1"/>
    <col min="9467" max="9467" width="13.42578125" style="29" customWidth="1"/>
    <col min="9468" max="9468" width="17" style="29" customWidth="1"/>
    <col min="9469" max="9469" width="14.42578125" style="29" bestFit="1" customWidth="1"/>
    <col min="9470" max="9470" width="10" style="29" customWidth="1"/>
    <col min="9471" max="9471" width="16.140625" style="29" customWidth="1"/>
    <col min="9472" max="9717" width="9.140625" style="29"/>
    <col min="9718" max="9718" width="10.140625" style="29" bestFit="1" customWidth="1"/>
    <col min="9719" max="9719" width="10.140625" style="29" customWidth="1"/>
    <col min="9720" max="9720" width="23.42578125" style="29" customWidth="1"/>
    <col min="9721" max="9721" width="10.42578125" style="29" bestFit="1" customWidth="1"/>
    <col min="9722" max="9722" width="3.85546875" style="29" customWidth="1"/>
    <col min="9723" max="9723" width="13.42578125" style="29" customWidth="1"/>
    <col min="9724" max="9724" width="17" style="29" customWidth="1"/>
    <col min="9725" max="9725" width="14.42578125" style="29" bestFit="1" customWidth="1"/>
    <col min="9726" max="9726" width="10" style="29" customWidth="1"/>
    <col min="9727" max="9727" width="16.140625" style="29" customWidth="1"/>
    <col min="9728" max="9973" width="9.140625" style="29"/>
    <col min="9974" max="9974" width="10.140625" style="29" bestFit="1" customWidth="1"/>
    <col min="9975" max="9975" width="10.140625" style="29" customWidth="1"/>
    <col min="9976" max="9976" width="23.42578125" style="29" customWidth="1"/>
    <col min="9977" max="9977" width="10.42578125" style="29" bestFit="1" customWidth="1"/>
    <col min="9978" max="9978" width="3.85546875" style="29" customWidth="1"/>
    <col min="9979" max="9979" width="13.42578125" style="29" customWidth="1"/>
    <col min="9980" max="9980" width="17" style="29" customWidth="1"/>
    <col min="9981" max="9981" width="14.42578125" style="29" bestFit="1" customWidth="1"/>
    <col min="9982" max="9982" width="10" style="29" customWidth="1"/>
    <col min="9983" max="9983" width="16.140625" style="29" customWidth="1"/>
    <col min="9984" max="10229" width="9.140625" style="29"/>
    <col min="10230" max="10230" width="10.140625" style="29" bestFit="1" customWidth="1"/>
    <col min="10231" max="10231" width="10.140625" style="29" customWidth="1"/>
    <col min="10232" max="10232" width="23.42578125" style="29" customWidth="1"/>
    <col min="10233" max="10233" width="10.42578125" style="29" bestFit="1" customWidth="1"/>
    <col min="10234" max="10234" width="3.85546875" style="29" customWidth="1"/>
    <col min="10235" max="10235" width="13.42578125" style="29" customWidth="1"/>
    <col min="10236" max="10236" width="17" style="29" customWidth="1"/>
    <col min="10237" max="10237" width="14.42578125" style="29" bestFit="1" customWidth="1"/>
    <col min="10238" max="10238" width="10" style="29" customWidth="1"/>
    <col min="10239" max="10239" width="16.140625" style="29" customWidth="1"/>
    <col min="10240" max="10485" width="9.140625" style="29"/>
    <col min="10486" max="10486" width="10.140625" style="29" bestFit="1" customWidth="1"/>
    <col min="10487" max="10487" width="10.140625" style="29" customWidth="1"/>
    <col min="10488" max="10488" width="23.42578125" style="29" customWidth="1"/>
    <col min="10489" max="10489" width="10.42578125" style="29" bestFit="1" customWidth="1"/>
    <col min="10490" max="10490" width="3.85546875" style="29" customWidth="1"/>
    <col min="10491" max="10491" width="13.42578125" style="29" customWidth="1"/>
    <col min="10492" max="10492" width="17" style="29" customWidth="1"/>
    <col min="10493" max="10493" width="14.42578125" style="29" bestFit="1" customWidth="1"/>
    <col min="10494" max="10494" width="10" style="29" customWidth="1"/>
    <col min="10495" max="10495" width="16.140625" style="29" customWidth="1"/>
    <col min="10496" max="10741" width="9.140625" style="29"/>
    <col min="10742" max="10742" width="10.140625" style="29" bestFit="1" customWidth="1"/>
    <col min="10743" max="10743" width="10.140625" style="29" customWidth="1"/>
    <col min="10744" max="10744" width="23.42578125" style="29" customWidth="1"/>
    <col min="10745" max="10745" width="10.42578125" style="29" bestFit="1" customWidth="1"/>
    <col min="10746" max="10746" width="3.85546875" style="29" customWidth="1"/>
    <col min="10747" max="10747" width="13.42578125" style="29" customWidth="1"/>
    <col min="10748" max="10748" width="17" style="29" customWidth="1"/>
    <col min="10749" max="10749" width="14.42578125" style="29" bestFit="1" customWidth="1"/>
    <col min="10750" max="10750" width="10" style="29" customWidth="1"/>
    <col min="10751" max="10751" width="16.140625" style="29" customWidth="1"/>
    <col min="10752" max="10997" width="9.140625" style="29"/>
    <col min="10998" max="10998" width="10.140625" style="29" bestFit="1" customWidth="1"/>
    <col min="10999" max="10999" width="10.140625" style="29" customWidth="1"/>
    <col min="11000" max="11000" width="23.42578125" style="29" customWidth="1"/>
    <col min="11001" max="11001" width="10.42578125" style="29" bestFit="1" customWidth="1"/>
    <col min="11002" max="11002" width="3.85546875" style="29" customWidth="1"/>
    <col min="11003" max="11003" width="13.42578125" style="29" customWidth="1"/>
    <col min="11004" max="11004" width="17" style="29" customWidth="1"/>
    <col min="11005" max="11005" width="14.42578125" style="29" bestFit="1" customWidth="1"/>
    <col min="11006" max="11006" width="10" style="29" customWidth="1"/>
    <col min="11007" max="11007" width="16.140625" style="29" customWidth="1"/>
    <col min="11008" max="11253" width="9.140625" style="29"/>
    <col min="11254" max="11254" width="10.140625" style="29" bestFit="1" customWidth="1"/>
    <col min="11255" max="11255" width="10.140625" style="29" customWidth="1"/>
    <col min="11256" max="11256" width="23.42578125" style="29" customWidth="1"/>
    <col min="11257" max="11257" width="10.42578125" style="29" bestFit="1" customWidth="1"/>
    <col min="11258" max="11258" width="3.85546875" style="29" customWidth="1"/>
    <col min="11259" max="11259" width="13.42578125" style="29" customWidth="1"/>
    <col min="11260" max="11260" width="17" style="29" customWidth="1"/>
    <col min="11261" max="11261" width="14.42578125" style="29" bestFit="1" customWidth="1"/>
    <col min="11262" max="11262" width="10" style="29" customWidth="1"/>
    <col min="11263" max="11263" width="16.140625" style="29" customWidth="1"/>
    <col min="11264" max="11509" width="9.140625" style="29"/>
    <col min="11510" max="11510" width="10.140625" style="29" bestFit="1" customWidth="1"/>
    <col min="11511" max="11511" width="10.140625" style="29" customWidth="1"/>
    <col min="11512" max="11512" width="23.42578125" style="29" customWidth="1"/>
    <col min="11513" max="11513" width="10.42578125" style="29" bestFit="1" customWidth="1"/>
    <col min="11514" max="11514" width="3.85546875" style="29" customWidth="1"/>
    <col min="11515" max="11515" width="13.42578125" style="29" customWidth="1"/>
    <col min="11516" max="11516" width="17" style="29" customWidth="1"/>
    <col min="11517" max="11517" width="14.42578125" style="29" bestFit="1" customWidth="1"/>
    <col min="11518" max="11518" width="10" style="29" customWidth="1"/>
    <col min="11519" max="11519" width="16.140625" style="29" customWidth="1"/>
    <col min="11520" max="11765" width="9.140625" style="29"/>
    <col min="11766" max="11766" width="10.140625" style="29" bestFit="1" customWidth="1"/>
    <col min="11767" max="11767" width="10.140625" style="29" customWidth="1"/>
    <col min="11768" max="11768" width="23.42578125" style="29" customWidth="1"/>
    <col min="11769" max="11769" width="10.42578125" style="29" bestFit="1" customWidth="1"/>
    <col min="11770" max="11770" width="3.85546875" style="29" customWidth="1"/>
    <col min="11771" max="11771" width="13.42578125" style="29" customWidth="1"/>
    <col min="11772" max="11772" width="17" style="29" customWidth="1"/>
    <col min="11773" max="11773" width="14.42578125" style="29" bestFit="1" customWidth="1"/>
    <col min="11774" max="11774" width="10" style="29" customWidth="1"/>
    <col min="11775" max="11775" width="16.140625" style="29" customWidth="1"/>
    <col min="11776" max="12021" width="9.140625" style="29"/>
    <col min="12022" max="12022" width="10.140625" style="29" bestFit="1" customWidth="1"/>
    <col min="12023" max="12023" width="10.140625" style="29" customWidth="1"/>
    <col min="12024" max="12024" width="23.42578125" style="29" customWidth="1"/>
    <col min="12025" max="12025" width="10.42578125" style="29" bestFit="1" customWidth="1"/>
    <col min="12026" max="12026" width="3.85546875" style="29" customWidth="1"/>
    <col min="12027" max="12027" width="13.42578125" style="29" customWidth="1"/>
    <col min="12028" max="12028" width="17" style="29" customWidth="1"/>
    <col min="12029" max="12029" width="14.42578125" style="29" bestFit="1" customWidth="1"/>
    <col min="12030" max="12030" width="10" style="29" customWidth="1"/>
    <col min="12031" max="12031" width="16.140625" style="29" customWidth="1"/>
    <col min="12032" max="12277" width="9.140625" style="29"/>
    <col min="12278" max="12278" width="10.140625" style="29" bestFit="1" customWidth="1"/>
    <col min="12279" max="12279" width="10.140625" style="29" customWidth="1"/>
    <col min="12280" max="12280" width="23.42578125" style="29" customWidth="1"/>
    <col min="12281" max="12281" width="10.42578125" style="29" bestFit="1" customWidth="1"/>
    <col min="12282" max="12282" width="3.85546875" style="29" customWidth="1"/>
    <col min="12283" max="12283" width="13.42578125" style="29" customWidth="1"/>
    <col min="12284" max="12284" width="17" style="29" customWidth="1"/>
    <col min="12285" max="12285" width="14.42578125" style="29" bestFit="1" customWidth="1"/>
    <col min="12286" max="12286" width="10" style="29" customWidth="1"/>
    <col min="12287" max="12287" width="16.140625" style="29" customWidth="1"/>
    <col min="12288" max="12533" width="9.140625" style="29"/>
    <col min="12534" max="12534" width="10.140625" style="29" bestFit="1" customWidth="1"/>
    <col min="12535" max="12535" width="10.140625" style="29" customWidth="1"/>
    <col min="12536" max="12536" width="23.42578125" style="29" customWidth="1"/>
    <col min="12537" max="12537" width="10.42578125" style="29" bestFit="1" customWidth="1"/>
    <col min="12538" max="12538" width="3.85546875" style="29" customWidth="1"/>
    <col min="12539" max="12539" width="13.42578125" style="29" customWidth="1"/>
    <col min="12540" max="12540" width="17" style="29" customWidth="1"/>
    <col min="12541" max="12541" width="14.42578125" style="29" bestFit="1" customWidth="1"/>
    <col min="12542" max="12542" width="10" style="29" customWidth="1"/>
    <col min="12543" max="12543" width="16.140625" style="29" customWidth="1"/>
    <col min="12544" max="12789" width="9.140625" style="29"/>
    <col min="12790" max="12790" width="10.140625" style="29" bestFit="1" customWidth="1"/>
    <col min="12791" max="12791" width="10.140625" style="29" customWidth="1"/>
    <col min="12792" max="12792" width="23.42578125" style="29" customWidth="1"/>
    <col min="12793" max="12793" width="10.42578125" style="29" bestFit="1" customWidth="1"/>
    <col min="12794" max="12794" width="3.85546875" style="29" customWidth="1"/>
    <col min="12795" max="12795" width="13.42578125" style="29" customWidth="1"/>
    <col min="12796" max="12796" width="17" style="29" customWidth="1"/>
    <col min="12797" max="12797" width="14.42578125" style="29" bestFit="1" customWidth="1"/>
    <col min="12798" max="12798" width="10" style="29" customWidth="1"/>
    <col min="12799" max="12799" width="16.140625" style="29" customWidth="1"/>
    <col min="12800" max="13045" width="9.140625" style="29"/>
    <col min="13046" max="13046" width="10.140625" style="29" bestFit="1" customWidth="1"/>
    <col min="13047" max="13047" width="10.140625" style="29" customWidth="1"/>
    <col min="13048" max="13048" width="23.42578125" style="29" customWidth="1"/>
    <col min="13049" max="13049" width="10.42578125" style="29" bestFit="1" customWidth="1"/>
    <col min="13050" max="13050" width="3.85546875" style="29" customWidth="1"/>
    <col min="13051" max="13051" width="13.42578125" style="29" customWidth="1"/>
    <col min="13052" max="13052" width="17" style="29" customWidth="1"/>
    <col min="13053" max="13053" width="14.42578125" style="29" bestFit="1" customWidth="1"/>
    <col min="13054" max="13054" width="10" style="29" customWidth="1"/>
    <col min="13055" max="13055" width="16.140625" style="29" customWidth="1"/>
    <col min="13056" max="13301" width="9.140625" style="29"/>
    <col min="13302" max="13302" width="10.140625" style="29" bestFit="1" customWidth="1"/>
    <col min="13303" max="13303" width="10.140625" style="29" customWidth="1"/>
    <col min="13304" max="13304" width="23.42578125" style="29" customWidth="1"/>
    <col min="13305" max="13305" width="10.42578125" style="29" bestFit="1" customWidth="1"/>
    <col min="13306" max="13306" width="3.85546875" style="29" customWidth="1"/>
    <col min="13307" max="13307" width="13.42578125" style="29" customWidth="1"/>
    <col min="13308" max="13308" width="17" style="29" customWidth="1"/>
    <col min="13309" max="13309" width="14.42578125" style="29" bestFit="1" customWidth="1"/>
    <col min="13310" max="13310" width="10" style="29" customWidth="1"/>
    <col min="13311" max="13311" width="16.140625" style="29" customWidth="1"/>
    <col min="13312" max="13557" width="9.140625" style="29"/>
    <col min="13558" max="13558" width="10.140625" style="29" bestFit="1" customWidth="1"/>
    <col min="13559" max="13559" width="10.140625" style="29" customWidth="1"/>
    <col min="13560" max="13560" width="23.42578125" style="29" customWidth="1"/>
    <col min="13561" max="13561" width="10.42578125" style="29" bestFit="1" customWidth="1"/>
    <col min="13562" max="13562" width="3.85546875" style="29" customWidth="1"/>
    <col min="13563" max="13563" width="13.42578125" style="29" customWidth="1"/>
    <col min="13564" max="13564" width="17" style="29" customWidth="1"/>
    <col min="13565" max="13565" width="14.42578125" style="29" bestFit="1" customWidth="1"/>
    <col min="13566" max="13566" width="10" style="29" customWidth="1"/>
    <col min="13567" max="13567" width="16.140625" style="29" customWidth="1"/>
    <col min="13568" max="13813" width="9.140625" style="29"/>
    <col min="13814" max="13814" width="10.140625" style="29" bestFit="1" customWidth="1"/>
    <col min="13815" max="13815" width="10.140625" style="29" customWidth="1"/>
    <col min="13816" max="13816" width="23.42578125" style="29" customWidth="1"/>
    <col min="13817" max="13817" width="10.42578125" style="29" bestFit="1" customWidth="1"/>
    <col min="13818" max="13818" width="3.85546875" style="29" customWidth="1"/>
    <col min="13819" max="13819" width="13.42578125" style="29" customWidth="1"/>
    <col min="13820" max="13820" width="17" style="29" customWidth="1"/>
    <col min="13821" max="13821" width="14.42578125" style="29" bestFit="1" customWidth="1"/>
    <col min="13822" max="13822" width="10" style="29" customWidth="1"/>
    <col min="13823" max="13823" width="16.140625" style="29" customWidth="1"/>
    <col min="13824" max="14069" width="9.140625" style="29"/>
    <col min="14070" max="14070" width="10.140625" style="29" bestFit="1" customWidth="1"/>
    <col min="14071" max="14071" width="10.140625" style="29" customWidth="1"/>
    <col min="14072" max="14072" width="23.42578125" style="29" customWidth="1"/>
    <col min="14073" max="14073" width="10.42578125" style="29" bestFit="1" customWidth="1"/>
    <col min="14074" max="14074" width="3.85546875" style="29" customWidth="1"/>
    <col min="14075" max="14075" width="13.42578125" style="29" customWidth="1"/>
    <col min="14076" max="14076" width="17" style="29" customWidth="1"/>
    <col min="14077" max="14077" width="14.42578125" style="29" bestFit="1" customWidth="1"/>
    <col min="14078" max="14078" width="10" style="29" customWidth="1"/>
    <col min="14079" max="14079" width="16.140625" style="29" customWidth="1"/>
    <col min="14080" max="14325" width="9.140625" style="29"/>
    <col min="14326" max="14326" width="10.140625" style="29" bestFit="1" customWidth="1"/>
    <col min="14327" max="14327" width="10.140625" style="29" customWidth="1"/>
    <col min="14328" max="14328" width="23.42578125" style="29" customWidth="1"/>
    <col min="14329" max="14329" width="10.42578125" style="29" bestFit="1" customWidth="1"/>
    <col min="14330" max="14330" width="3.85546875" style="29" customWidth="1"/>
    <col min="14331" max="14331" width="13.42578125" style="29" customWidth="1"/>
    <col min="14332" max="14332" width="17" style="29" customWidth="1"/>
    <col min="14333" max="14333" width="14.42578125" style="29" bestFit="1" customWidth="1"/>
    <col min="14334" max="14334" width="10" style="29" customWidth="1"/>
    <col min="14335" max="14335" width="16.140625" style="29" customWidth="1"/>
    <col min="14336" max="14581" width="9.140625" style="29"/>
    <col min="14582" max="14582" width="10.140625" style="29" bestFit="1" customWidth="1"/>
    <col min="14583" max="14583" width="10.140625" style="29" customWidth="1"/>
    <col min="14584" max="14584" width="23.42578125" style="29" customWidth="1"/>
    <col min="14585" max="14585" width="10.42578125" style="29" bestFit="1" customWidth="1"/>
    <col min="14586" max="14586" width="3.85546875" style="29" customWidth="1"/>
    <col min="14587" max="14587" width="13.42578125" style="29" customWidth="1"/>
    <col min="14588" max="14588" width="17" style="29" customWidth="1"/>
    <col min="14589" max="14589" width="14.42578125" style="29" bestFit="1" customWidth="1"/>
    <col min="14590" max="14590" width="10" style="29" customWidth="1"/>
    <col min="14591" max="14591" width="16.140625" style="29" customWidth="1"/>
    <col min="14592" max="14837" width="9.140625" style="29"/>
    <col min="14838" max="14838" width="10.140625" style="29" bestFit="1" customWidth="1"/>
    <col min="14839" max="14839" width="10.140625" style="29" customWidth="1"/>
    <col min="14840" max="14840" width="23.42578125" style="29" customWidth="1"/>
    <col min="14841" max="14841" width="10.42578125" style="29" bestFit="1" customWidth="1"/>
    <col min="14842" max="14842" width="3.85546875" style="29" customWidth="1"/>
    <col min="14843" max="14843" width="13.42578125" style="29" customWidth="1"/>
    <col min="14844" max="14844" width="17" style="29" customWidth="1"/>
    <col min="14845" max="14845" width="14.42578125" style="29" bestFit="1" customWidth="1"/>
    <col min="14846" max="14846" width="10" style="29" customWidth="1"/>
    <col min="14847" max="14847" width="16.140625" style="29" customWidth="1"/>
    <col min="14848" max="15093" width="9.140625" style="29"/>
    <col min="15094" max="15094" width="10.140625" style="29" bestFit="1" customWidth="1"/>
    <col min="15095" max="15095" width="10.140625" style="29" customWidth="1"/>
    <col min="15096" max="15096" width="23.42578125" style="29" customWidth="1"/>
    <col min="15097" max="15097" width="10.42578125" style="29" bestFit="1" customWidth="1"/>
    <col min="15098" max="15098" width="3.85546875" style="29" customWidth="1"/>
    <col min="15099" max="15099" width="13.42578125" style="29" customWidth="1"/>
    <col min="15100" max="15100" width="17" style="29" customWidth="1"/>
    <col min="15101" max="15101" width="14.42578125" style="29" bestFit="1" customWidth="1"/>
    <col min="15102" max="15102" width="10" style="29" customWidth="1"/>
    <col min="15103" max="15103" width="16.140625" style="29" customWidth="1"/>
    <col min="15104" max="15349" width="9.140625" style="29"/>
    <col min="15350" max="15350" width="10.140625" style="29" bestFit="1" customWidth="1"/>
    <col min="15351" max="15351" width="10.140625" style="29" customWidth="1"/>
    <col min="15352" max="15352" width="23.42578125" style="29" customWidth="1"/>
    <col min="15353" max="15353" width="10.42578125" style="29" bestFit="1" customWidth="1"/>
    <col min="15354" max="15354" width="3.85546875" style="29" customWidth="1"/>
    <col min="15355" max="15355" width="13.42578125" style="29" customWidth="1"/>
    <col min="15356" max="15356" width="17" style="29" customWidth="1"/>
    <col min="15357" max="15357" width="14.42578125" style="29" bestFit="1" customWidth="1"/>
    <col min="15358" max="15358" width="10" style="29" customWidth="1"/>
    <col min="15359" max="15359" width="16.140625" style="29" customWidth="1"/>
    <col min="15360" max="15605" width="9.140625" style="29"/>
    <col min="15606" max="15606" width="10.140625" style="29" bestFit="1" customWidth="1"/>
    <col min="15607" max="15607" width="10.140625" style="29" customWidth="1"/>
    <col min="15608" max="15608" width="23.42578125" style="29" customWidth="1"/>
    <col min="15609" max="15609" width="10.42578125" style="29" bestFit="1" customWidth="1"/>
    <col min="15610" max="15610" width="3.85546875" style="29" customWidth="1"/>
    <col min="15611" max="15611" width="13.42578125" style="29" customWidth="1"/>
    <col min="15612" max="15612" width="17" style="29" customWidth="1"/>
    <col min="15613" max="15613" width="14.42578125" style="29" bestFit="1" customWidth="1"/>
    <col min="15614" max="15614" width="10" style="29" customWidth="1"/>
    <col min="15615" max="15615" width="16.140625" style="29" customWidth="1"/>
    <col min="15616" max="15861" width="9.140625" style="29"/>
    <col min="15862" max="15862" width="10.140625" style="29" bestFit="1" customWidth="1"/>
    <col min="15863" max="15863" width="10.140625" style="29" customWidth="1"/>
    <col min="15864" max="15864" width="23.42578125" style="29" customWidth="1"/>
    <col min="15865" max="15865" width="10.42578125" style="29" bestFit="1" customWidth="1"/>
    <col min="15866" max="15866" width="3.85546875" style="29" customWidth="1"/>
    <col min="15867" max="15867" width="13.42578125" style="29" customWidth="1"/>
    <col min="15868" max="15868" width="17" style="29" customWidth="1"/>
    <col min="15869" max="15869" width="14.42578125" style="29" bestFit="1" customWidth="1"/>
    <col min="15870" max="15870" width="10" style="29" customWidth="1"/>
    <col min="15871" max="15871" width="16.140625" style="29" customWidth="1"/>
    <col min="15872" max="16117" width="9.140625" style="29"/>
    <col min="16118" max="16118" width="10.140625" style="29" bestFit="1" customWidth="1"/>
    <col min="16119" max="16119" width="10.140625" style="29" customWidth="1"/>
    <col min="16120" max="16120" width="23.42578125" style="29" customWidth="1"/>
    <col min="16121" max="16121" width="10.42578125" style="29" bestFit="1" customWidth="1"/>
    <col min="16122" max="16122" width="3.85546875" style="29" customWidth="1"/>
    <col min="16123" max="16123" width="13.42578125" style="29" customWidth="1"/>
    <col min="16124" max="16124" width="17" style="29" customWidth="1"/>
    <col min="16125" max="16125" width="14.42578125" style="29" bestFit="1" customWidth="1"/>
    <col min="16126" max="16126" width="10" style="29" customWidth="1"/>
    <col min="16127" max="16127" width="16.140625" style="29" customWidth="1"/>
    <col min="16128" max="16379" width="9.140625" style="29"/>
    <col min="16380" max="16381" width="9.140625" style="29" customWidth="1"/>
    <col min="16382" max="16384" width="9.140625" style="29"/>
  </cols>
  <sheetData>
    <row r="1" spans="1:5" ht="25.5">
      <c r="A1" s="162" t="s">
        <v>1779</v>
      </c>
      <c r="B1" s="162" t="s">
        <v>1780</v>
      </c>
      <c r="C1" s="162" t="s">
        <v>1781</v>
      </c>
      <c r="E1" s="162" t="s">
        <v>1782</v>
      </c>
    </row>
    <row r="2" spans="1:5">
      <c r="A2" s="133">
        <v>42496</v>
      </c>
      <c r="B2" s="133">
        <v>42622</v>
      </c>
      <c r="E2" s="164">
        <v>42370</v>
      </c>
    </row>
    <row r="3" spans="1:5">
      <c r="A3" s="133">
        <v>42496</v>
      </c>
      <c r="B3" s="133">
        <v>42622</v>
      </c>
      <c r="E3" s="133">
        <v>42390</v>
      </c>
    </row>
    <row r="4" spans="1:5">
      <c r="A4" s="133">
        <v>42496</v>
      </c>
      <c r="B4" s="133">
        <v>42622</v>
      </c>
      <c r="E4" s="133">
        <v>42418</v>
      </c>
    </row>
    <row r="5" spans="1:5">
      <c r="A5" s="133">
        <v>42667</v>
      </c>
      <c r="B5" s="133">
        <v>41644</v>
      </c>
      <c r="E5" s="133">
        <v>42517</v>
      </c>
    </row>
    <row r="6" spans="1:5">
      <c r="A6" s="133">
        <v>42686</v>
      </c>
      <c r="B6" s="133">
        <v>41653</v>
      </c>
      <c r="E6" s="133">
        <v>42555</v>
      </c>
    </row>
    <row r="7" spans="1:5">
      <c r="A7" s="133"/>
      <c r="E7" s="133">
        <v>42615</v>
      </c>
    </row>
    <row r="8" spans="1:5">
      <c r="A8" s="133"/>
      <c r="E8" s="133">
        <v>42702</v>
      </c>
    </row>
    <row r="9" spans="1:5">
      <c r="A9" s="133"/>
      <c r="E9" s="133">
        <v>42703</v>
      </c>
    </row>
    <row r="10" spans="1:5">
      <c r="A10" s="133"/>
      <c r="E10" s="133">
        <v>42729</v>
      </c>
    </row>
    <row r="11" spans="1:5">
      <c r="E11" s="133">
        <v>42730</v>
      </c>
    </row>
    <row r="12" spans="1:5">
      <c r="E12" s="133">
        <v>41640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865A-2588-482D-9D9E-73031735DE9B}">
  <sheetPr>
    <tabColor rgb="FF00B0F0"/>
  </sheetPr>
  <dimension ref="A1:E24"/>
  <sheetViews>
    <sheetView zoomScale="160" zoomScaleNormal="160" workbookViewId="0"/>
  </sheetViews>
  <sheetFormatPr defaultRowHeight="12.75"/>
  <cols>
    <col min="1" max="1" width="10.42578125" style="29" bestFit="1" customWidth="1"/>
    <col min="2" max="2" width="11.28515625" style="29" customWidth="1"/>
    <col min="3" max="3" width="11.7109375" style="29" customWidth="1"/>
    <col min="4" max="4" width="9.5703125" style="29" bestFit="1" customWidth="1"/>
    <col min="5" max="5" width="10.5703125" style="29" bestFit="1" customWidth="1"/>
    <col min="6" max="248" width="9.140625" style="29"/>
    <col min="249" max="249" width="10.140625" style="29" bestFit="1" customWidth="1"/>
    <col min="250" max="250" width="10.140625" style="29" customWidth="1"/>
    <col min="251" max="251" width="23.42578125" style="29" customWidth="1"/>
    <col min="252" max="252" width="10.42578125" style="29" bestFit="1" customWidth="1"/>
    <col min="253" max="253" width="3.85546875" style="29" customWidth="1"/>
    <col min="254" max="254" width="13.42578125" style="29" customWidth="1"/>
    <col min="255" max="255" width="17" style="29" customWidth="1"/>
    <col min="256" max="256" width="14.42578125" style="29" bestFit="1" customWidth="1"/>
    <col min="257" max="257" width="10" style="29" customWidth="1"/>
    <col min="258" max="258" width="16.140625" style="29" customWidth="1"/>
    <col min="259" max="504" width="9.140625" style="29"/>
    <col min="505" max="505" width="10.140625" style="29" bestFit="1" customWidth="1"/>
    <col min="506" max="506" width="10.140625" style="29" customWidth="1"/>
    <col min="507" max="507" width="23.42578125" style="29" customWidth="1"/>
    <col min="508" max="508" width="10.42578125" style="29" bestFit="1" customWidth="1"/>
    <col min="509" max="509" width="3.85546875" style="29" customWidth="1"/>
    <col min="510" max="510" width="13.42578125" style="29" customWidth="1"/>
    <col min="511" max="511" width="17" style="29" customWidth="1"/>
    <col min="512" max="512" width="14.42578125" style="29" bestFit="1" customWidth="1"/>
    <col min="513" max="513" width="10" style="29" customWidth="1"/>
    <col min="514" max="514" width="16.140625" style="29" customWidth="1"/>
    <col min="515" max="760" width="9.140625" style="29"/>
    <col min="761" max="761" width="10.140625" style="29" bestFit="1" customWidth="1"/>
    <col min="762" max="762" width="10.140625" style="29" customWidth="1"/>
    <col min="763" max="763" width="23.42578125" style="29" customWidth="1"/>
    <col min="764" max="764" width="10.42578125" style="29" bestFit="1" customWidth="1"/>
    <col min="765" max="765" width="3.85546875" style="29" customWidth="1"/>
    <col min="766" max="766" width="13.42578125" style="29" customWidth="1"/>
    <col min="767" max="767" width="17" style="29" customWidth="1"/>
    <col min="768" max="768" width="14.42578125" style="29" bestFit="1" customWidth="1"/>
    <col min="769" max="769" width="10" style="29" customWidth="1"/>
    <col min="770" max="770" width="16.140625" style="29" customWidth="1"/>
    <col min="771" max="1016" width="9.140625" style="29"/>
    <col min="1017" max="1017" width="10.140625" style="29" bestFit="1" customWidth="1"/>
    <col min="1018" max="1018" width="10.140625" style="29" customWidth="1"/>
    <col min="1019" max="1019" width="23.42578125" style="29" customWidth="1"/>
    <col min="1020" max="1020" width="10.42578125" style="29" bestFit="1" customWidth="1"/>
    <col min="1021" max="1021" width="3.85546875" style="29" customWidth="1"/>
    <col min="1022" max="1022" width="13.42578125" style="29" customWidth="1"/>
    <col min="1023" max="1023" width="17" style="29" customWidth="1"/>
    <col min="1024" max="1024" width="14.42578125" style="29" bestFit="1" customWidth="1"/>
    <col min="1025" max="1025" width="10" style="29" customWidth="1"/>
    <col min="1026" max="1026" width="16.140625" style="29" customWidth="1"/>
    <col min="1027" max="1272" width="9.140625" style="29"/>
    <col min="1273" max="1273" width="10.140625" style="29" bestFit="1" customWidth="1"/>
    <col min="1274" max="1274" width="10.140625" style="29" customWidth="1"/>
    <col min="1275" max="1275" width="23.42578125" style="29" customWidth="1"/>
    <col min="1276" max="1276" width="10.42578125" style="29" bestFit="1" customWidth="1"/>
    <col min="1277" max="1277" width="3.85546875" style="29" customWidth="1"/>
    <col min="1278" max="1278" width="13.42578125" style="29" customWidth="1"/>
    <col min="1279" max="1279" width="17" style="29" customWidth="1"/>
    <col min="1280" max="1280" width="14.42578125" style="29" bestFit="1" customWidth="1"/>
    <col min="1281" max="1281" width="10" style="29" customWidth="1"/>
    <col min="1282" max="1282" width="16.140625" style="29" customWidth="1"/>
    <col min="1283" max="1528" width="9.140625" style="29"/>
    <col min="1529" max="1529" width="10.140625" style="29" bestFit="1" customWidth="1"/>
    <col min="1530" max="1530" width="10.140625" style="29" customWidth="1"/>
    <col min="1531" max="1531" width="23.42578125" style="29" customWidth="1"/>
    <col min="1532" max="1532" width="10.42578125" style="29" bestFit="1" customWidth="1"/>
    <col min="1533" max="1533" width="3.85546875" style="29" customWidth="1"/>
    <col min="1534" max="1534" width="13.42578125" style="29" customWidth="1"/>
    <col min="1535" max="1535" width="17" style="29" customWidth="1"/>
    <col min="1536" max="1536" width="14.42578125" style="29" bestFit="1" customWidth="1"/>
    <col min="1537" max="1537" width="10" style="29" customWidth="1"/>
    <col min="1538" max="1538" width="16.140625" style="29" customWidth="1"/>
    <col min="1539" max="1784" width="9.140625" style="29"/>
    <col min="1785" max="1785" width="10.140625" style="29" bestFit="1" customWidth="1"/>
    <col min="1786" max="1786" width="10.140625" style="29" customWidth="1"/>
    <col min="1787" max="1787" width="23.42578125" style="29" customWidth="1"/>
    <col min="1788" max="1788" width="10.42578125" style="29" bestFit="1" customWidth="1"/>
    <col min="1789" max="1789" width="3.85546875" style="29" customWidth="1"/>
    <col min="1790" max="1790" width="13.42578125" style="29" customWidth="1"/>
    <col min="1791" max="1791" width="17" style="29" customWidth="1"/>
    <col min="1792" max="1792" width="14.42578125" style="29" bestFit="1" customWidth="1"/>
    <col min="1793" max="1793" width="10" style="29" customWidth="1"/>
    <col min="1794" max="1794" width="16.140625" style="29" customWidth="1"/>
    <col min="1795" max="2040" width="9.140625" style="29"/>
    <col min="2041" max="2041" width="10.140625" style="29" bestFit="1" customWidth="1"/>
    <col min="2042" max="2042" width="10.140625" style="29" customWidth="1"/>
    <col min="2043" max="2043" width="23.42578125" style="29" customWidth="1"/>
    <col min="2044" max="2044" width="10.42578125" style="29" bestFit="1" customWidth="1"/>
    <col min="2045" max="2045" width="3.85546875" style="29" customWidth="1"/>
    <col min="2046" max="2046" width="13.42578125" style="29" customWidth="1"/>
    <col min="2047" max="2047" width="17" style="29" customWidth="1"/>
    <col min="2048" max="2048" width="14.42578125" style="29" bestFit="1" customWidth="1"/>
    <col min="2049" max="2049" width="10" style="29" customWidth="1"/>
    <col min="2050" max="2050" width="16.140625" style="29" customWidth="1"/>
    <col min="2051" max="2296" width="9.140625" style="29"/>
    <col min="2297" max="2297" width="10.140625" style="29" bestFit="1" customWidth="1"/>
    <col min="2298" max="2298" width="10.140625" style="29" customWidth="1"/>
    <col min="2299" max="2299" width="23.42578125" style="29" customWidth="1"/>
    <col min="2300" max="2300" width="10.42578125" style="29" bestFit="1" customWidth="1"/>
    <col min="2301" max="2301" width="3.85546875" style="29" customWidth="1"/>
    <col min="2302" max="2302" width="13.42578125" style="29" customWidth="1"/>
    <col min="2303" max="2303" width="17" style="29" customWidth="1"/>
    <col min="2304" max="2304" width="14.42578125" style="29" bestFit="1" customWidth="1"/>
    <col min="2305" max="2305" width="10" style="29" customWidth="1"/>
    <col min="2306" max="2306" width="16.140625" style="29" customWidth="1"/>
    <col min="2307" max="2552" width="9.140625" style="29"/>
    <col min="2553" max="2553" width="10.140625" style="29" bestFit="1" customWidth="1"/>
    <col min="2554" max="2554" width="10.140625" style="29" customWidth="1"/>
    <col min="2555" max="2555" width="23.42578125" style="29" customWidth="1"/>
    <col min="2556" max="2556" width="10.42578125" style="29" bestFit="1" customWidth="1"/>
    <col min="2557" max="2557" width="3.85546875" style="29" customWidth="1"/>
    <col min="2558" max="2558" width="13.42578125" style="29" customWidth="1"/>
    <col min="2559" max="2559" width="17" style="29" customWidth="1"/>
    <col min="2560" max="2560" width="14.42578125" style="29" bestFit="1" customWidth="1"/>
    <col min="2561" max="2561" width="10" style="29" customWidth="1"/>
    <col min="2562" max="2562" width="16.140625" style="29" customWidth="1"/>
    <col min="2563" max="2808" width="9.140625" style="29"/>
    <col min="2809" max="2809" width="10.140625" style="29" bestFit="1" customWidth="1"/>
    <col min="2810" max="2810" width="10.140625" style="29" customWidth="1"/>
    <col min="2811" max="2811" width="23.42578125" style="29" customWidth="1"/>
    <col min="2812" max="2812" width="10.42578125" style="29" bestFit="1" customWidth="1"/>
    <col min="2813" max="2813" width="3.85546875" style="29" customWidth="1"/>
    <col min="2814" max="2814" width="13.42578125" style="29" customWidth="1"/>
    <col min="2815" max="2815" width="17" style="29" customWidth="1"/>
    <col min="2816" max="2816" width="14.42578125" style="29" bestFit="1" customWidth="1"/>
    <col min="2817" max="2817" width="10" style="29" customWidth="1"/>
    <col min="2818" max="2818" width="16.140625" style="29" customWidth="1"/>
    <col min="2819" max="3064" width="9.140625" style="29"/>
    <col min="3065" max="3065" width="10.140625" style="29" bestFit="1" customWidth="1"/>
    <col min="3066" max="3066" width="10.140625" style="29" customWidth="1"/>
    <col min="3067" max="3067" width="23.42578125" style="29" customWidth="1"/>
    <col min="3068" max="3068" width="10.42578125" style="29" bestFit="1" customWidth="1"/>
    <col min="3069" max="3069" width="3.85546875" style="29" customWidth="1"/>
    <col min="3070" max="3070" width="13.42578125" style="29" customWidth="1"/>
    <col min="3071" max="3071" width="17" style="29" customWidth="1"/>
    <col min="3072" max="3072" width="14.42578125" style="29" bestFit="1" customWidth="1"/>
    <col min="3073" max="3073" width="10" style="29" customWidth="1"/>
    <col min="3074" max="3074" width="16.140625" style="29" customWidth="1"/>
    <col min="3075" max="3320" width="9.140625" style="29"/>
    <col min="3321" max="3321" width="10.140625" style="29" bestFit="1" customWidth="1"/>
    <col min="3322" max="3322" width="10.140625" style="29" customWidth="1"/>
    <col min="3323" max="3323" width="23.42578125" style="29" customWidth="1"/>
    <col min="3324" max="3324" width="10.42578125" style="29" bestFit="1" customWidth="1"/>
    <col min="3325" max="3325" width="3.85546875" style="29" customWidth="1"/>
    <col min="3326" max="3326" width="13.42578125" style="29" customWidth="1"/>
    <col min="3327" max="3327" width="17" style="29" customWidth="1"/>
    <col min="3328" max="3328" width="14.42578125" style="29" bestFit="1" customWidth="1"/>
    <col min="3329" max="3329" width="10" style="29" customWidth="1"/>
    <col min="3330" max="3330" width="16.140625" style="29" customWidth="1"/>
    <col min="3331" max="3576" width="9.140625" style="29"/>
    <col min="3577" max="3577" width="10.140625" style="29" bestFit="1" customWidth="1"/>
    <col min="3578" max="3578" width="10.140625" style="29" customWidth="1"/>
    <col min="3579" max="3579" width="23.42578125" style="29" customWidth="1"/>
    <col min="3580" max="3580" width="10.42578125" style="29" bestFit="1" customWidth="1"/>
    <col min="3581" max="3581" width="3.85546875" style="29" customWidth="1"/>
    <col min="3582" max="3582" width="13.42578125" style="29" customWidth="1"/>
    <col min="3583" max="3583" width="17" style="29" customWidth="1"/>
    <col min="3584" max="3584" width="14.42578125" style="29" bestFit="1" customWidth="1"/>
    <col min="3585" max="3585" width="10" style="29" customWidth="1"/>
    <col min="3586" max="3586" width="16.140625" style="29" customWidth="1"/>
    <col min="3587" max="3832" width="9.140625" style="29"/>
    <col min="3833" max="3833" width="10.140625" style="29" bestFit="1" customWidth="1"/>
    <col min="3834" max="3834" width="10.140625" style="29" customWidth="1"/>
    <col min="3835" max="3835" width="23.42578125" style="29" customWidth="1"/>
    <col min="3836" max="3836" width="10.42578125" style="29" bestFit="1" customWidth="1"/>
    <col min="3837" max="3837" width="3.85546875" style="29" customWidth="1"/>
    <col min="3838" max="3838" width="13.42578125" style="29" customWidth="1"/>
    <col min="3839" max="3839" width="17" style="29" customWidth="1"/>
    <col min="3840" max="3840" width="14.42578125" style="29" bestFit="1" customWidth="1"/>
    <col min="3841" max="3841" width="10" style="29" customWidth="1"/>
    <col min="3842" max="3842" width="16.140625" style="29" customWidth="1"/>
    <col min="3843" max="4088" width="9.140625" style="29"/>
    <col min="4089" max="4089" width="10.140625" style="29" bestFit="1" customWidth="1"/>
    <col min="4090" max="4090" width="10.140625" style="29" customWidth="1"/>
    <col min="4091" max="4091" width="23.42578125" style="29" customWidth="1"/>
    <col min="4092" max="4092" width="10.42578125" style="29" bestFit="1" customWidth="1"/>
    <col min="4093" max="4093" width="3.85546875" style="29" customWidth="1"/>
    <col min="4094" max="4094" width="13.42578125" style="29" customWidth="1"/>
    <col min="4095" max="4095" width="17" style="29" customWidth="1"/>
    <col min="4096" max="4096" width="14.42578125" style="29" bestFit="1" customWidth="1"/>
    <col min="4097" max="4097" width="10" style="29" customWidth="1"/>
    <col min="4098" max="4098" width="16.140625" style="29" customWidth="1"/>
    <col min="4099" max="4344" width="9.140625" style="29"/>
    <col min="4345" max="4345" width="10.140625" style="29" bestFit="1" customWidth="1"/>
    <col min="4346" max="4346" width="10.140625" style="29" customWidth="1"/>
    <col min="4347" max="4347" width="23.42578125" style="29" customWidth="1"/>
    <col min="4348" max="4348" width="10.42578125" style="29" bestFit="1" customWidth="1"/>
    <col min="4349" max="4349" width="3.85546875" style="29" customWidth="1"/>
    <col min="4350" max="4350" width="13.42578125" style="29" customWidth="1"/>
    <col min="4351" max="4351" width="17" style="29" customWidth="1"/>
    <col min="4352" max="4352" width="14.42578125" style="29" bestFit="1" customWidth="1"/>
    <col min="4353" max="4353" width="10" style="29" customWidth="1"/>
    <col min="4354" max="4354" width="16.140625" style="29" customWidth="1"/>
    <col min="4355" max="4600" width="9.140625" style="29"/>
    <col min="4601" max="4601" width="10.140625" style="29" bestFit="1" customWidth="1"/>
    <col min="4602" max="4602" width="10.140625" style="29" customWidth="1"/>
    <col min="4603" max="4603" width="23.42578125" style="29" customWidth="1"/>
    <col min="4604" max="4604" width="10.42578125" style="29" bestFit="1" customWidth="1"/>
    <col min="4605" max="4605" width="3.85546875" style="29" customWidth="1"/>
    <col min="4606" max="4606" width="13.42578125" style="29" customWidth="1"/>
    <col min="4607" max="4607" width="17" style="29" customWidth="1"/>
    <col min="4608" max="4608" width="14.42578125" style="29" bestFit="1" customWidth="1"/>
    <col min="4609" max="4609" width="10" style="29" customWidth="1"/>
    <col min="4610" max="4610" width="16.140625" style="29" customWidth="1"/>
    <col min="4611" max="4856" width="9.140625" style="29"/>
    <col min="4857" max="4857" width="10.140625" style="29" bestFit="1" customWidth="1"/>
    <col min="4858" max="4858" width="10.140625" style="29" customWidth="1"/>
    <col min="4859" max="4859" width="23.42578125" style="29" customWidth="1"/>
    <col min="4860" max="4860" width="10.42578125" style="29" bestFit="1" customWidth="1"/>
    <col min="4861" max="4861" width="3.85546875" style="29" customWidth="1"/>
    <col min="4862" max="4862" width="13.42578125" style="29" customWidth="1"/>
    <col min="4863" max="4863" width="17" style="29" customWidth="1"/>
    <col min="4864" max="4864" width="14.42578125" style="29" bestFit="1" customWidth="1"/>
    <col min="4865" max="4865" width="10" style="29" customWidth="1"/>
    <col min="4866" max="4866" width="16.140625" style="29" customWidth="1"/>
    <col min="4867" max="5112" width="9.140625" style="29"/>
    <col min="5113" max="5113" width="10.140625" style="29" bestFit="1" customWidth="1"/>
    <col min="5114" max="5114" width="10.140625" style="29" customWidth="1"/>
    <col min="5115" max="5115" width="23.42578125" style="29" customWidth="1"/>
    <col min="5116" max="5116" width="10.42578125" style="29" bestFit="1" customWidth="1"/>
    <col min="5117" max="5117" width="3.85546875" style="29" customWidth="1"/>
    <col min="5118" max="5118" width="13.42578125" style="29" customWidth="1"/>
    <col min="5119" max="5119" width="17" style="29" customWidth="1"/>
    <col min="5120" max="5120" width="14.42578125" style="29" bestFit="1" customWidth="1"/>
    <col min="5121" max="5121" width="10" style="29" customWidth="1"/>
    <col min="5122" max="5122" width="16.140625" style="29" customWidth="1"/>
    <col min="5123" max="5368" width="9.140625" style="29"/>
    <col min="5369" max="5369" width="10.140625" style="29" bestFit="1" customWidth="1"/>
    <col min="5370" max="5370" width="10.140625" style="29" customWidth="1"/>
    <col min="5371" max="5371" width="23.42578125" style="29" customWidth="1"/>
    <col min="5372" max="5372" width="10.42578125" style="29" bestFit="1" customWidth="1"/>
    <col min="5373" max="5373" width="3.85546875" style="29" customWidth="1"/>
    <col min="5374" max="5374" width="13.42578125" style="29" customWidth="1"/>
    <col min="5375" max="5375" width="17" style="29" customWidth="1"/>
    <col min="5376" max="5376" width="14.42578125" style="29" bestFit="1" customWidth="1"/>
    <col min="5377" max="5377" width="10" style="29" customWidth="1"/>
    <col min="5378" max="5378" width="16.140625" style="29" customWidth="1"/>
    <col min="5379" max="5624" width="9.140625" style="29"/>
    <col min="5625" max="5625" width="10.140625" style="29" bestFit="1" customWidth="1"/>
    <col min="5626" max="5626" width="10.140625" style="29" customWidth="1"/>
    <col min="5627" max="5627" width="23.42578125" style="29" customWidth="1"/>
    <col min="5628" max="5628" width="10.42578125" style="29" bestFit="1" customWidth="1"/>
    <col min="5629" max="5629" width="3.85546875" style="29" customWidth="1"/>
    <col min="5630" max="5630" width="13.42578125" style="29" customWidth="1"/>
    <col min="5631" max="5631" width="17" style="29" customWidth="1"/>
    <col min="5632" max="5632" width="14.42578125" style="29" bestFit="1" customWidth="1"/>
    <col min="5633" max="5633" width="10" style="29" customWidth="1"/>
    <col min="5634" max="5634" width="16.140625" style="29" customWidth="1"/>
    <col min="5635" max="5880" width="9.140625" style="29"/>
    <col min="5881" max="5881" width="10.140625" style="29" bestFit="1" customWidth="1"/>
    <col min="5882" max="5882" width="10.140625" style="29" customWidth="1"/>
    <col min="5883" max="5883" width="23.42578125" style="29" customWidth="1"/>
    <col min="5884" max="5884" width="10.42578125" style="29" bestFit="1" customWidth="1"/>
    <col min="5885" max="5885" width="3.85546875" style="29" customWidth="1"/>
    <col min="5886" max="5886" width="13.42578125" style="29" customWidth="1"/>
    <col min="5887" max="5887" width="17" style="29" customWidth="1"/>
    <col min="5888" max="5888" width="14.42578125" style="29" bestFit="1" customWidth="1"/>
    <col min="5889" max="5889" width="10" style="29" customWidth="1"/>
    <col min="5890" max="5890" width="16.140625" style="29" customWidth="1"/>
    <col min="5891" max="6136" width="9.140625" style="29"/>
    <col min="6137" max="6137" width="10.140625" style="29" bestFit="1" customWidth="1"/>
    <col min="6138" max="6138" width="10.140625" style="29" customWidth="1"/>
    <col min="6139" max="6139" width="23.42578125" style="29" customWidth="1"/>
    <col min="6140" max="6140" width="10.42578125" style="29" bestFit="1" customWidth="1"/>
    <col min="6141" max="6141" width="3.85546875" style="29" customWidth="1"/>
    <col min="6142" max="6142" width="13.42578125" style="29" customWidth="1"/>
    <col min="6143" max="6143" width="17" style="29" customWidth="1"/>
    <col min="6144" max="6144" width="14.42578125" style="29" bestFit="1" customWidth="1"/>
    <col min="6145" max="6145" width="10" style="29" customWidth="1"/>
    <col min="6146" max="6146" width="16.140625" style="29" customWidth="1"/>
    <col min="6147" max="6392" width="9.140625" style="29"/>
    <col min="6393" max="6393" width="10.140625" style="29" bestFit="1" customWidth="1"/>
    <col min="6394" max="6394" width="10.140625" style="29" customWidth="1"/>
    <col min="6395" max="6395" width="23.42578125" style="29" customWidth="1"/>
    <col min="6396" max="6396" width="10.42578125" style="29" bestFit="1" customWidth="1"/>
    <col min="6397" max="6397" width="3.85546875" style="29" customWidth="1"/>
    <col min="6398" max="6398" width="13.42578125" style="29" customWidth="1"/>
    <col min="6399" max="6399" width="17" style="29" customWidth="1"/>
    <col min="6400" max="6400" width="14.42578125" style="29" bestFit="1" customWidth="1"/>
    <col min="6401" max="6401" width="10" style="29" customWidth="1"/>
    <col min="6402" max="6402" width="16.140625" style="29" customWidth="1"/>
    <col min="6403" max="6648" width="9.140625" style="29"/>
    <col min="6649" max="6649" width="10.140625" style="29" bestFit="1" customWidth="1"/>
    <col min="6650" max="6650" width="10.140625" style="29" customWidth="1"/>
    <col min="6651" max="6651" width="23.42578125" style="29" customWidth="1"/>
    <col min="6652" max="6652" width="10.42578125" style="29" bestFit="1" customWidth="1"/>
    <col min="6653" max="6653" width="3.85546875" style="29" customWidth="1"/>
    <col min="6654" max="6654" width="13.42578125" style="29" customWidth="1"/>
    <col min="6655" max="6655" width="17" style="29" customWidth="1"/>
    <col min="6656" max="6656" width="14.42578125" style="29" bestFit="1" customWidth="1"/>
    <col min="6657" max="6657" width="10" style="29" customWidth="1"/>
    <col min="6658" max="6658" width="16.140625" style="29" customWidth="1"/>
    <col min="6659" max="6904" width="9.140625" style="29"/>
    <col min="6905" max="6905" width="10.140625" style="29" bestFit="1" customWidth="1"/>
    <col min="6906" max="6906" width="10.140625" style="29" customWidth="1"/>
    <col min="6907" max="6907" width="23.42578125" style="29" customWidth="1"/>
    <col min="6908" max="6908" width="10.42578125" style="29" bestFit="1" customWidth="1"/>
    <col min="6909" max="6909" width="3.85546875" style="29" customWidth="1"/>
    <col min="6910" max="6910" width="13.42578125" style="29" customWidth="1"/>
    <col min="6911" max="6911" width="17" style="29" customWidth="1"/>
    <col min="6912" max="6912" width="14.42578125" style="29" bestFit="1" customWidth="1"/>
    <col min="6913" max="6913" width="10" style="29" customWidth="1"/>
    <col min="6914" max="6914" width="16.140625" style="29" customWidth="1"/>
    <col min="6915" max="7160" width="9.140625" style="29"/>
    <col min="7161" max="7161" width="10.140625" style="29" bestFit="1" customWidth="1"/>
    <col min="7162" max="7162" width="10.140625" style="29" customWidth="1"/>
    <col min="7163" max="7163" width="23.42578125" style="29" customWidth="1"/>
    <col min="7164" max="7164" width="10.42578125" style="29" bestFit="1" customWidth="1"/>
    <col min="7165" max="7165" width="3.85546875" style="29" customWidth="1"/>
    <col min="7166" max="7166" width="13.42578125" style="29" customWidth="1"/>
    <col min="7167" max="7167" width="17" style="29" customWidth="1"/>
    <col min="7168" max="7168" width="14.42578125" style="29" bestFit="1" customWidth="1"/>
    <col min="7169" max="7169" width="10" style="29" customWidth="1"/>
    <col min="7170" max="7170" width="16.140625" style="29" customWidth="1"/>
    <col min="7171" max="7416" width="9.140625" style="29"/>
    <col min="7417" max="7417" width="10.140625" style="29" bestFit="1" customWidth="1"/>
    <col min="7418" max="7418" width="10.140625" style="29" customWidth="1"/>
    <col min="7419" max="7419" width="23.42578125" style="29" customWidth="1"/>
    <col min="7420" max="7420" width="10.42578125" style="29" bestFit="1" customWidth="1"/>
    <col min="7421" max="7421" width="3.85546875" style="29" customWidth="1"/>
    <col min="7422" max="7422" width="13.42578125" style="29" customWidth="1"/>
    <col min="7423" max="7423" width="17" style="29" customWidth="1"/>
    <col min="7424" max="7424" width="14.42578125" style="29" bestFit="1" customWidth="1"/>
    <col min="7425" max="7425" width="10" style="29" customWidth="1"/>
    <col min="7426" max="7426" width="16.140625" style="29" customWidth="1"/>
    <col min="7427" max="7672" width="9.140625" style="29"/>
    <col min="7673" max="7673" width="10.140625" style="29" bestFit="1" customWidth="1"/>
    <col min="7674" max="7674" width="10.140625" style="29" customWidth="1"/>
    <col min="7675" max="7675" width="23.42578125" style="29" customWidth="1"/>
    <col min="7676" max="7676" width="10.42578125" style="29" bestFit="1" customWidth="1"/>
    <col min="7677" max="7677" width="3.85546875" style="29" customWidth="1"/>
    <col min="7678" max="7678" width="13.42578125" style="29" customWidth="1"/>
    <col min="7679" max="7679" width="17" style="29" customWidth="1"/>
    <col min="7680" max="7680" width="14.42578125" style="29" bestFit="1" customWidth="1"/>
    <col min="7681" max="7681" width="10" style="29" customWidth="1"/>
    <col min="7682" max="7682" width="16.140625" style="29" customWidth="1"/>
    <col min="7683" max="7928" width="9.140625" style="29"/>
    <col min="7929" max="7929" width="10.140625" style="29" bestFit="1" customWidth="1"/>
    <col min="7930" max="7930" width="10.140625" style="29" customWidth="1"/>
    <col min="7931" max="7931" width="23.42578125" style="29" customWidth="1"/>
    <col min="7932" max="7932" width="10.42578125" style="29" bestFit="1" customWidth="1"/>
    <col min="7933" max="7933" width="3.85546875" style="29" customWidth="1"/>
    <col min="7934" max="7934" width="13.42578125" style="29" customWidth="1"/>
    <col min="7935" max="7935" width="17" style="29" customWidth="1"/>
    <col min="7936" max="7936" width="14.42578125" style="29" bestFit="1" customWidth="1"/>
    <col min="7937" max="7937" width="10" style="29" customWidth="1"/>
    <col min="7938" max="7938" width="16.140625" style="29" customWidth="1"/>
    <col min="7939" max="8184" width="9.140625" style="29"/>
    <col min="8185" max="8185" width="10.140625" style="29" bestFit="1" customWidth="1"/>
    <col min="8186" max="8186" width="10.140625" style="29" customWidth="1"/>
    <col min="8187" max="8187" width="23.42578125" style="29" customWidth="1"/>
    <col min="8188" max="8188" width="10.42578125" style="29" bestFit="1" customWidth="1"/>
    <col min="8189" max="8189" width="3.85546875" style="29" customWidth="1"/>
    <col min="8190" max="8190" width="13.42578125" style="29" customWidth="1"/>
    <col min="8191" max="8191" width="17" style="29" customWidth="1"/>
    <col min="8192" max="8192" width="14.42578125" style="29" bestFit="1" customWidth="1"/>
    <col min="8193" max="8193" width="10" style="29" customWidth="1"/>
    <col min="8194" max="8194" width="16.140625" style="29" customWidth="1"/>
    <col min="8195" max="8440" width="9.140625" style="29"/>
    <col min="8441" max="8441" width="10.140625" style="29" bestFit="1" customWidth="1"/>
    <col min="8442" max="8442" width="10.140625" style="29" customWidth="1"/>
    <col min="8443" max="8443" width="23.42578125" style="29" customWidth="1"/>
    <col min="8444" max="8444" width="10.42578125" style="29" bestFit="1" customWidth="1"/>
    <col min="8445" max="8445" width="3.85546875" style="29" customWidth="1"/>
    <col min="8446" max="8446" width="13.42578125" style="29" customWidth="1"/>
    <col min="8447" max="8447" width="17" style="29" customWidth="1"/>
    <col min="8448" max="8448" width="14.42578125" style="29" bestFit="1" customWidth="1"/>
    <col min="8449" max="8449" width="10" style="29" customWidth="1"/>
    <col min="8450" max="8450" width="16.140625" style="29" customWidth="1"/>
    <col min="8451" max="8696" width="9.140625" style="29"/>
    <col min="8697" max="8697" width="10.140625" style="29" bestFit="1" customWidth="1"/>
    <col min="8698" max="8698" width="10.140625" style="29" customWidth="1"/>
    <col min="8699" max="8699" width="23.42578125" style="29" customWidth="1"/>
    <col min="8700" max="8700" width="10.42578125" style="29" bestFit="1" customWidth="1"/>
    <col min="8701" max="8701" width="3.85546875" style="29" customWidth="1"/>
    <col min="8702" max="8702" width="13.42578125" style="29" customWidth="1"/>
    <col min="8703" max="8703" width="17" style="29" customWidth="1"/>
    <col min="8704" max="8704" width="14.42578125" style="29" bestFit="1" customWidth="1"/>
    <col min="8705" max="8705" width="10" style="29" customWidth="1"/>
    <col min="8706" max="8706" width="16.140625" style="29" customWidth="1"/>
    <col min="8707" max="8952" width="9.140625" style="29"/>
    <col min="8953" max="8953" width="10.140625" style="29" bestFit="1" customWidth="1"/>
    <col min="8954" max="8954" width="10.140625" style="29" customWidth="1"/>
    <col min="8955" max="8955" width="23.42578125" style="29" customWidth="1"/>
    <col min="8956" max="8956" width="10.42578125" style="29" bestFit="1" customWidth="1"/>
    <col min="8957" max="8957" width="3.85546875" style="29" customWidth="1"/>
    <col min="8958" max="8958" width="13.42578125" style="29" customWidth="1"/>
    <col min="8959" max="8959" width="17" style="29" customWidth="1"/>
    <col min="8960" max="8960" width="14.42578125" style="29" bestFit="1" customWidth="1"/>
    <col min="8961" max="8961" width="10" style="29" customWidth="1"/>
    <col min="8962" max="8962" width="16.140625" style="29" customWidth="1"/>
    <col min="8963" max="9208" width="9.140625" style="29"/>
    <col min="9209" max="9209" width="10.140625" style="29" bestFit="1" customWidth="1"/>
    <col min="9210" max="9210" width="10.140625" style="29" customWidth="1"/>
    <col min="9211" max="9211" width="23.42578125" style="29" customWidth="1"/>
    <col min="9212" max="9212" width="10.42578125" style="29" bestFit="1" customWidth="1"/>
    <col min="9213" max="9213" width="3.85546875" style="29" customWidth="1"/>
    <col min="9214" max="9214" width="13.42578125" style="29" customWidth="1"/>
    <col min="9215" max="9215" width="17" style="29" customWidth="1"/>
    <col min="9216" max="9216" width="14.42578125" style="29" bestFit="1" customWidth="1"/>
    <col min="9217" max="9217" width="10" style="29" customWidth="1"/>
    <col min="9218" max="9218" width="16.140625" style="29" customWidth="1"/>
    <col min="9219" max="9464" width="9.140625" style="29"/>
    <col min="9465" max="9465" width="10.140625" style="29" bestFit="1" customWidth="1"/>
    <col min="9466" max="9466" width="10.140625" style="29" customWidth="1"/>
    <col min="9467" max="9467" width="23.42578125" style="29" customWidth="1"/>
    <col min="9468" max="9468" width="10.42578125" style="29" bestFit="1" customWidth="1"/>
    <col min="9469" max="9469" width="3.85546875" style="29" customWidth="1"/>
    <col min="9470" max="9470" width="13.42578125" style="29" customWidth="1"/>
    <col min="9471" max="9471" width="17" style="29" customWidth="1"/>
    <col min="9472" max="9472" width="14.42578125" style="29" bestFit="1" customWidth="1"/>
    <col min="9473" max="9473" width="10" style="29" customWidth="1"/>
    <col min="9474" max="9474" width="16.140625" style="29" customWidth="1"/>
    <col min="9475" max="9720" width="9.140625" style="29"/>
    <col min="9721" max="9721" width="10.140625" style="29" bestFit="1" customWidth="1"/>
    <col min="9722" max="9722" width="10.140625" style="29" customWidth="1"/>
    <col min="9723" max="9723" width="23.42578125" style="29" customWidth="1"/>
    <col min="9724" max="9724" width="10.42578125" style="29" bestFit="1" customWidth="1"/>
    <col min="9725" max="9725" width="3.85546875" style="29" customWidth="1"/>
    <col min="9726" max="9726" width="13.42578125" style="29" customWidth="1"/>
    <col min="9727" max="9727" width="17" style="29" customWidth="1"/>
    <col min="9728" max="9728" width="14.42578125" style="29" bestFit="1" customWidth="1"/>
    <col min="9729" max="9729" width="10" style="29" customWidth="1"/>
    <col min="9730" max="9730" width="16.140625" style="29" customWidth="1"/>
    <col min="9731" max="9976" width="9.140625" style="29"/>
    <col min="9977" max="9977" width="10.140625" style="29" bestFit="1" customWidth="1"/>
    <col min="9978" max="9978" width="10.140625" style="29" customWidth="1"/>
    <col min="9979" max="9979" width="23.42578125" style="29" customWidth="1"/>
    <col min="9980" max="9980" width="10.42578125" style="29" bestFit="1" customWidth="1"/>
    <col min="9981" max="9981" width="3.85546875" style="29" customWidth="1"/>
    <col min="9982" max="9982" width="13.42578125" style="29" customWidth="1"/>
    <col min="9983" max="9983" width="17" style="29" customWidth="1"/>
    <col min="9984" max="9984" width="14.42578125" style="29" bestFit="1" customWidth="1"/>
    <col min="9985" max="9985" width="10" style="29" customWidth="1"/>
    <col min="9986" max="9986" width="16.140625" style="29" customWidth="1"/>
    <col min="9987" max="10232" width="9.140625" style="29"/>
    <col min="10233" max="10233" width="10.140625" style="29" bestFit="1" customWidth="1"/>
    <col min="10234" max="10234" width="10.140625" style="29" customWidth="1"/>
    <col min="10235" max="10235" width="23.42578125" style="29" customWidth="1"/>
    <col min="10236" max="10236" width="10.42578125" style="29" bestFit="1" customWidth="1"/>
    <col min="10237" max="10237" width="3.85546875" style="29" customWidth="1"/>
    <col min="10238" max="10238" width="13.42578125" style="29" customWidth="1"/>
    <col min="10239" max="10239" width="17" style="29" customWidth="1"/>
    <col min="10240" max="10240" width="14.42578125" style="29" bestFit="1" customWidth="1"/>
    <col min="10241" max="10241" width="10" style="29" customWidth="1"/>
    <col min="10242" max="10242" width="16.140625" style="29" customWidth="1"/>
    <col min="10243" max="10488" width="9.140625" style="29"/>
    <col min="10489" max="10489" width="10.140625" style="29" bestFit="1" customWidth="1"/>
    <col min="10490" max="10490" width="10.140625" style="29" customWidth="1"/>
    <col min="10491" max="10491" width="23.42578125" style="29" customWidth="1"/>
    <col min="10492" max="10492" width="10.42578125" style="29" bestFit="1" customWidth="1"/>
    <col min="10493" max="10493" width="3.85546875" style="29" customWidth="1"/>
    <col min="10494" max="10494" width="13.42578125" style="29" customWidth="1"/>
    <col min="10495" max="10495" width="17" style="29" customWidth="1"/>
    <col min="10496" max="10496" width="14.42578125" style="29" bestFit="1" customWidth="1"/>
    <col min="10497" max="10497" width="10" style="29" customWidth="1"/>
    <col min="10498" max="10498" width="16.140625" style="29" customWidth="1"/>
    <col min="10499" max="10744" width="9.140625" style="29"/>
    <col min="10745" max="10745" width="10.140625" style="29" bestFit="1" customWidth="1"/>
    <col min="10746" max="10746" width="10.140625" style="29" customWidth="1"/>
    <col min="10747" max="10747" width="23.42578125" style="29" customWidth="1"/>
    <col min="10748" max="10748" width="10.42578125" style="29" bestFit="1" customWidth="1"/>
    <col min="10749" max="10749" width="3.85546875" style="29" customWidth="1"/>
    <col min="10750" max="10750" width="13.42578125" style="29" customWidth="1"/>
    <col min="10751" max="10751" width="17" style="29" customWidth="1"/>
    <col min="10752" max="10752" width="14.42578125" style="29" bestFit="1" customWidth="1"/>
    <col min="10753" max="10753" width="10" style="29" customWidth="1"/>
    <col min="10754" max="10754" width="16.140625" style="29" customWidth="1"/>
    <col min="10755" max="11000" width="9.140625" style="29"/>
    <col min="11001" max="11001" width="10.140625" style="29" bestFit="1" customWidth="1"/>
    <col min="11002" max="11002" width="10.140625" style="29" customWidth="1"/>
    <col min="11003" max="11003" width="23.42578125" style="29" customWidth="1"/>
    <col min="11004" max="11004" width="10.42578125" style="29" bestFit="1" customWidth="1"/>
    <col min="11005" max="11005" width="3.85546875" style="29" customWidth="1"/>
    <col min="11006" max="11006" width="13.42578125" style="29" customWidth="1"/>
    <col min="11007" max="11007" width="17" style="29" customWidth="1"/>
    <col min="11008" max="11008" width="14.42578125" style="29" bestFit="1" customWidth="1"/>
    <col min="11009" max="11009" width="10" style="29" customWidth="1"/>
    <col min="11010" max="11010" width="16.140625" style="29" customWidth="1"/>
    <col min="11011" max="11256" width="9.140625" style="29"/>
    <col min="11257" max="11257" width="10.140625" style="29" bestFit="1" customWidth="1"/>
    <col min="11258" max="11258" width="10.140625" style="29" customWidth="1"/>
    <col min="11259" max="11259" width="23.42578125" style="29" customWidth="1"/>
    <col min="11260" max="11260" width="10.42578125" style="29" bestFit="1" customWidth="1"/>
    <col min="11261" max="11261" width="3.85546875" style="29" customWidth="1"/>
    <col min="11262" max="11262" width="13.42578125" style="29" customWidth="1"/>
    <col min="11263" max="11263" width="17" style="29" customWidth="1"/>
    <col min="11264" max="11264" width="14.42578125" style="29" bestFit="1" customWidth="1"/>
    <col min="11265" max="11265" width="10" style="29" customWidth="1"/>
    <col min="11266" max="11266" width="16.140625" style="29" customWidth="1"/>
    <col min="11267" max="11512" width="9.140625" style="29"/>
    <col min="11513" max="11513" width="10.140625" style="29" bestFit="1" customWidth="1"/>
    <col min="11514" max="11514" width="10.140625" style="29" customWidth="1"/>
    <col min="11515" max="11515" width="23.42578125" style="29" customWidth="1"/>
    <col min="11516" max="11516" width="10.42578125" style="29" bestFit="1" customWidth="1"/>
    <col min="11517" max="11517" width="3.85546875" style="29" customWidth="1"/>
    <col min="11518" max="11518" width="13.42578125" style="29" customWidth="1"/>
    <col min="11519" max="11519" width="17" style="29" customWidth="1"/>
    <col min="11520" max="11520" width="14.42578125" style="29" bestFit="1" customWidth="1"/>
    <col min="11521" max="11521" width="10" style="29" customWidth="1"/>
    <col min="11522" max="11522" width="16.140625" style="29" customWidth="1"/>
    <col min="11523" max="11768" width="9.140625" style="29"/>
    <col min="11769" max="11769" width="10.140625" style="29" bestFit="1" customWidth="1"/>
    <col min="11770" max="11770" width="10.140625" style="29" customWidth="1"/>
    <col min="11771" max="11771" width="23.42578125" style="29" customWidth="1"/>
    <col min="11772" max="11772" width="10.42578125" style="29" bestFit="1" customWidth="1"/>
    <col min="11773" max="11773" width="3.85546875" style="29" customWidth="1"/>
    <col min="11774" max="11774" width="13.42578125" style="29" customWidth="1"/>
    <col min="11775" max="11775" width="17" style="29" customWidth="1"/>
    <col min="11776" max="11776" width="14.42578125" style="29" bestFit="1" customWidth="1"/>
    <col min="11777" max="11777" width="10" style="29" customWidth="1"/>
    <col min="11778" max="11778" width="16.140625" style="29" customWidth="1"/>
    <col min="11779" max="12024" width="9.140625" style="29"/>
    <col min="12025" max="12025" width="10.140625" style="29" bestFit="1" customWidth="1"/>
    <col min="12026" max="12026" width="10.140625" style="29" customWidth="1"/>
    <col min="12027" max="12027" width="23.42578125" style="29" customWidth="1"/>
    <col min="12028" max="12028" width="10.42578125" style="29" bestFit="1" customWidth="1"/>
    <col min="12029" max="12029" width="3.85546875" style="29" customWidth="1"/>
    <col min="12030" max="12030" width="13.42578125" style="29" customWidth="1"/>
    <col min="12031" max="12031" width="17" style="29" customWidth="1"/>
    <col min="12032" max="12032" width="14.42578125" style="29" bestFit="1" customWidth="1"/>
    <col min="12033" max="12033" width="10" style="29" customWidth="1"/>
    <col min="12034" max="12034" width="16.140625" style="29" customWidth="1"/>
    <col min="12035" max="12280" width="9.140625" style="29"/>
    <col min="12281" max="12281" width="10.140625" style="29" bestFit="1" customWidth="1"/>
    <col min="12282" max="12282" width="10.140625" style="29" customWidth="1"/>
    <col min="12283" max="12283" width="23.42578125" style="29" customWidth="1"/>
    <col min="12284" max="12284" width="10.42578125" style="29" bestFit="1" customWidth="1"/>
    <col min="12285" max="12285" width="3.85546875" style="29" customWidth="1"/>
    <col min="12286" max="12286" width="13.42578125" style="29" customWidth="1"/>
    <col min="12287" max="12287" width="17" style="29" customWidth="1"/>
    <col min="12288" max="12288" width="14.42578125" style="29" bestFit="1" customWidth="1"/>
    <col min="12289" max="12289" width="10" style="29" customWidth="1"/>
    <col min="12290" max="12290" width="16.140625" style="29" customWidth="1"/>
    <col min="12291" max="12536" width="9.140625" style="29"/>
    <col min="12537" max="12537" width="10.140625" style="29" bestFit="1" customWidth="1"/>
    <col min="12538" max="12538" width="10.140625" style="29" customWidth="1"/>
    <col min="12539" max="12539" width="23.42578125" style="29" customWidth="1"/>
    <col min="12540" max="12540" width="10.42578125" style="29" bestFit="1" customWidth="1"/>
    <col min="12541" max="12541" width="3.85546875" style="29" customWidth="1"/>
    <col min="12542" max="12542" width="13.42578125" style="29" customWidth="1"/>
    <col min="12543" max="12543" width="17" style="29" customWidth="1"/>
    <col min="12544" max="12544" width="14.42578125" style="29" bestFit="1" customWidth="1"/>
    <col min="12545" max="12545" width="10" style="29" customWidth="1"/>
    <col min="12546" max="12546" width="16.140625" style="29" customWidth="1"/>
    <col min="12547" max="12792" width="9.140625" style="29"/>
    <col min="12793" max="12793" width="10.140625" style="29" bestFit="1" customWidth="1"/>
    <col min="12794" max="12794" width="10.140625" style="29" customWidth="1"/>
    <col min="12795" max="12795" width="23.42578125" style="29" customWidth="1"/>
    <col min="12796" max="12796" width="10.42578125" style="29" bestFit="1" customWidth="1"/>
    <col min="12797" max="12797" width="3.85546875" style="29" customWidth="1"/>
    <col min="12798" max="12798" width="13.42578125" style="29" customWidth="1"/>
    <col min="12799" max="12799" width="17" style="29" customWidth="1"/>
    <col min="12800" max="12800" width="14.42578125" style="29" bestFit="1" customWidth="1"/>
    <col min="12801" max="12801" width="10" style="29" customWidth="1"/>
    <col min="12802" max="12802" width="16.140625" style="29" customWidth="1"/>
    <col min="12803" max="13048" width="9.140625" style="29"/>
    <col min="13049" max="13049" width="10.140625" style="29" bestFit="1" customWidth="1"/>
    <col min="13050" max="13050" width="10.140625" style="29" customWidth="1"/>
    <col min="13051" max="13051" width="23.42578125" style="29" customWidth="1"/>
    <col min="13052" max="13052" width="10.42578125" style="29" bestFit="1" customWidth="1"/>
    <col min="13053" max="13053" width="3.85546875" style="29" customWidth="1"/>
    <col min="13054" max="13054" width="13.42578125" style="29" customWidth="1"/>
    <col min="13055" max="13055" width="17" style="29" customWidth="1"/>
    <col min="13056" max="13056" width="14.42578125" style="29" bestFit="1" customWidth="1"/>
    <col min="13057" max="13057" width="10" style="29" customWidth="1"/>
    <col min="13058" max="13058" width="16.140625" style="29" customWidth="1"/>
    <col min="13059" max="13304" width="9.140625" style="29"/>
    <col min="13305" max="13305" width="10.140625" style="29" bestFit="1" customWidth="1"/>
    <col min="13306" max="13306" width="10.140625" style="29" customWidth="1"/>
    <col min="13307" max="13307" width="23.42578125" style="29" customWidth="1"/>
    <col min="13308" max="13308" width="10.42578125" style="29" bestFit="1" customWidth="1"/>
    <col min="13309" max="13309" width="3.85546875" style="29" customWidth="1"/>
    <col min="13310" max="13310" width="13.42578125" style="29" customWidth="1"/>
    <col min="13311" max="13311" width="17" style="29" customWidth="1"/>
    <col min="13312" max="13312" width="14.42578125" style="29" bestFit="1" customWidth="1"/>
    <col min="13313" max="13313" width="10" style="29" customWidth="1"/>
    <col min="13314" max="13314" width="16.140625" style="29" customWidth="1"/>
    <col min="13315" max="13560" width="9.140625" style="29"/>
    <col min="13561" max="13561" width="10.140625" style="29" bestFit="1" customWidth="1"/>
    <col min="13562" max="13562" width="10.140625" style="29" customWidth="1"/>
    <col min="13563" max="13563" width="23.42578125" style="29" customWidth="1"/>
    <col min="13564" max="13564" width="10.42578125" style="29" bestFit="1" customWidth="1"/>
    <col min="13565" max="13565" width="3.85546875" style="29" customWidth="1"/>
    <col min="13566" max="13566" width="13.42578125" style="29" customWidth="1"/>
    <col min="13567" max="13567" width="17" style="29" customWidth="1"/>
    <col min="13568" max="13568" width="14.42578125" style="29" bestFit="1" customWidth="1"/>
    <col min="13569" max="13569" width="10" style="29" customWidth="1"/>
    <col min="13570" max="13570" width="16.140625" style="29" customWidth="1"/>
    <col min="13571" max="13816" width="9.140625" style="29"/>
    <col min="13817" max="13817" width="10.140625" style="29" bestFit="1" customWidth="1"/>
    <col min="13818" max="13818" width="10.140625" style="29" customWidth="1"/>
    <col min="13819" max="13819" width="23.42578125" style="29" customWidth="1"/>
    <col min="13820" max="13820" width="10.42578125" style="29" bestFit="1" customWidth="1"/>
    <col min="13821" max="13821" width="3.85546875" style="29" customWidth="1"/>
    <col min="13822" max="13822" width="13.42578125" style="29" customWidth="1"/>
    <col min="13823" max="13823" width="17" style="29" customWidth="1"/>
    <col min="13824" max="13824" width="14.42578125" style="29" bestFit="1" customWidth="1"/>
    <col min="13825" max="13825" width="10" style="29" customWidth="1"/>
    <col min="13826" max="13826" width="16.140625" style="29" customWidth="1"/>
    <col min="13827" max="14072" width="9.140625" style="29"/>
    <col min="14073" max="14073" width="10.140625" style="29" bestFit="1" customWidth="1"/>
    <col min="14074" max="14074" width="10.140625" style="29" customWidth="1"/>
    <col min="14075" max="14075" width="23.42578125" style="29" customWidth="1"/>
    <col min="14076" max="14076" width="10.42578125" style="29" bestFit="1" customWidth="1"/>
    <col min="14077" max="14077" width="3.85546875" style="29" customWidth="1"/>
    <col min="14078" max="14078" width="13.42578125" style="29" customWidth="1"/>
    <col min="14079" max="14079" width="17" style="29" customWidth="1"/>
    <col min="14080" max="14080" width="14.42578125" style="29" bestFit="1" customWidth="1"/>
    <col min="14081" max="14081" width="10" style="29" customWidth="1"/>
    <col min="14082" max="14082" width="16.140625" style="29" customWidth="1"/>
    <col min="14083" max="14328" width="9.140625" style="29"/>
    <col min="14329" max="14329" width="10.140625" style="29" bestFit="1" customWidth="1"/>
    <col min="14330" max="14330" width="10.140625" style="29" customWidth="1"/>
    <col min="14331" max="14331" width="23.42578125" style="29" customWidth="1"/>
    <col min="14332" max="14332" width="10.42578125" style="29" bestFit="1" customWidth="1"/>
    <col min="14333" max="14333" width="3.85546875" style="29" customWidth="1"/>
    <col min="14334" max="14334" width="13.42578125" style="29" customWidth="1"/>
    <col min="14335" max="14335" width="17" style="29" customWidth="1"/>
    <col min="14336" max="14336" width="14.42578125" style="29" bestFit="1" customWidth="1"/>
    <col min="14337" max="14337" width="10" style="29" customWidth="1"/>
    <col min="14338" max="14338" width="16.140625" style="29" customWidth="1"/>
    <col min="14339" max="14584" width="9.140625" style="29"/>
    <col min="14585" max="14585" width="10.140625" style="29" bestFit="1" customWidth="1"/>
    <col min="14586" max="14586" width="10.140625" style="29" customWidth="1"/>
    <col min="14587" max="14587" width="23.42578125" style="29" customWidth="1"/>
    <col min="14588" max="14588" width="10.42578125" style="29" bestFit="1" customWidth="1"/>
    <col min="14589" max="14589" width="3.85546875" style="29" customWidth="1"/>
    <col min="14590" max="14590" width="13.42578125" style="29" customWidth="1"/>
    <col min="14591" max="14591" width="17" style="29" customWidth="1"/>
    <col min="14592" max="14592" width="14.42578125" style="29" bestFit="1" customWidth="1"/>
    <col min="14593" max="14593" width="10" style="29" customWidth="1"/>
    <col min="14594" max="14594" width="16.140625" style="29" customWidth="1"/>
    <col min="14595" max="14840" width="9.140625" style="29"/>
    <col min="14841" max="14841" width="10.140625" style="29" bestFit="1" customWidth="1"/>
    <col min="14842" max="14842" width="10.140625" style="29" customWidth="1"/>
    <col min="14843" max="14843" width="23.42578125" style="29" customWidth="1"/>
    <col min="14844" max="14844" width="10.42578125" style="29" bestFit="1" customWidth="1"/>
    <col min="14845" max="14845" width="3.85546875" style="29" customWidth="1"/>
    <col min="14846" max="14846" width="13.42578125" style="29" customWidth="1"/>
    <col min="14847" max="14847" width="17" style="29" customWidth="1"/>
    <col min="14848" max="14848" width="14.42578125" style="29" bestFit="1" customWidth="1"/>
    <col min="14849" max="14849" width="10" style="29" customWidth="1"/>
    <col min="14850" max="14850" width="16.140625" style="29" customWidth="1"/>
    <col min="14851" max="15096" width="9.140625" style="29"/>
    <col min="15097" max="15097" width="10.140625" style="29" bestFit="1" customWidth="1"/>
    <col min="15098" max="15098" width="10.140625" style="29" customWidth="1"/>
    <col min="15099" max="15099" width="23.42578125" style="29" customWidth="1"/>
    <col min="15100" max="15100" width="10.42578125" style="29" bestFit="1" customWidth="1"/>
    <col min="15101" max="15101" width="3.85546875" style="29" customWidth="1"/>
    <col min="15102" max="15102" width="13.42578125" style="29" customWidth="1"/>
    <col min="15103" max="15103" width="17" style="29" customWidth="1"/>
    <col min="15104" max="15104" width="14.42578125" style="29" bestFit="1" customWidth="1"/>
    <col min="15105" max="15105" width="10" style="29" customWidth="1"/>
    <col min="15106" max="15106" width="16.140625" style="29" customWidth="1"/>
    <col min="15107" max="15352" width="9.140625" style="29"/>
    <col min="15353" max="15353" width="10.140625" style="29" bestFit="1" customWidth="1"/>
    <col min="15354" max="15354" width="10.140625" style="29" customWidth="1"/>
    <col min="15355" max="15355" width="23.42578125" style="29" customWidth="1"/>
    <col min="15356" max="15356" width="10.42578125" style="29" bestFit="1" customWidth="1"/>
    <col min="15357" max="15357" width="3.85546875" style="29" customWidth="1"/>
    <col min="15358" max="15358" width="13.42578125" style="29" customWidth="1"/>
    <col min="15359" max="15359" width="17" style="29" customWidth="1"/>
    <col min="15360" max="15360" width="14.42578125" style="29" bestFit="1" customWidth="1"/>
    <col min="15361" max="15361" width="10" style="29" customWidth="1"/>
    <col min="15362" max="15362" width="16.140625" style="29" customWidth="1"/>
    <col min="15363" max="15608" width="9.140625" style="29"/>
    <col min="15609" max="15609" width="10.140625" style="29" bestFit="1" customWidth="1"/>
    <col min="15610" max="15610" width="10.140625" style="29" customWidth="1"/>
    <col min="15611" max="15611" width="23.42578125" style="29" customWidth="1"/>
    <col min="15612" max="15612" width="10.42578125" style="29" bestFit="1" customWidth="1"/>
    <col min="15613" max="15613" width="3.85546875" style="29" customWidth="1"/>
    <col min="15614" max="15614" width="13.42578125" style="29" customWidth="1"/>
    <col min="15615" max="15615" width="17" style="29" customWidth="1"/>
    <col min="15616" max="15616" width="14.42578125" style="29" bestFit="1" customWidth="1"/>
    <col min="15617" max="15617" width="10" style="29" customWidth="1"/>
    <col min="15618" max="15618" width="16.140625" style="29" customWidth="1"/>
    <col min="15619" max="15864" width="9.140625" style="29"/>
    <col min="15865" max="15865" width="10.140625" style="29" bestFit="1" customWidth="1"/>
    <col min="15866" max="15866" width="10.140625" style="29" customWidth="1"/>
    <col min="15867" max="15867" width="23.42578125" style="29" customWidth="1"/>
    <col min="15868" max="15868" width="10.42578125" style="29" bestFit="1" customWidth="1"/>
    <col min="15869" max="15869" width="3.85546875" style="29" customWidth="1"/>
    <col min="15870" max="15870" width="13.42578125" style="29" customWidth="1"/>
    <col min="15871" max="15871" width="17" style="29" customWidth="1"/>
    <col min="15872" max="15872" width="14.42578125" style="29" bestFit="1" customWidth="1"/>
    <col min="15873" max="15873" width="10" style="29" customWidth="1"/>
    <col min="15874" max="15874" width="16.140625" style="29" customWidth="1"/>
    <col min="15875" max="16120" width="9.140625" style="29"/>
    <col min="16121" max="16121" width="10.140625" style="29" bestFit="1" customWidth="1"/>
    <col min="16122" max="16122" width="10.140625" style="29" customWidth="1"/>
    <col min="16123" max="16123" width="23.42578125" style="29" customWidth="1"/>
    <col min="16124" max="16124" width="10.42578125" style="29" bestFit="1" customWidth="1"/>
    <col min="16125" max="16125" width="3.85546875" style="29" customWidth="1"/>
    <col min="16126" max="16126" width="13.42578125" style="29" customWidth="1"/>
    <col min="16127" max="16127" width="17" style="29" customWidth="1"/>
    <col min="16128" max="16128" width="14.42578125" style="29" bestFit="1" customWidth="1"/>
    <col min="16129" max="16129" width="10" style="29" customWidth="1"/>
    <col min="16130" max="16130" width="16.140625" style="29" customWidth="1"/>
    <col min="16131" max="16384" width="9.140625" style="29"/>
  </cols>
  <sheetData>
    <row r="1" spans="1:5" ht="25.5">
      <c r="A1" s="162" t="s">
        <v>1782</v>
      </c>
      <c r="C1" s="162" t="s">
        <v>1779</v>
      </c>
      <c r="D1" s="162" t="s">
        <v>1783</v>
      </c>
    </row>
    <row r="2" spans="1:5">
      <c r="A2" s="164">
        <v>42370</v>
      </c>
      <c r="C2" s="164">
        <v>42496</v>
      </c>
      <c r="D2" s="160">
        <v>60</v>
      </c>
      <c r="E2" s="133"/>
    </row>
    <row r="3" spans="1:5">
      <c r="A3" s="133">
        <v>42390</v>
      </c>
      <c r="C3" s="164">
        <v>42496</v>
      </c>
      <c r="D3" s="160">
        <v>60</v>
      </c>
      <c r="E3" s="133"/>
    </row>
    <row r="4" spans="1:5">
      <c r="A4" s="133">
        <v>42418</v>
      </c>
      <c r="C4" s="164">
        <v>42496</v>
      </c>
      <c r="D4" s="160">
        <v>60</v>
      </c>
      <c r="E4" s="133"/>
    </row>
    <row r="5" spans="1:5">
      <c r="A5" s="133">
        <v>42517</v>
      </c>
      <c r="C5" s="133">
        <v>42575</v>
      </c>
      <c r="D5" s="160">
        <v>45</v>
      </c>
      <c r="E5" s="133"/>
    </row>
    <row r="6" spans="1:5">
      <c r="A6" s="133">
        <v>42555</v>
      </c>
      <c r="C6" s="133">
        <v>42575</v>
      </c>
      <c r="D6" s="160">
        <v>45</v>
      </c>
      <c r="E6" s="133"/>
    </row>
    <row r="7" spans="1:5">
      <c r="A7" s="133">
        <v>42615</v>
      </c>
    </row>
    <row r="8" spans="1:5">
      <c r="A8" s="133">
        <v>42702</v>
      </c>
    </row>
    <row r="9" spans="1:5">
      <c r="A9" s="133">
        <v>42703</v>
      </c>
    </row>
    <row r="10" spans="1:5">
      <c r="A10" s="133">
        <v>42729</v>
      </c>
    </row>
    <row r="11" spans="1:5">
      <c r="A11" s="133">
        <v>42730</v>
      </c>
    </row>
    <row r="12" spans="1:5">
      <c r="A12" s="133">
        <v>41640</v>
      </c>
    </row>
    <row r="13" spans="1:5">
      <c r="A13" s="133"/>
    </row>
    <row r="14" spans="1:5">
      <c r="A14" s="133"/>
    </row>
    <row r="15" spans="1:5">
      <c r="A15" s="133">
        <v>40179</v>
      </c>
    </row>
    <row r="16" spans="1:5">
      <c r="A16" s="133"/>
    </row>
    <row r="17" spans="1:1">
      <c r="A17" s="133"/>
    </row>
    <row r="18" spans="1:1">
      <c r="A18" s="133"/>
    </row>
    <row r="19" spans="1:1">
      <c r="A19" s="133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</sheetData>
  <pageMargins left="0.75" right="0.75" top="1" bottom="1" header="0.5" footer="0.5"/>
  <pageSetup paperSize="166" orientation="portrait" horizontalDpi="360" verticalDpi="36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B34D-9C0A-4F45-85CA-F9171FA315C7}">
  <sheetPr>
    <tabColor indexed="11"/>
  </sheetPr>
  <dimension ref="A1:C16"/>
  <sheetViews>
    <sheetView zoomScale="175" zoomScaleNormal="175" workbookViewId="0">
      <selection activeCell="D7" sqref="D7"/>
    </sheetView>
  </sheetViews>
  <sheetFormatPr defaultColWidth="9.140625" defaultRowHeight="12.75"/>
  <cols>
    <col min="1" max="1" width="8.28515625" style="29" bestFit="1" customWidth="1"/>
    <col min="2" max="2" width="19.42578125" style="29" customWidth="1"/>
    <col min="3" max="3" width="21.42578125" style="29" customWidth="1"/>
    <col min="4" max="4" width="12.5703125" style="29" customWidth="1"/>
    <col min="5" max="5" width="20.85546875" style="29" customWidth="1"/>
    <col min="6" max="16384" width="9.140625" style="29"/>
  </cols>
  <sheetData>
    <row r="1" spans="1:3" ht="15.75">
      <c r="A1" s="166" t="s">
        <v>1784</v>
      </c>
      <c r="B1" s="29" t="s">
        <v>1785</v>
      </c>
      <c r="C1" s="91" t="s">
        <v>1786</v>
      </c>
    </row>
    <row r="2" spans="1:3">
      <c r="A2" s="29" t="s">
        <v>1787</v>
      </c>
      <c r="C2" s="165" t="s">
        <v>1788</v>
      </c>
    </row>
    <row r="3" spans="1:3">
      <c r="A3" s="29" t="s">
        <v>1789</v>
      </c>
      <c r="C3" s="165" t="s">
        <v>1790</v>
      </c>
    </row>
    <row r="4" spans="1:3">
      <c r="A4" s="29" t="s">
        <v>1791</v>
      </c>
      <c r="C4" s="165" t="s">
        <v>1792</v>
      </c>
    </row>
    <row r="5" spans="1:3">
      <c r="A5" s="29" t="s">
        <v>1793</v>
      </c>
      <c r="C5" s="165" t="s">
        <v>1794</v>
      </c>
    </row>
    <row r="6" spans="1:3">
      <c r="A6" s="29" t="s">
        <v>1795</v>
      </c>
      <c r="C6" s="165" t="s">
        <v>1796</v>
      </c>
    </row>
    <row r="7" spans="1:3">
      <c r="A7" s="29" t="s">
        <v>1797</v>
      </c>
      <c r="C7" s="29" t="s">
        <v>1798</v>
      </c>
    </row>
    <row r="8" spans="1:3">
      <c r="A8" s="29" t="s">
        <v>1799</v>
      </c>
      <c r="C8" s="165" t="s">
        <v>1800</v>
      </c>
    </row>
    <row r="9" spans="1:3">
      <c r="A9" s="29" t="s">
        <v>1801</v>
      </c>
      <c r="C9" s="165" t="s">
        <v>1802</v>
      </c>
    </row>
    <row r="10" spans="1:3">
      <c r="A10" s="29" t="s">
        <v>1803</v>
      </c>
      <c r="C10" s="165" t="s">
        <v>1804</v>
      </c>
    </row>
    <row r="11" spans="1:3">
      <c r="A11" s="29" t="s">
        <v>1805</v>
      </c>
      <c r="C11" s="165" t="s">
        <v>1806</v>
      </c>
    </row>
    <row r="12" spans="1:3">
      <c r="A12" s="29" t="s">
        <v>1807</v>
      </c>
      <c r="C12" s="165" t="s">
        <v>1794</v>
      </c>
    </row>
    <row r="13" spans="1:3">
      <c r="A13" s="29" t="s">
        <v>1808</v>
      </c>
      <c r="C13" s="165" t="s">
        <v>1809</v>
      </c>
    </row>
    <row r="14" spans="1:3">
      <c r="A14" s="29" t="s">
        <v>1810</v>
      </c>
      <c r="C14" s="165" t="s">
        <v>1811</v>
      </c>
    </row>
    <row r="15" spans="1:3">
      <c r="A15" s="29" t="s">
        <v>1812</v>
      </c>
    </row>
    <row r="16" spans="1:3">
      <c r="A16" s="29" t="s">
        <v>1813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AAFF-DEBE-476D-AB9C-C34A2814E235}">
  <sheetPr>
    <tabColor rgb="FFFFFF00"/>
  </sheetPr>
  <dimension ref="A1:I19"/>
  <sheetViews>
    <sheetView zoomScale="145" zoomScaleNormal="145" workbookViewId="0">
      <selection activeCell="B25" sqref="B25"/>
    </sheetView>
  </sheetViews>
  <sheetFormatPr defaultColWidth="9.140625" defaultRowHeight="12.75"/>
  <cols>
    <col min="1" max="1" width="15.85546875" style="29" bestFit="1" customWidth="1"/>
    <col min="2" max="4" width="18.5703125" style="29" customWidth="1"/>
    <col min="5" max="5" width="28" style="29" customWidth="1"/>
    <col min="6" max="6" width="9.140625" style="29" customWidth="1"/>
    <col min="7" max="7" width="7.5703125" style="29" bestFit="1" customWidth="1"/>
    <col min="8" max="8" width="11.7109375" style="29" customWidth="1"/>
    <col min="9" max="9" width="20" style="29" bestFit="1" customWidth="1"/>
    <col min="10" max="16384" width="9.140625" style="29"/>
  </cols>
  <sheetData>
    <row r="1" spans="1:9" ht="15.75">
      <c r="A1" s="166" t="s">
        <v>1010</v>
      </c>
      <c r="B1" s="29" t="s">
        <v>1814</v>
      </c>
      <c r="C1" s="29" t="s">
        <v>1815</v>
      </c>
      <c r="D1" s="29" t="s">
        <v>1816</v>
      </c>
      <c r="F1" s="166" t="s">
        <v>1784</v>
      </c>
      <c r="G1" s="166" t="s">
        <v>1817</v>
      </c>
      <c r="I1" s="91" t="s">
        <v>1786</v>
      </c>
    </row>
    <row r="2" spans="1:9">
      <c r="A2" s="29" t="s">
        <v>1818</v>
      </c>
      <c r="B2" s="29" t="str">
        <f>RIGHT(A2,LEN(A2)-FIND(" ",A2))</f>
        <v>Mark</v>
      </c>
      <c r="C2" s="29" t="str">
        <f>LEFT(A2,LEN(A2)-LEN(B2)-2)</f>
        <v>Baker</v>
      </c>
      <c r="D2" s="29" t="str">
        <f>C2&amp;" "&amp;B2</f>
        <v>Baker Mark</v>
      </c>
      <c r="F2" s="29" t="s">
        <v>1787</v>
      </c>
      <c r="G2" s="29">
        <v>268889</v>
      </c>
      <c r="I2" s="165" t="s">
        <v>1788</v>
      </c>
    </row>
    <row r="3" spans="1:9">
      <c r="A3" s="29" t="s">
        <v>1819</v>
      </c>
      <c r="B3" s="29" t="str">
        <f t="shared" ref="B3:B19" si="0">RIGHT(A3,LEN(A3)-FIND(" ",A3))</f>
        <v>Sheila</v>
      </c>
      <c r="C3" s="29" t="str">
        <f t="shared" ref="C3:C19" si="1">LEFT(A3,LEN(A3)-LEN(B3)-2)</f>
        <v>Hansen</v>
      </c>
      <c r="D3" s="29" t="str">
        <f t="shared" ref="D3:D19" si="2">C3&amp;" "&amp;B3</f>
        <v>Hansen Sheila</v>
      </c>
      <c r="F3" s="29" t="s">
        <v>1789</v>
      </c>
      <c r="G3" s="29">
        <v>267427</v>
      </c>
      <c r="I3" s="165" t="s">
        <v>1790</v>
      </c>
    </row>
    <row r="4" spans="1:9">
      <c r="A4" s="29" t="s">
        <v>1820</v>
      </c>
      <c r="B4" s="29" t="str">
        <f t="shared" si="0"/>
        <v>Marilyn</v>
      </c>
      <c r="C4" s="29" t="str">
        <f t="shared" si="1"/>
        <v>Fier</v>
      </c>
      <c r="D4" s="29" t="str">
        <f t="shared" si="2"/>
        <v>Fier Marilyn</v>
      </c>
      <c r="F4" s="29" t="s">
        <v>1791</v>
      </c>
      <c r="G4" s="29">
        <v>139204</v>
      </c>
      <c r="I4" s="165" t="s">
        <v>1792</v>
      </c>
    </row>
    <row r="5" spans="1:9">
      <c r="A5" s="29" t="s">
        <v>1821</v>
      </c>
      <c r="B5" s="29" t="str">
        <f t="shared" si="0"/>
        <v>Mark</v>
      </c>
      <c r="C5" s="29" t="str">
        <f t="shared" si="1"/>
        <v>Morris</v>
      </c>
      <c r="D5" s="29" t="str">
        <f t="shared" si="2"/>
        <v>Morris Mark</v>
      </c>
      <c r="F5" s="29" t="s">
        <v>1793</v>
      </c>
      <c r="G5" s="29">
        <v>248564</v>
      </c>
      <c r="I5" s="165" t="s">
        <v>1794</v>
      </c>
    </row>
    <row r="6" spans="1:9">
      <c r="A6" s="29" t="s">
        <v>1030</v>
      </c>
      <c r="B6" s="29" t="str">
        <f t="shared" si="0"/>
        <v>Jussi</v>
      </c>
      <c r="C6" s="29" t="str">
        <f t="shared" si="1"/>
        <v>Björling</v>
      </c>
      <c r="D6" s="29" t="str">
        <f t="shared" si="2"/>
        <v>Björling Jussi</v>
      </c>
      <c r="F6" s="29" t="s">
        <v>1822</v>
      </c>
      <c r="G6" s="29">
        <v>369867</v>
      </c>
      <c r="I6" s="165" t="s">
        <v>1796</v>
      </c>
    </row>
    <row r="7" spans="1:9">
      <c r="A7" s="29" t="s">
        <v>1823</v>
      </c>
      <c r="B7" s="29" t="str">
        <f t="shared" si="0"/>
        <v>Ryan</v>
      </c>
      <c r="C7" s="29" t="str">
        <f t="shared" si="1"/>
        <v>Long</v>
      </c>
      <c r="D7" s="29" t="str">
        <f t="shared" si="2"/>
        <v>Long Ryan</v>
      </c>
      <c r="F7" s="29" t="s">
        <v>1797</v>
      </c>
      <c r="G7" s="29">
        <v>307926</v>
      </c>
      <c r="I7" s="29" t="s">
        <v>1798</v>
      </c>
    </row>
    <row r="8" spans="1:9">
      <c r="A8" s="29" t="s">
        <v>1824</v>
      </c>
      <c r="B8" s="29" t="str">
        <f t="shared" si="0"/>
        <v>Jackie</v>
      </c>
      <c r="C8" s="29" t="str">
        <f t="shared" si="1"/>
        <v>Fitzgerald</v>
      </c>
      <c r="D8" s="29" t="str">
        <f t="shared" si="2"/>
        <v>Fitzgerald Jackie</v>
      </c>
      <c r="F8" s="29" t="s">
        <v>1799</v>
      </c>
      <c r="G8" s="29">
        <v>408396</v>
      </c>
      <c r="I8" s="165" t="s">
        <v>1800</v>
      </c>
    </row>
    <row r="9" spans="1:9">
      <c r="A9" s="29" t="s">
        <v>1825</v>
      </c>
      <c r="B9" s="29" t="str">
        <f t="shared" si="0"/>
        <v>Riccardo</v>
      </c>
      <c r="C9" s="29" t="str">
        <f t="shared" si="1"/>
        <v>Muti</v>
      </c>
      <c r="D9" s="29" t="str">
        <f t="shared" si="2"/>
        <v>Muti Riccardo</v>
      </c>
      <c r="F9" s="29" t="s">
        <v>1801</v>
      </c>
      <c r="G9" s="29">
        <v>329351</v>
      </c>
      <c r="I9" s="165" t="s">
        <v>1802</v>
      </c>
    </row>
    <row r="10" spans="1:9">
      <c r="A10" s="29" t="s">
        <v>1826</v>
      </c>
      <c r="B10" s="29" t="str">
        <f t="shared" si="0"/>
        <v>Liesl</v>
      </c>
      <c r="C10" s="29" t="str">
        <f t="shared" si="1"/>
        <v>Tidwell</v>
      </c>
      <c r="D10" s="29" t="str">
        <f t="shared" si="2"/>
        <v>Tidwell Liesl</v>
      </c>
      <c r="F10" s="29" t="s">
        <v>1803</v>
      </c>
      <c r="G10" s="29">
        <v>249260</v>
      </c>
      <c r="I10" s="165" t="s">
        <v>1804</v>
      </c>
    </row>
    <row r="11" spans="1:9">
      <c r="A11" s="29" t="s">
        <v>1827</v>
      </c>
      <c r="B11" s="29" t="str">
        <f t="shared" si="0"/>
        <v>Jeffrey</v>
      </c>
      <c r="C11" s="29" t="str">
        <f t="shared" si="1"/>
        <v>Eaton</v>
      </c>
      <c r="D11" s="29" t="str">
        <f t="shared" si="2"/>
        <v>Eaton Jeffrey</v>
      </c>
      <c r="F11" s="29" t="s">
        <v>1805</v>
      </c>
      <c r="G11" s="29">
        <v>287454</v>
      </c>
      <c r="I11" s="165" t="s">
        <v>1806</v>
      </c>
    </row>
    <row r="12" spans="1:9">
      <c r="A12" s="29" t="s">
        <v>1828</v>
      </c>
      <c r="B12" s="29" t="str">
        <f t="shared" si="0"/>
        <v>Karen</v>
      </c>
      <c r="C12" s="29" t="str">
        <f t="shared" si="1"/>
        <v>Chambers</v>
      </c>
      <c r="D12" s="29" t="str">
        <f t="shared" si="2"/>
        <v>Chambers Karen</v>
      </c>
      <c r="F12" s="29" t="s">
        <v>1807</v>
      </c>
      <c r="G12" s="29">
        <v>119349</v>
      </c>
      <c r="I12" s="165" t="s">
        <v>1794</v>
      </c>
    </row>
    <row r="13" spans="1:9">
      <c r="A13" s="29" t="s">
        <v>1829</v>
      </c>
      <c r="B13" s="29" t="str">
        <f t="shared" si="0"/>
        <v>Barney</v>
      </c>
      <c r="C13" s="29" t="str">
        <f t="shared" si="1"/>
        <v>Perez</v>
      </c>
      <c r="D13" s="29" t="str">
        <f t="shared" si="2"/>
        <v>Perez Barney</v>
      </c>
      <c r="F13" s="29" t="s">
        <v>1808</v>
      </c>
      <c r="G13" s="29">
        <v>389698</v>
      </c>
      <c r="I13" s="165" t="s">
        <v>1809</v>
      </c>
    </row>
    <row r="14" spans="1:9">
      <c r="A14" s="29" t="s">
        <v>1830</v>
      </c>
      <c r="B14" s="29" t="str">
        <f t="shared" si="0"/>
        <v>Cathy</v>
      </c>
      <c r="C14" s="29" t="str">
        <f t="shared" si="1"/>
        <v>Watanuki</v>
      </c>
      <c r="D14" s="29" t="str">
        <f t="shared" si="2"/>
        <v>Watanuki Cathy</v>
      </c>
      <c r="F14" s="29" t="s">
        <v>1810</v>
      </c>
      <c r="G14" s="29">
        <v>660047</v>
      </c>
      <c r="I14" s="165" t="s">
        <v>1811</v>
      </c>
    </row>
    <row r="15" spans="1:9">
      <c r="A15" s="29" t="s">
        <v>1831</v>
      </c>
      <c r="B15" s="29" t="str">
        <f t="shared" si="0"/>
        <v>George</v>
      </c>
      <c r="C15" s="29" t="str">
        <f t="shared" si="1"/>
        <v>Porter</v>
      </c>
      <c r="D15" s="29" t="str">
        <f t="shared" si="2"/>
        <v>Porter George</v>
      </c>
      <c r="F15" s="29" t="s">
        <v>1812</v>
      </c>
      <c r="G15" s="29">
        <v>930396</v>
      </c>
    </row>
    <row r="16" spans="1:9">
      <c r="A16" s="29" t="s">
        <v>1832</v>
      </c>
      <c r="B16" s="29" t="str">
        <f t="shared" si="0"/>
        <v>Max</v>
      </c>
      <c r="C16" s="29" t="str">
        <f t="shared" si="1"/>
        <v>Wagner</v>
      </c>
      <c r="D16" s="29" t="str">
        <f t="shared" si="2"/>
        <v>Wagner Max</v>
      </c>
      <c r="F16" s="29" t="s">
        <v>1813</v>
      </c>
      <c r="G16" s="29">
        <v>200745</v>
      </c>
    </row>
    <row r="17" spans="1:7">
      <c r="A17" s="29" t="s">
        <v>1833</v>
      </c>
      <c r="B17" s="29" t="str">
        <f t="shared" si="0"/>
        <v>Robert</v>
      </c>
      <c r="C17" s="29" t="str">
        <f t="shared" si="1"/>
        <v>Konopka</v>
      </c>
      <c r="D17" s="29" t="str">
        <f t="shared" si="2"/>
        <v>Konopka Robert</v>
      </c>
      <c r="G17" s="29">
        <v>471094</v>
      </c>
    </row>
    <row r="18" spans="1:7">
      <c r="A18" s="29" t="s">
        <v>1834</v>
      </c>
      <c r="B18" s="29" t="str">
        <f t="shared" si="0"/>
        <v>Don</v>
      </c>
      <c r="C18" s="29" t="str">
        <f t="shared" si="1"/>
        <v>Nichols</v>
      </c>
      <c r="D18" s="29" t="str">
        <f t="shared" si="2"/>
        <v>Nichols Don</v>
      </c>
    </row>
    <row r="19" spans="1:7">
      <c r="A19" s="29" t="s">
        <v>1835</v>
      </c>
      <c r="B19" s="29" t="str">
        <f t="shared" si="0"/>
        <v>Harlon</v>
      </c>
      <c r="C19" s="29" t="str">
        <f t="shared" si="1"/>
        <v>Harvey</v>
      </c>
      <c r="D19" s="29" t="str">
        <f t="shared" si="2"/>
        <v>Harvey Harlon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EB4B-6452-4CF5-983C-4CE469426F6D}">
  <sheetPr>
    <tabColor rgb="FF00B0F0"/>
  </sheetPr>
  <dimension ref="A1:D20"/>
  <sheetViews>
    <sheetView zoomScale="145" zoomScaleNormal="145" workbookViewId="0">
      <selection activeCell="C2" sqref="C2"/>
    </sheetView>
  </sheetViews>
  <sheetFormatPr defaultColWidth="9.140625" defaultRowHeight="12.75"/>
  <cols>
    <col min="1" max="1" width="20" style="29" bestFit="1" customWidth="1"/>
    <col min="2" max="2" width="21.85546875" style="29" customWidth="1"/>
    <col min="3" max="3" width="23.140625" style="29" customWidth="1"/>
    <col min="4" max="4" width="14.42578125" style="29" customWidth="1"/>
    <col min="5" max="5" width="22.5703125" style="29" customWidth="1"/>
    <col min="6" max="16384" width="9.140625" style="29"/>
  </cols>
  <sheetData>
    <row r="1" spans="1:4" ht="15.75">
      <c r="A1" s="166" t="s">
        <v>1836</v>
      </c>
    </row>
    <row r="2" spans="1:4">
      <c r="A2" s="29" t="s">
        <v>1837</v>
      </c>
      <c r="D2" s="29" t="s">
        <v>1838</v>
      </c>
    </row>
    <row r="3" spans="1:4">
      <c r="A3" s="29" t="s">
        <v>1839</v>
      </c>
      <c r="D3" s="29" t="s">
        <v>1840</v>
      </c>
    </row>
    <row r="4" spans="1:4">
      <c r="A4" s="29" t="s">
        <v>1841</v>
      </c>
    </row>
    <row r="5" spans="1:4">
      <c r="A5" s="29" t="s">
        <v>1827</v>
      </c>
    </row>
    <row r="6" spans="1:4">
      <c r="A6" s="29" t="s">
        <v>1842</v>
      </c>
    </row>
    <row r="7" spans="1:4">
      <c r="A7" s="29" t="s">
        <v>1820</v>
      </c>
    </row>
    <row r="8" spans="1:4">
      <c r="A8" s="29" t="s">
        <v>1843</v>
      </c>
    </row>
    <row r="9" spans="1:4">
      <c r="A9" s="29" t="s">
        <v>1829</v>
      </c>
    </row>
    <row r="10" spans="1:4">
      <c r="A10" s="29" t="s">
        <v>1824</v>
      </c>
    </row>
    <row r="11" spans="1:4">
      <c r="A11" s="29" t="s">
        <v>1832</v>
      </c>
    </row>
    <row r="12" spans="1:4">
      <c r="A12" s="29" t="s">
        <v>1819</v>
      </c>
    </row>
    <row r="13" spans="1:4">
      <c r="A13" s="29" t="s">
        <v>1844</v>
      </c>
    </row>
    <row r="14" spans="1:4">
      <c r="A14" s="29" t="s">
        <v>1826</v>
      </c>
    </row>
    <row r="15" spans="1:4">
      <c r="A15" s="29" t="s">
        <v>1833</v>
      </c>
    </row>
    <row r="16" spans="1:4">
      <c r="A16" s="29" t="s">
        <v>1845</v>
      </c>
    </row>
    <row r="17" spans="1:1">
      <c r="A17" s="29" t="s">
        <v>1828</v>
      </c>
    </row>
    <row r="18" spans="1:1">
      <c r="A18" s="29" t="s">
        <v>1846</v>
      </c>
    </row>
    <row r="19" spans="1:1">
      <c r="A19" s="29" t="s">
        <v>1847</v>
      </c>
    </row>
    <row r="20" spans="1:1">
      <c r="A20" s="29" t="s">
        <v>1848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731E-E0F4-4A29-BA3F-D07E3B0722DB}">
  <sheetPr>
    <tabColor rgb="FF00FF00"/>
  </sheetPr>
  <dimension ref="A1:Y19"/>
  <sheetViews>
    <sheetView zoomScale="130" zoomScaleNormal="130" workbookViewId="0">
      <selection activeCell="D2" sqref="D2"/>
    </sheetView>
  </sheetViews>
  <sheetFormatPr defaultColWidth="9.140625" defaultRowHeight="15.75"/>
  <cols>
    <col min="1" max="1" width="9" style="167" bestFit="1" customWidth="1"/>
    <col min="2" max="2" width="10.42578125" style="167" bestFit="1" customWidth="1"/>
    <col min="3" max="3" width="3.7109375" style="167" bestFit="1" customWidth="1"/>
    <col min="4" max="4" width="18.42578125" style="168" customWidth="1"/>
    <col min="5" max="5" width="21.42578125" style="167" customWidth="1"/>
    <col min="6" max="6" width="23.42578125" style="167" customWidth="1"/>
    <col min="7" max="7" width="4.140625" style="167" bestFit="1" customWidth="1"/>
    <col min="8" max="8" width="14" style="167" bestFit="1" customWidth="1"/>
    <col min="9" max="9" width="15.42578125" style="167" bestFit="1" customWidth="1"/>
    <col min="10" max="10" width="14.7109375" style="167" bestFit="1" customWidth="1"/>
    <col min="11" max="11" width="13.7109375" style="167" bestFit="1" customWidth="1"/>
    <col min="12" max="12" width="13.85546875" style="167" bestFit="1" customWidth="1"/>
    <col min="13" max="13" width="13.28515625" style="167" bestFit="1" customWidth="1"/>
    <col min="14" max="14" width="18.85546875" style="167" bestFit="1" customWidth="1"/>
    <col min="15" max="15" width="15.28515625" style="167" bestFit="1" customWidth="1"/>
    <col min="16" max="16" width="13.85546875" style="167" bestFit="1" customWidth="1"/>
    <col min="17" max="17" width="15.85546875" style="167" bestFit="1" customWidth="1"/>
    <col min="18" max="18" width="17.5703125" style="167" bestFit="1" customWidth="1"/>
    <col min="19" max="19" width="15.42578125" style="167" bestFit="1" customWidth="1"/>
    <col min="20" max="20" width="14.28515625" style="167" bestFit="1" customWidth="1"/>
    <col min="21" max="21" width="15.28515625" style="167" bestFit="1" customWidth="1"/>
    <col min="22" max="22" width="15.5703125" style="167" bestFit="1" customWidth="1"/>
    <col min="23" max="23" width="17.28515625" style="167" bestFit="1" customWidth="1"/>
    <col min="24" max="25" width="15.5703125" style="167" bestFit="1" customWidth="1"/>
    <col min="26" max="16384" width="9.140625" style="167"/>
  </cols>
  <sheetData>
    <row r="1" spans="1:25">
      <c r="A1" s="170" t="s">
        <v>1849</v>
      </c>
      <c r="B1" s="170" t="s">
        <v>1850</v>
      </c>
      <c r="C1" s="170" t="s">
        <v>1851</v>
      </c>
      <c r="D1" s="167"/>
      <c r="G1" s="169"/>
      <c r="H1" s="169" t="s">
        <v>1852</v>
      </c>
      <c r="I1" s="169" t="s">
        <v>1853</v>
      </c>
      <c r="J1" s="169" t="s">
        <v>1854</v>
      </c>
      <c r="K1" s="169" t="s">
        <v>1855</v>
      </c>
      <c r="L1" s="169" t="s">
        <v>1030</v>
      </c>
      <c r="M1" s="169" t="s">
        <v>1856</v>
      </c>
      <c r="N1" s="169" t="s">
        <v>1857</v>
      </c>
      <c r="O1" s="169" t="s">
        <v>1858</v>
      </c>
      <c r="P1" s="169" t="s">
        <v>1859</v>
      </c>
      <c r="Q1" s="169" t="s">
        <v>1860</v>
      </c>
      <c r="R1" s="169" t="s">
        <v>1861</v>
      </c>
      <c r="S1" s="169" t="s">
        <v>1862</v>
      </c>
      <c r="T1" s="169" t="s">
        <v>1863</v>
      </c>
      <c r="U1" s="169"/>
      <c r="V1" s="169"/>
      <c r="W1" s="169"/>
      <c r="X1" s="169"/>
      <c r="Y1" s="169"/>
    </row>
    <row r="2" spans="1:25">
      <c r="A2" s="167" t="s">
        <v>1864</v>
      </c>
      <c r="B2" s="167" t="s">
        <v>1865</v>
      </c>
      <c r="C2" s="167" t="s">
        <v>1866</v>
      </c>
      <c r="D2" s="167"/>
      <c r="G2" s="169" t="s">
        <v>1867</v>
      </c>
      <c r="H2" s="169">
        <v>1608</v>
      </c>
      <c r="I2" s="169">
        <v>1607</v>
      </c>
      <c r="J2" s="169">
        <v>1137</v>
      </c>
      <c r="K2" s="169">
        <v>1283</v>
      </c>
      <c r="L2" s="169">
        <v>1052</v>
      </c>
      <c r="M2" s="169">
        <v>1913</v>
      </c>
      <c r="N2" s="169">
        <v>825</v>
      </c>
      <c r="O2" s="169">
        <v>1978</v>
      </c>
      <c r="P2" s="169">
        <v>991</v>
      </c>
      <c r="Q2" s="169">
        <v>1249</v>
      </c>
      <c r="R2" s="169">
        <v>1283</v>
      </c>
      <c r="S2" s="169">
        <v>1317</v>
      </c>
      <c r="T2" s="169">
        <v>896</v>
      </c>
      <c r="U2" s="169"/>
      <c r="V2" s="169"/>
      <c r="W2" s="169"/>
      <c r="X2" s="169"/>
      <c r="Y2" s="169"/>
    </row>
    <row r="3" spans="1:25">
      <c r="A3" s="167" t="s">
        <v>1868</v>
      </c>
      <c r="B3" s="167" t="s">
        <v>1869</v>
      </c>
      <c r="D3" s="167"/>
    </row>
    <row r="4" spans="1:25">
      <c r="A4" s="167" t="s">
        <v>1870</v>
      </c>
      <c r="B4" s="167" t="s">
        <v>1871</v>
      </c>
      <c r="C4" s="167" t="s">
        <v>1872</v>
      </c>
      <c r="D4" s="167"/>
    </row>
    <row r="5" spans="1:25">
      <c r="A5" s="167" t="s">
        <v>1864</v>
      </c>
      <c r="B5" s="167" t="s">
        <v>1873</v>
      </c>
      <c r="D5" s="167"/>
    </row>
    <row r="6" spans="1:25">
      <c r="A6" s="167" t="s">
        <v>1874</v>
      </c>
      <c r="B6" s="167" t="s">
        <v>1875</v>
      </c>
      <c r="C6" s="167" t="s">
        <v>1876</v>
      </c>
      <c r="D6" s="167"/>
    </row>
    <row r="7" spans="1:25">
      <c r="A7" s="167" t="s">
        <v>1877</v>
      </c>
      <c r="B7" s="167" t="s">
        <v>1878</v>
      </c>
      <c r="C7" s="167" t="s">
        <v>1879</v>
      </c>
      <c r="D7" s="167"/>
    </row>
    <row r="8" spans="1:25">
      <c r="A8" s="167" t="s">
        <v>1880</v>
      </c>
      <c r="B8" s="167" t="s">
        <v>1881</v>
      </c>
      <c r="C8" s="167" t="s">
        <v>1882</v>
      </c>
      <c r="D8" s="167"/>
    </row>
    <row r="9" spans="1:25">
      <c r="A9" s="167" t="s">
        <v>1883</v>
      </c>
      <c r="B9" s="167" t="s">
        <v>1884</v>
      </c>
      <c r="D9" s="167"/>
    </row>
    <row r="10" spans="1:25">
      <c r="A10" s="167" t="s">
        <v>1885</v>
      </c>
      <c r="B10" s="167" t="s">
        <v>1886</v>
      </c>
      <c r="D10" s="167"/>
    </row>
    <row r="11" spans="1:25">
      <c r="A11" s="167" t="s">
        <v>1887</v>
      </c>
      <c r="B11" s="167" t="s">
        <v>1888</v>
      </c>
      <c r="C11" s="167" t="s">
        <v>1889</v>
      </c>
      <c r="D11" s="167"/>
    </row>
    <row r="12" spans="1:25">
      <c r="A12" s="167" t="s">
        <v>1890</v>
      </c>
      <c r="B12" s="167" t="s">
        <v>1891</v>
      </c>
      <c r="D12" s="167"/>
    </row>
    <row r="13" spans="1:25">
      <c r="A13" s="167" t="s">
        <v>1892</v>
      </c>
      <c r="B13" s="167" t="s">
        <v>1893</v>
      </c>
      <c r="C13" s="167" t="s">
        <v>1894</v>
      </c>
      <c r="D13" s="167"/>
    </row>
    <row r="14" spans="1:25">
      <c r="A14" s="167" t="s">
        <v>1895</v>
      </c>
      <c r="B14" s="167" t="s">
        <v>1896</v>
      </c>
      <c r="D14" s="167"/>
    </row>
    <row r="15" spans="1:25">
      <c r="A15" s="167" t="s">
        <v>1897</v>
      </c>
      <c r="B15" s="167" t="s">
        <v>1898</v>
      </c>
      <c r="D15" s="167"/>
    </row>
    <row r="16" spans="1:25">
      <c r="A16" s="167" t="s">
        <v>1899</v>
      </c>
      <c r="B16" s="167" t="s">
        <v>1900</v>
      </c>
      <c r="C16" s="167" t="s">
        <v>1879</v>
      </c>
      <c r="D16" s="167"/>
    </row>
    <row r="17" spans="1:4">
      <c r="A17" s="167" t="s">
        <v>1901</v>
      </c>
      <c r="B17" s="167" t="s">
        <v>1902</v>
      </c>
      <c r="D17" s="167"/>
    </row>
    <row r="18" spans="1:4">
      <c r="A18" s="167" t="s">
        <v>1903</v>
      </c>
      <c r="B18" s="167" t="s">
        <v>1904</v>
      </c>
      <c r="C18" s="167" t="s">
        <v>1905</v>
      </c>
      <c r="D18" s="167"/>
    </row>
    <row r="19" spans="1:4">
      <c r="A19" s="167" t="s">
        <v>1906</v>
      </c>
      <c r="B19" s="167" t="s">
        <v>1907</v>
      </c>
      <c r="D19" s="167"/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42B-745E-4806-949C-E0073743B221}">
  <sheetPr>
    <tabColor rgb="FFFFFF00"/>
  </sheetPr>
  <dimension ref="A1:H42"/>
  <sheetViews>
    <sheetView zoomScale="145" zoomScaleNormal="145" workbookViewId="0">
      <selection activeCell="B2" sqref="B2"/>
    </sheetView>
  </sheetViews>
  <sheetFormatPr defaultColWidth="9.140625" defaultRowHeight="12.75"/>
  <cols>
    <col min="1" max="1" width="20" style="29" bestFit="1" customWidth="1"/>
    <col min="2" max="2" width="21.85546875" style="29" customWidth="1"/>
    <col min="3" max="3" width="9.140625" style="29" customWidth="1"/>
    <col min="4" max="4" width="9" style="29" bestFit="1" customWidth="1"/>
    <col min="5" max="5" width="10.28515625" style="29" bestFit="1" customWidth="1"/>
    <col min="6" max="6" width="23.42578125" style="29" customWidth="1"/>
    <col min="7" max="7" width="7" style="29" customWidth="1"/>
    <col min="8" max="8" width="9.140625" style="29" customWidth="1"/>
    <col min="9" max="9" width="11.7109375" style="29" bestFit="1" customWidth="1"/>
    <col min="10" max="10" width="11.7109375" style="29" customWidth="1"/>
    <col min="11" max="16384" width="9.140625" style="29"/>
  </cols>
  <sheetData>
    <row r="1" spans="1:8" ht="15.75">
      <c r="A1" s="166" t="s">
        <v>1836</v>
      </c>
      <c r="D1" s="166" t="s">
        <v>1849</v>
      </c>
      <c r="E1" s="166" t="s">
        <v>1850</v>
      </c>
      <c r="H1" s="166" t="s">
        <v>1784</v>
      </c>
    </row>
    <row r="2" spans="1:8">
      <c r="A2" s="29" t="s">
        <v>1908</v>
      </c>
      <c r="B2" s="29" t="s">
        <v>1843</v>
      </c>
      <c r="D2" s="29" t="s">
        <v>1909</v>
      </c>
      <c r="E2" s="29" t="s">
        <v>1910</v>
      </c>
      <c r="H2" s="29" t="s">
        <v>1911</v>
      </c>
    </row>
    <row r="3" spans="1:8">
      <c r="A3" s="29" t="s">
        <v>1912</v>
      </c>
      <c r="D3" s="29" t="s">
        <v>1913</v>
      </c>
      <c r="E3" s="29" t="s">
        <v>1914</v>
      </c>
      <c r="H3" s="29" t="s">
        <v>1915</v>
      </c>
    </row>
    <row r="4" spans="1:8">
      <c r="A4" s="29" t="s">
        <v>1916</v>
      </c>
      <c r="D4" s="29" t="s">
        <v>1917</v>
      </c>
      <c r="E4" s="29" t="s">
        <v>1918</v>
      </c>
      <c r="H4" s="29" t="s">
        <v>1919</v>
      </c>
    </row>
    <row r="5" spans="1:8">
      <c r="A5" s="29" t="s">
        <v>1920</v>
      </c>
      <c r="D5" s="29" t="s">
        <v>1909</v>
      </c>
      <c r="E5" s="29" t="s">
        <v>1921</v>
      </c>
      <c r="H5" s="29" t="s">
        <v>1922</v>
      </c>
    </row>
    <row r="6" spans="1:8">
      <c r="A6" s="29" t="s">
        <v>1923</v>
      </c>
      <c r="D6" s="29" t="s">
        <v>1924</v>
      </c>
      <c r="E6" s="29" t="s">
        <v>1925</v>
      </c>
      <c r="H6" s="29" t="s">
        <v>1926</v>
      </c>
    </row>
    <row r="7" spans="1:8">
      <c r="A7" s="29" t="s">
        <v>1927</v>
      </c>
      <c r="D7" s="29" t="s">
        <v>1928</v>
      </c>
      <c r="E7" s="29" t="s">
        <v>1929</v>
      </c>
      <c r="H7" s="29" t="s">
        <v>1930</v>
      </c>
    </row>
    <row r="8" spans="1:8">
      <c r="A8" s="29" t="s">
        <v>1931</v>
      </c>
      <c r="D8" s="29" t="s">
        <v>1932</v>
      </c>
      <c r="E8" s="29" t="s">
        <v>1933</v>
      </c>
      <c r="H8" s="29" t="s">
        <v>1934</v>
      </c>
    </row>
    <row r="9" spans="1:8">
      <c r="A9" s="29" t="s">
        <v>1935</v>
      </c>
      <c r="D9" s="29" t="s">
        <v>1936</v>
      </c>
      <c r="E9" s="29" t="s">
        <v>1937</v>
      </c>
      <c r="H9" s="29" t="s">
        <v>1938</v>
      </c>
    </row>
    <row r="10" spans="1:8">
      <c r="A10" s="29" t="s">
        <v>1939</v>
      </c>
      <c r="D10" s="29" t="s">
        <v>1940</v>
      </c>
      <c r="E10" s="29" t="s">
        <v>1941</v>
      </c>
      <c r="H10" s="29" t="s">
        <v>1942</v>
      </c>
    </row>
    <row r="11" spans="1:8">
      <c r="A11" s="29" t="s">
        <v>1943</v>
      </c>
      <c r="D11" s="29" t="s">
        <v>1944</v>
      </c>
      <c r="E11" s="29" t="s">
        <v>1945</v>
      </c>
      <c r="H11" s="29" t="s">
        <v>1946</v>
      </c>
    </row>
    <row r="12" spans="1:8">
      <c r="A12" s="29" t="s">
        <v>1947</v>
      </c>
      <c r="D12" s="29" t="s">
        <v>1948</v>
      </c>
      <c r="E12" s="29" t="s">
        <v>1949</v>
      </c>
      <c r="H12" s="29" t="s">
        <v>1950</v>
      </c>
    </row>
    <row r="13" spans="1:8">
      <c r="A13" s="29" t="s">
        <v>1951</v>
      </c>
      <c r="D13" s="29" t="s">
        <v>1952</v>
      </c>
      <c r="E13" s="29" t="s">
        <v>1953</v>
      </c>
      <c r="H13" s="29" t="s">
        <v>1954</v>
      </c>
    </row>
    <row r="14" spans="1:8">
      <c r="A14" s="29" t="s">
        <v>1955</v>
      </c>
      <c r="D14" s="29" t="s">
        <v>1956</v>
      </c>
      <c r="E14" s="29" t="s">
        <v>1957</v>
      </c>
      <c r="H14" s="29" t="s">
        <v>1958</v>
      </c>
    </row>
    <row r="15" spans="1:8">
      <c r="A15" s="29" t="s">
        <v>1959</v>
      </c>
      <c r="D15" s="29" t="s">
        <v>1960</v>
      </c>
      <c r="E15" s="29" t="s">
        <v>1961</v>
      </c>
      <c r="H15" s="29" t="s">
        <v>1962</v>
      </c>
    </row>
    <row r="16" spans="1:8">
      <c r="A16" s="29" t="s">
        <v>1963</v>
      </c>
      <c r="D16" s="29" t="s">
        <v>1964</v>
      </c>
      <c r="E16" s="29" t="s">
        <v>1965</v>
      </c>
      <c r="H16" s="29" t="s">
        <v>1966</v>
      </c>
    </row>
    <row r="17" spans="1:8">
      <c r="A17" s="29" t="s">
        <v>1967</v>
      </c>
      <c r="D17" s="29" t="s">
        <v>1968</v>
      </c>
      <c r="E17" s="29" t="s">
        <v>1969</v>
      </c>
      <c r="H17" s="29" t="s">
        <v>1970</v>
      </c>
    </row>
    <row r="18" spans="1:8">
      <c r="A18" s="29" t="s">
        <v>1971</v>
      </c>
      <c r="D18" s="29" t="s">
        <v>1972</v>
      </c>
      <c r="E18" s="29" t="s">
        <v>1973</v>
      </c>
      <c r="H18" s="29" t="s">
        <v>1974</v>
      </c>
    </row>
    <row r="19" spans="1:8">
      <c r="A19" s="29" t="s">
        <v>1975</v>
      </c>
      <c r="D19" s="29" t="s">
        <v>1976</v>
      </c>
      <c r="E19" s="29" t="s">
        <v>1977</v>
      </c>
      <c r="H19" s="29" t="s">
        <v>1978</v>
      </c>
    </row>
    <row r="20" spans="1:8">
      <c r="A20" s="29" t="s">
        <v>1979</v>
      </c>
      <c r="H20" s="29" t="s">
        <v>1980</v>
      </c>
    </row>
    <row r="21" spans="1:8">
      <c r="H21" s="29" t="s">
        <v>1981</v>
      </c>
    </row>
    <row r="22" spans="1:8">
      <c r="H22" s="29" t="s">
        <v>1982</v>
      </c>
    </row>
    <row r="24" spans="1:8">
      <c r="A24" s="29" t="s">
        <v>1983</v>
      </c>
    </row>
    <row r="25" spans="1:8">
      <c r="A25" s="29" t="s">
        <v>1984</v>
      </c>
    </row>
    <row r="26" spans="1:8">
      <c r="A26" s="29" t="s">
        <v>1985</v>
      </c>
    </row>
    <row r="27" spans="1:8">
      <c r="A27" s="29" t="s">
        <v>1986</v>
      </c>
    </row>
    <row r="28" spans="1:8">
      <c r="A28" s="29" t="s">
        <v>1987</v>
      </c>
    </row>
    <row r="29" spans="1:8">
      <c r="A29" s="29" t="s">
        <v>1988</v>
      </c>
    </row>
    <row r="30" spans="1:8">
      <c r="A30" s="29" t="s">
        <v>1989</v>
      </c>
    </row>
    <row r="31" spans="1:8">
      <c r="A31" s="29" t="s">
        <v>1990</v>
      </c>
    </row>
    <row r="32" spans="1:8">
      <c r="A32" s="29" t="s">
        <v>1991</v>
      </c>
    </row>
    <row r="33" spans="1:1">
      <c r="A33" s="29" t="s">
        <v>1992</v>
      </c>
    </row>
    <row r="34" spans="1:1">
      <c r="A34" s="29" t="s">
        <v>1993</v>
      </c>
    </row>
    <row r="35" spans="1:1">
      <c r="A35" s="29" t="s">
        <v>1994</v>
      </c>
    </row>
    <row r="36" spans="1:1">
      <c r="A36" s="29" t="s">
        <v>1995</v>
      </c>
    </row>
    <row r="37" spans="1:1">
      <c r="A37" s="29" t="s">
        <v>1996</v>
      </c>
    </row>
    <row r="38" spans="1:1">
      <c r="A38" s="29" t="s">
        <v>1997</v>
      </c>
    </row>
    <row r="39" spans="1:1">
      <c r="A39" s="29" t="s">
        <v>1998</v>
      </c>
    </row>
    <row r="40" spans="1:1">
      <c r="A40" s="29" t="s">
        <v>1999</v>
      </c>
    </row>
    <row r="41" spans="1:1">
      <c r="A41" s="29" t="s">
        <v>2000</v>
      </c>
    </row>
    <row r="42" spans="1:1">
      <c r="A42" s="29" t="s">
        <v>2001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3F92-C261-447F-A1FC-ADDECCF80702}">
  <sheetPr>
    <tabColor rgb="FF00B0F0"/>
  </sheetPr>
  <dimension ref="A1:E15"/>
  <sheetViews>
    <sheetView tabSelected="1" zoomScale="130" zoomScaleNormal="130" workbookViewId="0">
      <selection activeCell="E22" sqref="E22"/>
    </sheetView>
  </sheetViews>
  <sheetFormatPr defaultRowHeight="15"/>
  <cols>
    <col min="1" max="1" width="11.28515625" style="171" bestFit="1" customWidth="1"/>
    <col min="2" max="2" width="35.7109375" style="171" bestFit="1" customWidth="1"/>
    <col min="3" max="3" width="4" style="171" customWidth="1"/>
    <col min="4" max="4" width="11.85546875" style="171" bestFit="1" customWidth="1"/>
    <col min="5" max="5" width="43.42578125" style="171" bestFit="1" customWidth="1"/>
    <col min="6" max="6" width="14.42578125" style="171" customWidth="1"/>
    <col min="7" max="16384" width="9.140625" style="171"/>
  </cols>
  <sheetData>
    <row r="1" spans="1:5">
      <c r="B1" s="172" t="s">
        <v>2002</v>
      </c>
      <c r="E1" s="172" t="s">
        <v>2003</v>
      </c>
    </row>
    <row r="2" spans="1:5">
      <c r="A2" s="171" t="s">
        <v>2004</v>
      </c>
      <c r="D2" s="171" t="s">
        <v>2005</v>
      </c>
    </row>
    <row r="3" spans="1:5">
      <c r="A3" s="171" t="s">
        <v>2006</v>
      </c>
      <c r="D3" s="171" t="s">
        <v>2007</v>
      </c>
    </row>
    <row r="4" spans="1:5">
      <c r="A4" s="171" t="s">
        <v>2008</v>
      </c>
      <c r="D4" s="171" t="s">
        <v>2009</v>
      </c>
    </row>
    <row r="5" spans="1:5">
      <c r="A5" s="171" t="s">
        <v>2010</v>
      </c>
      <c r="D5" s="171" t="s">
        <v>2011</v>
      </c>
    </row>
    <row r="6" spans="1:5">
      <c r="B6" s="172" t="s">
        <v>2012</v>
      </c>
      <c r="E6" s="172" t="s">
        <v>2013</v>
      </c>
    </row>
    <row r="7" spans="1:5">
      <c r="A7" s="171" t="s">
        <v>2014</v>
      </c>
      <c r="D7" s="171" t="s">
        <v>2015</v>
      </c>
    </row>
    <row r="8" spans="1:5">
      <c r="A8" s="171" t="s">
        <v>2016</v>
      </c>
      <c r="D8" s="171" t="s">
        <v>2007</v>
      </c>
    </row>
    <row r="9" spans="1:5">
      <c r="A9" s="171" t="s">
        <v>2017</v>
      </c>
      <c r="D9" s="171" t="s">
        <v>2018</v>
      </c>
    </row>
    <row r="10" spans="1:5">
      <c r="A10" s="171" t="s">
        <v>2010</v>
      </c>
      <c r="D10" s="171" t="s">
        <v>2011</v>
      </c>
    </row>
    <row r="11" spans="1:5">
      <c r="B11" s="172" t="s">
        <v>2019</v>
      </c>
      <c r="E11" s="172" t="s">
        <v>2020</v>
      </c>
    </row>
    <row r="12" spans="1:5">
      <c r="A12" s="171" t="s">
        <v>2021</v>
      </c>
      <c r="D12" s="171" t="s">
        <v>2014</v>
      </c>
    </row>
    <row r="13" spans="1:5">
      <c r="A13" s="171" t="s">
        <v>2022</v>
      </c>
      <c r="D13" s="171" t="s">
        <v>2016</v>
      </c>
    </row>
    <row r="14" spans="1:5">
      <c r="A14" s="171" t="s">
        <v>2023</v>
      </c>
      <c r="D14" s="171" t="s">
        <v>2024</v>
      </c>
    </row>
    <row r="15" spans="1:5">
      <c r="A15" s="171" t="s">
        <v>2025</v>
      </c>
      <c r="D15" s="171" t="s">
        <v>2010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7059-5C8A-41C0-AD5F-96BB8D505E49}">
  <sheetPr>
    <tabColor rgb="FFFFFF00"/>
    <pageSetUpPr autoPageBreaks="0"/>
  </sheetPr>
  <dimension ref="A1:J742"/>
  <sheetViews>
    <sheetView zoomScale="205" zoomScaleNormal="205" zoomScaleSheetLayoutView="100" zoomScalePageLayoutView="115" workbookViewId="0">
      <selection activeCell="K11" sqref="K11"/>
    </sheetView>
  </sheetViews>
  <sheetFormatPr defaultColWidth="19.85546875" defaultRowHeight="15"/>
  <cols>
    <col min="1" max="1" width="19.28515625" style="7" bestFit="1" customWidth="1"/>
    <col min="2" max="2" width="8.28515625" style="8" bestFit="1" customWidth="1"/>
    <col min="3" max="3" width="18" style="7" customWidth="1"/>
    <col min="4" max="4" width="9.7109375" style="7" bestFit="1" customWidth="1"/>
    <col min="5" max="5" width="10.85546875" style="9" hidden="1" customWidth="1"/>
    <col min="6" max="6" width="7.42578125" style="17" bestFit="1" customWidth="1"/>
    <col min="7" max="7" width="8.42578125" style="7" hidden="1" customWidth="1"/>
    <col min="8" max="8" width="9.42578125" style="18" customWidth="1"/>
    <col min="9" max="9" width="14.140625" style="18" customWidth="1"/>
    <col min="10" max="10" width="10.140625" style="7" bestFit="1" customWidth="1"/>
    <col min="11" max="16384" width="19.85546875" style="7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6" t="s">
        <v>8</v>
      </c>
      <c r="J1" s="2" t="s">
        <v>9</v>
      </c>
    </row>
    <row r="2" spans="1:10">
      <c r="A2" s="7" t="s">
        <v>10</v>
      </c>
      <c r="B2" s="8" t="s">
        <v>11</v>
      </c>
      <c r="C2" s="7" t="s">
        <v>12</v>
      </c>
      <c r="D2" s="7" t="s">
        <v>13</v>
      </c>
      <c r="E2" s="9">
        <v>36171</v>
      </c>
      <c r="F2" s="10">
        <f t="shared" ref="F2:F65" ca="1" si="0">DATEDIF(E2,TODAY(),"Y")</f>
        <v>23</v>
      </c>
      <c r="G2" s="11" t="s">
        <v>14</v>
      </c>
      <c r="H2" s="12">
        <v>54550</v>
      </c>
      <c r="I2" s="12" t="str">
        <f>IF(J2&gt;=4,2000,"")</f>
        <v/>
      </c>
      <c r="J2" s="8">
        <v>1</v>
      </c>
    </row>
    <row r="3" spans="1:10">
      <c r="A3" s="7" t="s">
        <v>15</v>
      </c>
      <c r="B3" s="8" t="s">
        <v>11</v>
      </c>
      <c r="C3" s="7" t="s">
        <v>12</v>
      </c>
      <c r="D3" s="7" t="s">
        <v>16</v>
      </c>
      <c r="E3" s="9">
        <v>40595</v>
      </c>
      <c r="F3" s="10">
        <f t="shared" ca="1" si="0"/>
        <v>11</v>
      </c>
      <c r="G3" s="11" t="s">
        <v>17</v>
      </c>
      <c r="H3" s="12">
        <v>26795</v>
      </c>
      <c r="I3" s="12"/>
      <c r="J3" s="8">
        <v>3</v>
      </c>
    </row>
    <row r="4" spans="1:10">
      <c r="A4" s="7" t="s">
        <v>18</v>
      </c>
      <c r="B4" s="8" t="s">
        <v>11</v>
      </c>
      <c r="C4" s="7" t="s">
        <v>12</v>
      </c>
      <c r="D4" s="7" t="s">
        <v>13</v>
      </c>
      <c r="E4" s="9">
        <v>39147</v>
      </c>
      <c r="F4" s="10">
        <f t="shared" ca="1" si="0"/>
        <v>15</v>
      </c>
      <c r="G4" s="11"/>
      <c r="H4" s="12">
        <v>42540</v>
      </c>
      <c r="I4" s="12"/>
      <c r="J4" s="8">
        <v>5</v>
      </c>
    </row>
    <row r="5" spans="1:10">
      <c r="A5" s="7" t="s">
        <v>19</v>
      </c>
      <c r="B5" s="8" t="s">
        <v>20</v>
      </c>
      <c r="C5" s="7" t="s">
        <v>12</v>
      </c>
      <c r="D5" s="7" t="s">
        <v>21</v>
      </c>
      <c r="E5" s="9">
        <v>41151</v>
      </c>
      <c r="F5" s="10">
        <f t="shared" ca="1" si="0"/>
        <v>10</v>
      </c>
      <c r="G5" s="11"/>
      <c r="H5" s="12">
        <v>35680</v>
      </c>
      <c r="I5" s="12"/>
      <c r="J5" s="8">
        <v>2</v>
      </c>
    </row>
    <row r="6" spans="1:10">
      <c r="A6" s="7" t="s">
        <v>22</v>
      </c>
      <c r="B6" s="8" t="s">
        <v>23</v>
      </c>
      <c r="C6" s="7" t="s">
        <v>12</v>
      </c>
      <c r="D6" s="7" t="s">
        <v>13</v>
      </c>
      <c r="E6" s="9">
        <v>39447</v>
      </c>
      <c r="F6" s="10">
        <f t="shared" ca="1" si="0"/>
        <v>14</v>
      </c>
      <c r="G6" s="11" t="s">
        <v>24</v>
      </c>
      <c r="H6" s="12">
        <v>72830</v>
      </c>
      <c r="I6" s="12"/>
      <c r="J6" s="8">
        <v>4</v>
      </c>
    </row>
    <row r="7" spans="1:10">
      <c r="A7" s="7" t="s">
        <v>25</v>
      </c>
      <c r="B7" s="8" t="s">
        <v>26</v>
      </c>
      <c r="C7" s="7" t="s">
        <v>27</v>
      </c>
      <c r="D7" s="7" t="s">
        <v>28</v>
      </c>
      <c r="E7" s="9">
        <v>38751</v>
      </c>
      <c r="F7" s="10">
        <f t="shared" ca="1" si="0"/>
        <v>16</v>
      </c>
      <c r="G7" s="11" t="s">
        <v>14</v>
      </c>
      <c r="H7" s="12">
        <v>60830</v>
      </c>
      <c r="I7" s="12"/>
      <c r="J7" s="8">
        <v>2</v>
      </c>
    </row>
    <row r="8" spans="1:10">
      <c r="A8" s="7" t="s">
        <v>29</v>
      </c>
      <c r="B8" s="8" t="s">
        <v>20</v>
      </c>
      <c r="C8" s="7" t="s">
        <v>27</v>
      </c>
      <c r="D8" s="7" t="s">
        <v>16</v>
      </c>
      <c r="E8" s="9">
        <v>36217</v>
      </c>
      <c r="F8" s="10">
        <f t="shared" ca="1" si="0"/>
        <v>23</v>
      </c>
      <c r="G8" s="11" t="s">
        <v>14</v>
      </c>
      <c r="H8" s="12">
        <v>15240</v>
      </c>
      <c r="I8" s="12"/>
      <c r="J8" s="8">
        <v>1</v>
      </c>
    </row>
    <row r="9" spans="1:10">
      <c r="A9" s="7" t="s">
        <v>30</v>
      </c>
      <c r="B9" s="8" t="s">
        <v>31</v>
      </c>
      <c r="C9" s="7" t="s">
        <v>27</v>
      </c>
      <c r="D9" s="7" t="s">
        <v>28</v>
      </c>
      <c r="E9" s="9">
        <v>39189</v>
      </c>
      <c r="F9" s="10">
        <f t="shared" ca="1" si="0"/>
        <v>15</v>
      </c>
      <c r="G9" s="11"/>
      <c r="H9" s="12">
        <v>66580</v>
      </c>
      <c r="I9" s="12"/>
      <c r="J9" s="8">
        <v>5</v>
      </c>
    </row>
    <row r="10" spans="1:10">
      <c r="A10" s="7" t="s">
        <v>32</v>
      </c>
      <c r="B10" s="8" t="s">
        <v>26</v>
      </c>
      <c r="C10" s="7" t="s">
        <v>27</v>
      </c>
      <c r="D10" s="7" t="s">
        <v>13</v>
      </c>
      <c r="E10" s="9">
        <v>36260</v>
      </c>
      <c r="F10" s="10">
        <f t="shared" ca="1" si="0"/>
        <v>23</v>
      </c>
      <c r="G10" s="11" t="s">
        <v>14</v>
      </c>
      <c r="H10" s="12">
        <v>75150</v>
      </c>
      <c r="I10" s="12"/>
      <c r="J10" s="8">
        <v>1</v>
      </c>
    </row>
    <row r="11" spans="1:10">
      <c r="A11" s="7" t="s">
        <v>33</v>
      </c>
      <c r="B11" s="8" t="s">
        <v>20</v>
      </c>
      <c r="C11" s="7" t="s">
        <v>27</v>
      </c>
      <c r="D11" s="7" t="s">
        <v>13</v>
      </c>
      <c r="E11" s="9">
        <v>37404</v>
      </c>
      <c r="F11" s="10">
        <f t="shared" ca="1" si="0"/>
        <v>20</v>
      </c>
      <c r="G11" s="11" t="s">
        <v>14</v>
      </c>
      <c r="H11" s="12">
        <v>30780</v>
      </c>
      <c r="I11" s="12"/>
      <c r="J11" s="8">
        <v>4</v>
      </c>
    </row>
    <row r="12" spans="1:10">
      <c r="A12" s="7" t="s">
        <v>34</v>
      </c>
      <c r="B12" s="8" t="s">
        <v>31</v>
      </c>
      <c r="C12" s="7" t="s">
        <v>27</v>
      </c>
      <c r="D12" s="7" t="s">
        <v>16</v>
      </c>
      <c r="E12" s="9">
        <v>37782</v>
      </c>
      <c r="F12" s="10">
        <f t="shared" ca="1" si="0"/>
        <v>19</v>
      </c>
      <c r="G12" s="11" t="s">
        <v>35</v>
      </c>
      <c r="H12" s="12">
        <v>17735</v>
      </c>
      <c r="I12" s="12"/>
      <c r="J12" s="8">
        <v>3</v>
      </c>
    </row>
    <row r="13" spans="1:10">
      <c r="A13" s="7" t="s">
        <v>36</v>
      </c>
      <c r="B13" s="8" t="s">
        <v>31</v>
      </c>
      <c r="C13" s="7" t="s">
        <v>27</v>
      </c>
      <c r="D13" s="7" t="s">
        <v>13</v>
      </c>
      <c r="E13" s="9">
        <v>38142</v>
      </c>
      <c r="F13" s="10">
        <f t="shared" ca="1" si="0"/>
        <v>18</v>
      </c>
      <c r="G13" s="11" t="s">
        <v>14</v>
      </c>
      <c r="H13" s="12">
        <v>49350</v>
      </c>
      <c r="I13" s="12"/>
      <c r="J13" s="8">
        <v>4</v>
      </c>
    </row>
    <row r="14" spans="1:10">
      <c r="A14" s="7" t="s">
        <v>37</v>
      </c>
      <c r="B14" s="8" t="s">
        <v>31</v>
      </c>
      <c r="C14" s="7" t="s">
        <v>27</v>
      </c>
      <c r="D14" s="7" t="s">
        <v>16</v>
      </c>
      <c r="E14" s="9">
        <v>40779</v>
      </c>
      <c r="F14" s="10">
        <f t="shared" ca="1" si="0"/>
        <v>11</v>
      </c>
      <c r="G14" s="11" t="s">
        <v>17</v>
      </c>
      <c r="H14" s="12">
        <v>30445</v>
      </c>
      <c r="I14" s="12"/>
      <c r="J14" s="8">
        <v>1</v>
      </c>
    </row>
    <row r="15" spans="1:10">
      <c r="A15" s="7" t="s">
        <v>38</v>
      </c>
      <c r="B15" s="8" t="s">
        <v>26</v>
      </c>
      <c r="C15" s="7" t="s">
        <v>27</v>
      </c>
      <c r="D15" s="7" t="s">
        <v>13</v>
      </c>
      <c r="E15" s="9">
        <v>41136</v>
      </c>
      <c r="F15" s="10">
        <f t="shared" ca="1" si="0"/>
        <v>10</v>
      </c>
      <c r="G15" s="11" t="s">
        <v>14</v>
      </c>
      <c r="H15" s="12">
        <v>79760</v>
      </c>
      <c r="I15" s="12"/>
      <c r="J15" s="8">
        <v>5</v>
      </c>
    </row>
    <row r="16" spans="1:10">
      <c r="A16" s="7" t="s">
        <v>39</v>
      </c>
      <c r="B16" s="8" t="s">
        <v>23</v>
      </c>
      <c r="C16" s="7" t="s">
        <v>27</v>
      </c>
      <c r="D16" s="7" t="s">
        <v>13</v>
      </c>
      <c r="E16" s="9">
        <v>36764</v>
      </c>
      <c r="F16" s="10">
        <f t="shared" ca="1" si="0"/>
        <v>22</v>
      </c>
      <c r="G16" s="11" t="s">
        <v>35</v>
      </c>
      <c r="H16" s="12">
        <v>74840</v>
      </c>
      <c r="I16" s="12"/>
      <c r="J16" s="8">
        <v>4</v>
      </c>
    </row>
    <row r="17" spans="1:10">
      <c r="A17" s="7" t="s">
        <v>40</v>
      </c>
      <c r="B17" s="8" t="s">
        <v>41</v>
      </c>
      <c r="C17" s="7" t="s">
        <v>27</v>
      </c>
      <c r="D17" s="7" t="s">
        <v>21</v>
      </c>
      <c r="E17" s="9">
        <v>40787</v>
      </c>
      <c r="F17" s="10">
        <f t="shared" ca="1" si="0"/>
        <v>11</v>
      </c>
      <c r="G17" s="11" t="s">
        <v>14</v>
      </c>
      <c r="H17" s="12">
        <v>29070</v>
      </c>
      <c r="I17" s="12"/>
      <c r="J17" s="8">
        <v>3</v>
      </c>
    </row>
    <row r="18" spans="1:10">
      <c r="A18" s="7" t="s">
        <v>42</v>
      </c>
      <c r="B18" s="8" t="s">
        <v>11</v>
      </c>
      <c r="C18" s="7" t="s">
        <v>27</v>
      </c>
      <c r="D18" s="7" t="s">
        <v>28</v>
      </c>
      <c r="E18" s="9">
        <v>36777</v>
      </c>
      <c r="F18" s="10">
        <f t="shared" ca="1" si="0"/>
        <v>21</v>
      </c>
      <c r="G18" s="11"/>
      <c r="H18" s="12">
        <v>76690</v>
      </c>
      <c r="I18" s="12"/>
      <c r="J18" s="8">
        <v>3</v>
      </c>
    </row>
    <row r="19" spans="1:10">
      <c r="A19" s="7" t="s">
        <v>43</v>
      </c>
      <c r="B19" s="8" t="s">
        <v>11</v>
      </c>
      <c r="C19" s="7" t="s">
        <v>27</v>
      </c>
      <c r="D19" s="7" t="s">
        <v>13</v>
      </c>
      <c r="E19" s="9">
        <v>39704</v>
      </c>
      <c r="F19" s="10">
        <f t="shared" ca="1" si="0"/>
        <v>13</v>
      </c>
      <c r="G19" s="11" t="s">
        <v>35</v>
      </c>
      <c r="H19" s="12">
        <v>58290</v>
      </c>
      <c r="I19" s="12"/>
      <c r="J19" s="8">
        <v>5</v>
      </c>
    </row>
    <row r="20" spans="1:10">
      <c r="A20" s="7" t="s">
        <v>44</v>
      </c>
      <c r="B20" s="8" t="s">
        <v>41</v>
      </c>
      <c r="C20" s="7" t="s">
        <v>27</v>
      </c>
      <c r="D20" s="7" t="s">
        <v>13</v>
      </c>
      <c r="E20" s="9">
        <v>39029</v>
      </c>
      <c r="F20" s="10">
        <f t="shared" ca="1" si="0"/>
        <v>15</v>
      </c>
      <c r="G20" s="11" t="s">
        <v>45</v>
      </c>
      <c r="H20" s="12">
        <v>85300</v>
      </c>
      <c r="I20" s="12"/>
      <c r="J20" s="8">
        <v>2</v>
      </c>
    </row>
    <row r="21" spans="1:10">
      <c r="A21" s="7" t="s">
        <v>46</v>
      </c>
      <c r="B21" s="8" t="s">
        <v>11</v>
      </c>
      <c r="C21" s="7" t="s">
        <v>27</v>
      </c>
      <c r="D21" s="7" t="s">
        <v>21</v>
      </c>
      <c r="E21" s="9">
        <v>40126</v>
      </c>
      <c r="F21" s="10">
        <f t="shared" ca="1" si="0"/>
        <v>12</v>
      </c>
      <c r="G21" s="11"/>
      <c r="H21" s="12">
        <v>10636</v>
      </c>
      <c r="I21" s="12"/>
      <c r="J21" s="8">
        <v>4</v>
      </c>
    </row>
    <row r="22" spans="1:10">
      <c r="A22" s="7" t="s">
        <v>47</v>
      </c>
      <c r="B22" s="8" t="s">
        <v>20</v>
      </c>
      <c r="C22" s="7" t="s">
        <v>27</v>
      </c>
      <c r="D22" s="7" t="s">
        <v>13</v>
      </c>
      <c r="E22" s="9">
        <v>36143</v>
      </c>
      <c r="F22" s="10">
        <f t="shared" ca="1" si="0"/>
        <v>23</v>
      </c>
      <c r="G22" s="11" t="s">
        <v>45</v>
      </c>
      <c r="H22" s="12">
        <v>72090</v>
      </c>
      <c r="I22" s="12"/>
      <c r="J22" s="8">
        <v>5</v>
      </c>
    </row>
    <row r="23" spans="1:10">
      <c r="A23" s="7" t="s">
        <v>48</v>
      </c>
      <c r="B23" s="8" t="s">
        <v>23</v>
      </c>
      <c r="C23" s="7" t="s">
        <v>27</v>
      </c>
      <c r="D23" s="7" t="s">
        <v>13</v>
      </c>
      <c r="E23" s="9">
        <v>39069</v>
      </c>
      <c r="F23" s="10">
        <f t="shared" ca="1" si="0"/>
        <v>15</v>
      </c>
      <c r="G23" s="11" t="s">
        <v>24</v>
      </c>
      <c r="H23" s="12">
        <v>37670</v>
      </c>
      <c r="I23" s="12"/>
      <c r="J23" s="8">
        <v>3</v>
      </c>
    </row>
    <row r="24" spans="1:10">
      <c r="A24" s="7" t="s">
        <v>49</v>
      </c>
      <c r="B24" s="8" t="s">
        <v>31</v>
      </c>
      <c r="C24" s="7" t="s">
        <v>50</v>
      </c>
      <c r="D24" s="7" t="s">
        <v>13</v>
      </c>
      <c r="E24" s="9">
        <v>38746</v>
      </c>
      <c r="F24" s="10">
        <f t="shared" ca="1" si="0"/>
        <v>16</v>
      </c>
      <c r="G24" s="11" t="s">
        <v>45</v>
      </c>
      <c r="H24" s="12">
        <v>49360</v>
      </c>
      <c r="I24" s="12"/>
      <c r="J24" s="8">
        <v>2</v>
      </c>
    </row>
    <row r="25" spans="1:10">
      <c r="A25" s="7" t="s">
        <v>51</v>
      </c>
      <c r="B25" s="8" t="s">
        <v>11</v>
      </c>
      <c r="C25" s="7" t="s">
        <v>50</v>
      </c>
      <c r="D25" s="7" t="s">
        <v>13</v>
      </c>
      <c r="E25" s="9">
        <v>36893</v>
      </c>
      <c r="F25" s="10">
        <f t="shared" ca="1" si="0"/>
        <v>21</v>
      </c>
      <c r="G25" s="11" t="s">
        <v>45</v>
      </c>
      <c r="H25" s="12">
        <v>33640</v>
      </c>
      <c r="I25" s="12"/>
      <c r="J25" s="8">
        <v>3</v>
      </c>
    </row>
    <row r="26" spans="1:10">
      <c r="A26" s="7" t="s">
        <v>52</v>
      </c>
      <c r="B26" s="8" t="s">
        <v>26</v>
      </c>
      <c r="C26" s="7" t="s">
        <v>50</v>
      </c>
      <c r="D26" s="7" t="s">
        <v>13</v>
      </c>
      <c r="E26" s="9">
        <v>36214</v>
      </c>
      <c r="F26" s="10">
        <f t="shared" ca="1" si="0"/>
        <v>23</v>
      </c>
      <c r="G26" s="11" t="s">
        <v>35</v>
      </c>
      <c r="H26" s="12">
        <v>47850</v>
      </c>
      <c r="I26" s="12"/>
      <c r="J26" s="8">
        <v>1</v>
      </c>
    </row>
    <row r="27" spans="1:10">
      <c r="A27" s="7" t="s">
        <v>53</v>
      </c>
      <c r="B27" s="8" t="s">
        <v>20</v>
      </c>
      <c r="C27" s="7" t="s">
        <v>50</v>
      </c>
      <c r="D27" s="7" t="s">
        <v>13</v>
      </c>
      <c r="E27" s="9">
        <v>38051</v>
      </c>
      <c r="F27" s="10">
        <f t="shared" ca="1" si="0"/>
        <v>18</v>
      </c>
      <c r="G27" s="11" t="s">
        <v>14</v>
      </c>
      <c r="H27" s="12">
        <v>30350</v>
      </c>
      <c r="I27" s="12"/>
      <c r="J27" s="8">
        <v>1</v>
      </c>
    </row>
    <row r="28" spans="1:10">
      <c r="A28" s="7" t="s">
        <v>54</v>
      </c>
      <c r="B28" s="8" t="s">
        <v>11</v>
      </c>
      <c r="C28" s="7" t="s">
        <v>50</v>
      </c>
      <c r="D28" s="7" t="s">
        <v>13</v>
      </c>
      <c r="E28" s="9">
        <v>36619</v>
      </c>
      <c r="F28" s="10">
        <f t="shared" ca="1" si="0"/>
        <v>22</v>
      </c>
      <c r="G28" s="11" t="s">
        <v>24</v>
      </c>
      <c r="H28" s="12">
        <v>56440</v>
      </c>
      <c r="I28" s="12"/>
      <c r="J28" s="8">
        <v>1</v>
      </c>
    </row>
    <row r="29" spans="1:10">
      <c r="A29" s="7" t="s">
        <v>55</v>
      </c>
      <c r="B29" s="8" t="s">
        <v>11</v>
      </c>
      <c r="C29" s="7" t="s">
        <v>50</v>
      </c>
      <c r="D29" s="7" t="s">
        <v>16</v>
      </c>
      <c r="E29" s="9">
        <v>38851</v>
      </c>
      <c r="F29" s="10">
        <f t="shared" ca="1" si="0"/>
        <v>16</v>
      </c>
      <c r="G29" s="11" t="s">
        <v>14</v>
      </c>
      <c r="H29" s="12">
        <v>11025</v>
      </c>
      <c r="I29" s="12"/>
      <c r="J29" s="8">
        <v>1</v>
      </c>
    </row>
    <row r="30" spans="1:10">
      <c r="A30" s="7" t="s">
        <v>56</v>
      </c>
      <c r="B30" s="8" t="s">
        <v>31</v>
      </c>
      <c r="C30" s="7" t="s">
        <v>50</v>
      </c>
      <c r="D30" s="7" t="s">
        <v>21</v>
      </c>
      <c r="E30" s="9">
        <v>38961</v>
      </c>
      <c r="F30" s="10">
        <f t="shared" ca="1" si="0"/>
        <v>16</v>
      </c>
      <c r="G30" s="11"/>
      <c r="H30" s="12">
        <v>20028</v>
      </c>
      <c r="I30" s="12"/>
      <c r="J30" s="8">
        <v>4</v>
      </c>
    </row>
    <row r="31" spans="1:10">
      <c r="A31" s="7" t="s">
        <v>57</v>
      </c>
      <c r="B31" s="8" t="s">
        <v>11</v>
      </c>
      <c r="C31" s="7" t="s">
        <v>50</v>
      </c>
      <c r="D31" s="7" t="s">
        <v>13</v>
      </c>
      <c r="E31" s="9">
        <v>40106</v>
      </c>
      <c r="F31" s="10">
        <f t="shared" ca="1" si="0"/>
        <v>12</v>
      </c>
      <c r="G31" s="11" t="s">
        <v>17</v>
      </c>
      <c r="H31" s="12">
        <v>51180</v>
      </c>
      <c r="I31" s="12"/>
      <c r="J31" s="8">
        <v>3</v>
      </c>
    </row>
    <row r="32" spans="1:10">
      <c r="A32" s="7" t="s">
        <v>58</v>
      </c>
      <c r="B32" s="8" t="s">
        <v>11</v>
      </c>
      <c r="C32" s="7" t="s">
        <v>50</v>
      </c>
      <c r="D32" s="7" t="s">
        <v>13</v>
      </c>
      <c r="E32" s="9">
        <v>40856</v>
      </c>
      <c r="F32" s="10">
        <f t="shared" ca="1" si="0"/>
        <v>10</v>
      </c>
      <c r="G32" s="11" t="s">
        <v>17</v>
      </c>
      <c r="H32" s="12">
        <v>41350</v>
      </c>
      <c r="I32" s="12"/>
      <c r="J32" s="8">
        <v>2</v>
      </c>
    </row>
    <row r="33" spans="1:10">
      <c r="A33" s="7" t="s">
        <v>59</v>
      </c>
      <c r="B33" s="8" t="s">
        <v>26</v>
      </c>
      <c r="C33" s="7" t="s">
        <v>50</v>
      </c>
      <c r="D33" s="7" t="s">
        <v>13</v>
      </c>
      <c r="E33" s="9">
        <v>39414</v>
      </c>
      <c r="F33" s="10">
        <f t="shared" ca="1" si="0"/>
        <v>14</v>
      </c>
      <c r="G33" s="11" t="s">
        <v>14</v>
      </c>
      <c r="H33" s="12">
        <v>73440</v>
      </c>
      <c r="I33" s="12"/>
      <c r="J33" s="8">
        <v>1</v>
      </c>
    </row>
    <row r="34" spans="1:10">
      <c r="A34" s="7" t="s">
        <v>60</v>
      </c>
      <c r="B34" s="8" t="s">
        <v>26</v>
      </c>
      <c r="C34" s="7" t="s">
        <v>50</v>
      </c>
      <c r="D34" s="7" t="s">
        <v>13</v>
      </c>
      <c r="E34" s="9">
        <v>41018</v>
      </c>
      <c r="F34" s="10">
        <f t="shared" ca="1" si="0"/>
        <v>10</v>
      </c>
      <c r="G34" s="11" t="s">
        <v>14</v>
      </c>
      <c r="H34" s="12">
        <v>46220</v>
      </c>
      <c r="I34" s="12"/>
      <c r="J34" s="8">
        <v>3</v>
      </c>
    </row>
    <row r="35" spans="1:10">
      <c r="A35" s="7" t="s">
        <v>61</v>
      </c>
      <c r="B35" s="8" t="s">
        <v>41</v>
      </c>
      <c r="C35" s="7" t="s">
        <v>50</v>
      </c>
      <c r="D35" s="7" t="s">
        <v>28</v>
      </c>
      <c r="E35" s="9">
        <v>40508</v>
      </c>
      <c r="F35" s="10">
        <f t="shared" ca="1" si="0"/>
        <v>11</v>
      </c>
      <c r="G35" s="11"/>
      <c r="H35" s="12">
        <v>58130</v>
      </c>
      <c r="I35" s="12"/>
      <c r="J35" s="8">
        <v>2</v>
      </c>
    </row>
    <row r="36" spans="1:10">
      <c r="A36" s="7" t="s">
        <v>62</v>
      </c>
      <c r="B36" s="8" t="s">
        <v>26</v>
      </c>
      <c r="C36" s="7" t="s">
        <v>50</v>
      </c>
      <c r="D36" s="7" t="s">
        <v>16</v>
      </c>
      <c r="E36" s="9">
        <v>39417</v>
      </c>
      <c r="F36" s="10">
        <f t="shared" ca="1" si="0"/>
        <v>14</v>
      </c>
      <c r="G36" s="11" t="s">
        <v>24</v>
      </c>
      <c r="H36" s="12">
        <v>46095</v>
      </c>
      <c r="I36" s="12"/>
      <c r="J36" s="8">
        <v>3</v>
      </c>
    </row>
    <row r="37" spans="1:10">
      <c r="A37" s="7" t="s">
        <v>63</v>
      </c>
      <c r="B37" s="8" t="s">
        <v>31</v>
      </c>
      <c r="C37" s="7" t="s">
        <v>50</v>
      </c>
      <c r="D37" s="7" t="s">
        <v>16</v>
      </c>
      <c r="E37" s="9">
        <v>40152</v>
      </c>
      <c r="F37" s="10">
        <f t="shared" ca="1" si="0"/>
        <v>12</v>
      </c>
      <c r="G37" s="11" t="s">
        <v>45</v>
      </c>
      <c r="H37" s="12">
        <v>28680</v>
      </c>
      <c r="I37" s="12"/>
      <c r="J37" s="8">
        <v>1</v>
      </c>
    </row>
    <row r="38" spans="1:10">
      <c r="A38" s="7" t="s">
        <v>64</v>
      </c>
      <c r="B38" s="8" t="s">
        <v>26</v>
      </c>
      <c r="C38" s="7" t="s">
        <v>65</v>
      </c>
      <c r="D38" s="7" t="s">
        <v>21</v>
      </c>
      <c r="E38" s="9">
        <v>40925</v>
      </c>
      <c r="F38" s="10">
        <f t="shared" ca="1" si="0"/>
        <v>10</v>
      </c>
      <c r="G38" s="11"/>
      <c r="H38" s="12">
        <v>14568</v>
      </c>
      <c r="I38" s="12"/>
      <c r="J38" s="8">
        <v>3</v>
      </c>
    </row>
    <row r="39" spans="1:10">
      <c r="A39" s="7" t="s">
        <v>66</v>
      </c>
      <c r="B39" s="8" t="s">
        <v>11</v>
      </c>
      <c r="C39" s="7" t="s">
        <v>65</v>
      </c>
      <c r="D39" s="7" t="s">
        <v>28</v>
      </c>
      <c r="E39" s="9">
        <v>39094</v>
      </c>
      <c r="F39" s="10">
        <f t="shared" ca="1" si="0"/>
        <v>15</v>
      </c>
      <c r="G39" s="11"/>
      <c r="H39" s="12">
        <v>83020</v>
      </c>
      <c r="I39" s="12"/>
      <c r="J39" s="8">
        <v>4</v>
      </c>
    </row>
    <row r="40" spans="1:10">
      <c r="A40" s="7" t="s">
        <v>67</v>
      </c>
      <c r="B40" s="8" t="s">
        <v>31</v>
      </c>
      <c r="C40" s="7" t="s">
        <v>65</v>
      </c>
      <c r="D40" s="7" t="s">
        <v>13</v>
      </c>
      <c r="E40" s="9">
        <v>40200</v>
      </c>
      <c r="F40" s="10">
        <f t="shared" ca="1" si="0"/>
        <v>12</v>
      </c>
      <c r="G40" s="11" t="s">
        <v>24</v>
      </c>
      <c r="H40" s="12">
        <v>77350</v>
      </c>
      <c r="I40" s="12"/>
      <c r="J40" s="8">
        <v>5</v>
      </c>
    </row>
    <row r="41" spans="1:10">
      <c r="A41" s="7" t="s">
        <v>68</v>
      </c>
      <c r="B41" s="8" t="s">
        <v>23</v>
      </c>
      <c r="C41" s="7" t="s">
        <v>65</v>
      </c>
      <c r="D41" s="7" t="s">
        <v>16</v>
      </c>
      <c r="E41" s="9">
        <v>36896</v>
      </c>
      <c r="F41" s="10">
        <f t="shared" ca="1" si="0"/>
        <v>21</v>
      </c>
      <c r="G41" s="11" t="s">
        <v>14</v>
      </c>
      <c r="H41" s="12">
        <v>35280</v>
      </c>
      <c r="I41" s="12"/>
      <c r="J41" s="8">
        <v>3</v>
      </c>
    </row>
    <row r="42" spans="1:10">
      <c r="A42" s="7" t="s">
        <v>69</v>
      </c>
      <c r="B42" s="8" t="s">
        <v>41</v>
      </c>
      <c r="C42" s="7" t="s">
        <v>65</v>
      </c>
      <c r="D42" s="7" t="s">
        <v>28</v>
      </c>
      <c r="E42" s="9">
        <v>40233</v>
      </c>
      <c r="F42" s="10">
        <f t="shared" ca="1" si="0"/>
        <v>12</v>
      </c>
      <c r="G42" s="11"/>
      <c r="H42" s="12">
        <v>64390</v>
      </c>
      <c r="I42" s="12"/>
      <c r="J42" s="8">
        <v>2</v>
      </c>
    </row>
    <row r="43" spans="1:10">
      <c r="A43" s="7" t="s">
        <v>70</v>
      </c>
      <c r="B43" s="8" t="s">
        <v>26</v>
      </c>
      <c r="C43" s="7" t="s">
        <v>65</v>
      </c>
      <c r="D43" s="7" t="s">
        <v>13</v>
      </c>
      <c r="E43" s="9">
        <v>35829</v>
      </c>
      <c r="F43" s="10">
        <f t="shared" ca="1" si="0"/>
        <v>24</v>
      </c>
      <c r="G43" s="11" t="s">
        <v>14</v>
      </c>
      <c r="H43" s="12">
        <v>61030</v>
      </c>
      <c r="I43" s="12"/>
      <c r="J43" s="8">
        <v>3</v>
      </c>
    </row>
    <row r="44" spans="1:10">
      <c r="A44" s="7" t="s">
        <v>71</v>
      </c>
      <c r="B44" s="8" t="s">
        <v>31</v>
      </c>
      <c r="C44" s="7" t="s">
        <v>65</v>
      </c>
      <c r="D44" s="7" t="s">
        <v>16</v>
      </c>
      <c r="E44" s="9">
        <v>35842</v>
      </c>
      <c r="F44" s="10">
        <f t="shared" ca="1" si="0"/>
        <v>24</v>
      </c>
      <c r="G44" s="11" t="s">
        <v>35</v>
      </c>
      <c r="H44" s="12">
        <v>23380</v>
      </c>
      <c r="I44" s="12"/>
      <c r="J44" s="8">
        <v>4</v>
      </c>
    </row>
    <row r="45" spans="1:10">
      <c r="A45" s="7" t="s">
        <v>72</v>
      </c>
      <c r="B45" s="8" t="s">
        <v>31</v>
      </c>
      <c r="C45" s="7" t="s">
        <v>65</v>
      </c>
      <c r="D45" s="7" t="s">
        <v>28</v>
      </c>
      <c r="E45" s="9">
        <v>35848</v>
      </c>
      <c r="F45" s="10">
        <f t="shared" ca="1" si="0"/>
        <v>24</v>
      </c>
      <c r="G45" s="11"/>
      <c r="H45" s="12">
        <v>85480</v>
      </c>
      <c r="I45" s="12"/>
      <c r="J45" s="8">
        <v>5</v>
      </c>
    </row>
    <row r="46" spans="1:10">
      <c r="A46" s="7" t="s">
        <v>73</v>
      </c>
      <c r="B46" s="8" t="s">
        <v>20</v>
      </c>
      <c r="C46" s="7" t="s">
        <v>65</v>
      </c>
      <c r="D46" s="7" t="s">
        <v>13</v>
      </c>
      <c r="E46" s="9">
        <v>40575</v>
      </c>
      <c r="F46" s="10">
        <f t="shared" ca="1" si="0"/>
        <v>11</v>
      </c>
      <c r="G46" s="11" t="s">
        <v>35</v>
      </c>
      <c r="H46" s="12">
        <v>74710</v>
      </c>
      <c r="I46" s="12"/>
      <c r="J46" s="8">
        <v>2</v>
      </c>
    </row>
    <row r="47" spans="1:10">
      <c r="A47" s="7" t="s">
        <v>74</v>
      </c>
      <c r="B47" s="8" t="s">
        <v>26</v>
      </c>
      <c r="C47" s="7" t="s">
        <v>65</v>
      </c>
      <c r="D47" s="7" t="s">
        <v>13</v>
      </c>
      <c r="E47" s="9">
        <v>40596</v>
      </c>
      <c r="F47" s="10">
        <f t="shared" ca="1" si="0"/>
        <v>11</v>
      </c>
      <c r="G47" s="11" t="s">
        <v>24</v>
      </c>
      <c r="H47" s="12">
        <v>68910</v>
      </c>
      <c r="I47" s="12"/>
      <c r="J47" s="8">
        <v>5</v>
      </c>
    </row>
    <row r="48" spans="1:10">
      <c r="A48" s="7" t="s">
        <v>75</v>
      </c>
      <c r="B48" s="8" t="s">
        <v>20</v>
      </c>
      <c r="C48" s="7" t="s">
        <v>65</v>
      </c>
      <c r="D48" s="7" t="s">
        <v>28</v>
      </c>
      <c r="E48" s="9">
        <v>40983</v>
      </c>
      <c r="F48" s="10">
        <f t="shared" ca="1" si="0"/>
        <v>10</v>
      </c>
      <c r="G48" s="11"/>
      <c r="H48" s="12">
        <v>64460</v>
      </c>
      <c r="I48" s="12"/>
      <c r="J48" s="8">
        <v>1</v>
      </c>
    </row>
    <row r="49" spans="1:10">
      <c r="A49" s="7" t="s">
        <v>76</v>
      </c>
      <c r="B49" s="8" t="s">
        <v>31</v>
      </c>
      <c r="C49" s="7" t="s">
        <v>65</v>
      </c>
      <c r="D49" s="7" t="s">
        <v>28</v>
      </c>
      <c r="E49" s="9">
        <v>38792</v>
      </c>
      <c r="F49" s="10">
        <f t="shared" ca="1" si="0"/>
        <v>16</v>
      </c>
      <c r="G49" s="11"/>
      <c r="H49" s="12">
        <v>74740</v>
      </c>
      <c r="I49" s="12"/>
      <c r="J49" s="8">
        <v>5</v>
      </c>
    </row>
    <row r="50" spans="1:10">
      <c r="A50" s="7" t="s">
        <v>77</v>
      </c>
      <c r="B50" s="8" t="s">
        <v>11</v>
      </c>
      <c r="C50" s="7" t="s">
        <v>65</v>
      </c>
      <c r="D50" s="7" t="s">
        <v>16</v>
      </c>
      <c r="E50" s="9">
        <v>38804</v>
      </c>
      <c r="F50" s="10">
        <f t="shared" ca="1" si="0"/>
        <v>16</v>
      </c>
      <c r="G50" s="11" t="s">
        <v>24</v>
      </c>
      <c r="H50" s="12">
        <v>48415</v>
      </c>
      <c r="I50" s="12"/>
      <c r="J50" s="8">
        <v>4</v>
      </c>
    </row>
    <row r="51" spans="1:10">
      <c r="A51" s="7" t="s">
        <v>78</v>
      </c>
      <c r="B51" s="8" t="s">
        <v>26</v>
      </c>
      <c r="C51" s="7" t="s">
        <v>65</v>
      </c>
      <c r="D51" s="7" t="s">
        <v>21</v>
      </c>
      <c r="E51" s="9">
        <v>36602</v>
      </c>
      <c r="F51" s="10">
        <f t="shared" ca="1" si="0"/>
        <v>22</v>
      </c>
      <c r="G51" s="11"/>
      <c r="H51" s="12">
        <v>30080</v>
      </c>
      <c r="I51" s="12"/>
      <c r="J51" s="8">
        <v>3</v>
      </c>
    </row>
    <row r="52" spans="1:10">
      <c r="A52" s="7" t="s">
        <v>79</v>
      </c>
      <c r="B52" s="8" t="s">
        <v>11</v>
      </c>
      <c r="C52" s="7" t="s">
        <v>65</v>
      </c>
      <c r="D52" s="7" t="s">
        <v>13</v>
      </c>
      <c r="E52" s="9">
        <v>40653</v>
      </c>
      <c r="F52" s="10">
        <f t="shared" ca="1" si="0"/>
        <v>11</v>
      </c>
      <c r="G52" s="11" t="s">
        <v>35</v>
      </c>
      <c r="H52" s="12">
        <v>49810</v>
      </c>
      <c r="I52" s="12"/>
      <c r="J52" s="8">
        <v>2</v>
      </c>
    </row>
    <row r="53" spans="1:10">
      <c r="A53" s="7" t="s">
        <v>80</v>
      </c>
      <c r="B53" s="8" t="s">
        <v>11</v>
      </c>
      <c r="C53" s="7" t="s">
        <v>65</v>
      </c>
      <c r="D53" s="7" t="s">
        <v>28</v>
      </c>
      <c r="E53" s="9">
        <v>40273</v>
      </c>
      <c r="F53" s="10">
        <f t="shared" ca="1" si="0"/>
        <v>12</v>
      </c>
      <c r="G53" s="11"/>
      <c r="H53" s="12">
        <v>50550</v>
      </c>
      <c r="I53" s="12"/>
      <c r="J53" s="8">
        <v>2</v>
      </c>
    </row>
    <row r="54" spans="1:10">
      <c r="A54" s="7" t="s">
        <v>81</v>
      </c>
      <c r="B54" s="8" t="s">
        <v>31</v>
      </c>
      <c r="C54" s="7" t="s">
        <v>65</v>
      </c>
      <c r="D54" s="7" t="s">
        <v>28</v>
      </c>
      <c r="E54" s="9">
        <v>35902</v>
      </c>
      <c r="F54" s="10">
        <f t="shared" ca="1" si="0"/>
        <v>24</v>
      </c>
      <c r="G54" s="11"/>
      <c r="H54" s="12">
        <v>63340</v>
      </c>
      <c r="I54" s="12"/>
      <c r="J54" s="8">
        <v>3</v>
      </c>
    </row>
    <row r="55" spans="1:10">
      <c r="A55" s="7" t="s">
        <v>82</v>
      </c>
      <c r="B55" s="8" t="s">
        <v>26</v>
      </c>
      <c r="C55" s="7" t="s">
        <v>65</v>
      </c>
      <c r="D55" s="7" t="s">
        <v>13</v>
      </c>
      <c r="E55" s="9">
        <v>37008</v>
      </c>
      <c r="F55" s="10">
        <f t="shared" ca="1" si="0"/>
        <v>21</v>
      </c>
      <c r="G55" s="11" t="s">
        <v>14</v>
      </c>
      <c r="H55" s="12">
        <v>27180</v>
      </c>
      <c r="I55" s="12"/>
      <c r="J55" s="8">
        <v>4</v>
      </c>
    </row>
    <row r="56" spans="1:10">
      <c r="A56" s="7" t="s">
        <v>83</v>
      </c>
      <c r="B56" s="8" t="s">
        <v>26</v>
      </c>
      <c r="C56" s="7" t="s">
        <v>65</v>
      </c>
      <c r="D56" s="7" t="s">
        <v>13</v>
      </c>
      <c r="E56" s="9">
        <v>37348</v>
      </c>
      <c r="F56" s="10">
        <f t="shared" ca="1" si="0"/>
        <v>20</v>
      </c>
      <c r="G56" s="11" t="s">
        <v>17</v>
      </c>
      <c r="H56" s="12">
        <v>85880</v>
      </c>
      <c r="I56" s="12"/>
      <c r="J56" s="8">
        <v>3</v>
      </c>
    </row>
    <row r="57" spans="1:10">
      <c r="A57" s="7" t="s">
        <v>84</v>
      </c>
      <c r="B57" s="8" t="s">
        <v>41</v>
      </c>
      <c r="C57" s="7" t="s">
        <v>65</v>
      </c>
      <c r="D57" s="7" t="s">
        <v>28</v>
      </c>
      <c r="E57" s="9">
        <v>39922</v>
      </c>
      <c r="F57" s="10">
        <f t="shared" ca="1" si="0"/>
        <v>13</v>
      </c>
      <c r="G57" s="11"/>
      <c r="H57" s="12">
        <v>25790</v>
      </c>
      <c r="I57" s="12"/>
      <c r="J57" s="8">
        <v>3</v>
      </c>
    </row>
    <row r="58" spans="1:10">
      <c r="A58" s="7" t="s">
        <v>85</v>
      </c>
      <c r="B58" s="8" t="s">
        <v>31</v>
      </c>
      <c r="C58" s="7" t="s">
        <v>65</v>
      </c>
      <c r="D58" s="7" t="s">
        <v>13</v>
      </c>
      <c r="E58" s="9">
        <v>40274</v>
      </c>
      <c r="F58" s="10">
        <f t="shared" ca="1" si="0"/>
        <v>12</v>
      </c>
      <c r="G58" s="11" t="s">
        <v>17</v>
      </c>
      <c r="H58" s="12">
        <v>38730</v>
      </c>
      <c r="I58" s="12"/>
      <c r="J58" s="8">
        <v>1</v>
      </c>
    </row>
    <row r="59" spans="1:10">
      <c r="A59" s="7" t="s">
        <v>86</v>
      </c>
      <c r="B59" s="8" t="s">
        <v>11</v>
      </c>
      <c r="C59" s="7" t="s">
        <v>65</v>
      </c>
      <c r="D59" s="7" t="s">
        <v>13</v>
      </c>
      <c r="E59" s="13">
        <v>40292</v>
      </c>
      <c r="F59" s="10">
        <f t="shared" ca="1" si="0"/>
        <v>12</v>
      </c>
      <c r="G59" s="11" t="s">
        <v>14</v>
      </c>
      <c r="H59" s="12">
        <v>23280</v>
      </c>
      <c r="I59" s="12"/>
      <c r="J59" s="8">
        <v>1</v>
      </c>
    </row>
    <row r="60" spans="1:10">
      <c r="A60" s="7" t="s">
        <v>87</v>
      </c>
      <c r="B60" s="8" t="s">
        <v>26</v>
      </c>
      <c r="C60" s="7" t="s">
        <v>65</v>
      </c>
      <c r="D60" s="7" t="s">
        <v>13</v>
      </c>
      <c r="E60" s="9">
        <v>41051</v>
      </c>
      <c r="F60" s="10">
        <f t="shared" ca="1" si="0"/>
        <v>10</v>
      </c>
      <c r="G60" s="11" t="s">
        <v>17</v>
      </c>
      <c r="H60" s="12">
        <v>31830</v>
      </c>
      <c r="I60" s="12"/>
      <c r="J60" s="8">
        <v>3</v>
      </c>
    </row>
    <row r="61" spans="1:10">
      <c r="A61" s="7" t="s">
        <v>88</v>
      </c>
      <c r="B61" s="8" t="s">
        <v>26</v>
      </c>
      <c r="C61" s="7" t="s">
        <v>65</v>
      </c>
      <c r="D61" s="7" t="s">
        <v>13</v>
      </c>
      <c r="E61" s="9">
        <v>39588</v>
      </c>
      <c r="F61" s="10">
        <f t="shared" ca="1" si="0"/>
        <v>14</v>
      </c>
      <c r="G61" s="11" t="s">
        <v>17</v>
      </c>
      <c r="H61" s="12">
        <v>74670</v>
      </c>
      <c r="I61" s="12"/>
      <c r="J61" s="8">
        <v>5</v>
      </c>
    </row>
    <row r="62" spans="1:10">
      <c r="A62" s="7" t="s">
        <v>89</v>
      </c>
      <c r="B62" s="8" t="s">
        <v>31</v>
      </c>
      <c r="C62" s="7" t="s">
        <v>65</v>
      </c>
      <c r="D62" s="7" t="s">
        <v>13</v>
      </c>
      <c r="E62" s="9">
        <v>39215</v>
      </c>
      <c r="F62" s="10">
        <f t="shared" ca="1" si="0"/>
        <v>15</v>
      </c>
      <c r="G62" s="11" t="s">
        <v>14</v>
      </c>
      <c r="H62" s="12">
        <v>31910</v>
      </c>
      <c r="I62" s="12"/>
      <c r="J62" s="8">
        <v>5</v>
      </c>
    </row>
    <row r="63" spans="1:10">
      <c r="A63" s="7" t="s">
        <v>90</v>
      </c>
      <c r="B63" s="8" t="s">
        <v>20</v>
      </c>
      <c r="C63" s="7" t="s">
        <v>65</v>
      </c>
      <c r="D63" s="7" t="s">
        <v>13</v>
      </c>
      <c r="E63" s="9">
        <v>40310</v>
      </c>
      <c r="F63" s="10">
        <f t="shared" ca="1" si="0"/>
        <v>12</v>
      </c>
      <c r="G63" s="11" t="s">
        <v>35</v>
      </c>
      <c r="H63" s="12">
        <v>82120</v>
      </c>
      <c r="I63" s="12"/>
      <c r="J63" s="8">
        <v>5</v>
      </c>
    </row>
    <row r="64" spans="1:10">
      <c r="A64" s="7" t="s">
        <v>91</v>
      </c>
      <c r="B64" s="8" t="s">
        <v>26</v>
      </c>
      <c r="C64" s="7" t="s">
        <v>65</v>
      </c>
      <c r="D64" s="7" t="s">
        <v>13</v>
      </c>
      <c r="E64" s="9">
        <v>40320</v>
      </c>
      <c r="F64" s="10">
        <f t="shared" ca="1" si="0"/>
        <v>12</v>
      </c>
      <c r="G64" s="11" t="s">
        <v>24</v>
      </c>
      <c r="H64" s="12">
        <v>77580</v>
      </c>
      <c r="I64" s="12"/>
      <c r="J64" s="8">
        <v>3</v>
      </c>
    </row>
    <row r="65" spans="1:10">
      <c r="A65" s="7" t="s">
        <v>92</v>
      </c>
      <c r="B65" s="8" t="s">
        <v>26</v>
      </c>
      <c r="C65" s="7" t="s">
        <v>65</v>
      </c>
      <c r="D65" s="7" t="s">
        <v>28</v>
      </c>
      <c r="E65" s="9">
        <v>38856</v>
      </c>
      <c r="F65" s="10">
        <f t="shared" ca="1" si="0"/>
        <v>16</v>
      </c>
      <c r="G65" s="11"/>
      <c r="H65" s="12">
        <v>84200</v>
      </c>
      <c r="I65" s="12"/>
      <c r="J65" s="8">
        <v>2</v>
      </c>
    </row>
    <row r="66" spans="1:10">
      <c r="A66" s="7" t="s">
        <v>93</v>
      </c>
      <c r="B66" s="8" t="s">
        <v>23</v>
      </c>
      <c r="C66" s="7" t="s">
        <v>65</v>
      </c>
      <c r="D66" s="7" t="s">
        <v>28</v>
      </c>
      <c r="E66" s="9">
        <v>35940</v>
      </c>
      <c r="F66" s="10">
        <f t="shared" ref="F66:F129" ca="1" si="1">DATEDIF(E66,TODAY(),"Y")</f>
        <v>24</v>
      </c>
      <c r="G66" s="11"/>
      <c r="H66" s="12">
        <v>88000</v>
      </c>
      <c r="I66" s="12"/>
      <c r="J66" s="8">
        <v>5</v>
      </c>
    </row>
    <row r="67" spans="1:10">
      <c r="A67" s="7" t="s">
        <v>94</v>
      </c>
      <c r="B67" s="8" t="s">
        <v>26</v>
      </c>
      <c r="C67" s="7" t="s">
        <v>65</v>
      </c>
      <c r="D67" s="7" t="s">
        <v>13</v>
      </c>
      <c r="E67" s="9">
        <v>37018</v>
      </c>
      <c r="F67" s="10">
        <f t="shared" ca="1" si="1"/>
        <v>21</v>
      </c>
      <c r="G67" s="11" t="s">
        <v>45</v>
      </c>
      <c r="H67" s="12">
        <v>28650</v>
      </c>
      <c r="I67" s="12"/>
      <c r="J67" s="8">
        <v>4</v>
      </c>
    </row>
    <row r="68" spans="1:10">
      <c r="A68" s="7" t="s">
        <v>95</v>
      </c>
      <c r="B68" s="8" t="s">
        <v>26</v>
      </c>
      <c r="C68" s="7" t="s">
        <v>65</v>
      </c>
      <c r="D68" s="7" t="s">
        <v>28</v>
      </c>
      <c r="E68" s="9">
        <v>39959</v>
      </c>
      <c r="F68" s="10">
        <f t="shared" ca="1" si="1"/>
        <v>13</v>
      </c>
      <c r="G68" s="11"/>
      <c r="H68" s="12">
        <v>79460</v>
      </c>
      <c r="I68" s="12"/>
      <c r="J68" s="8">
        <v>5</v>
      </c>
    </row>
    <row r="69" spans="1:10">
      <c r="A69" s="7" t="s">
        <v>96</v>
      </c>
      <c r="B69" s="8" t="s">
        <v>11</v>
      </c>
      <c r="C69" s="7" t="s">
        <v>65</v>
      </c>
      <c r="D69" s="7" t="s">
        <v>13</v>
      </c>
      <c r="E69" s="9">
        <v>35965</v>
      </c>
      <c r="F69" s="14">
        <f t="shared" ca="1" si="1"/>
        <v>24</v>
      </c>
      <c r="G69" s="15" t="s">
        <v>24</v>
      </c>
      <c r="H69" s="12">
        <v>34780</v>
      </c>
      <c r="I69" s="12"/>
      <c r="J69" s="8">
        <v>4</v>
      </c>
    </row>
    <row r="70" spans="1:10">
      <c r="A70" s="7" t="s">
        <v>97</v>
      </c>
      <c r="B70" s="8" t="s">
        <v>26</v>
      </c>
      <c r="C70" s="7" t="s">
        <v>65</v>
      </c>
      <c r="D70" s="7" t="s">
        <v>13</v>
      </c>
      <c r="E70" s="9">
        <v>37785</v>
      </c>
      <c r="F70" s="10">
        <f t="shared" ca="1" si="1"/>
        <v>19</v>
      </c>
      <c r="G70" s="11" t="s">
        <v>45</v>
      </c>
      <c r="H70" s="12">
        <v>87280</v>
      </c>
      <c r="I70" s="12"/>
      <c r="J70" s="8">
        <v>4</v>
      </c>
    </row>
    <row r="71" spans="1:10">
      <c r="A71" s="7" t="s">
        <v>98</v>
      </c>
      <c r="B71" s="8" t="s">
        <v>11</v>
      </c>
      <c r="C71" s="7" t="s">
        <v>65</v>
      </c>
      <c r="D71" s="7" t="s">
        <v>13</v>
      </c>
      <c r="E71" s="9">
        <v>41091</v>
      </c>
      <c r="F71" s="10">
        <f t="shared" ca="1" si="1"/>
        <v>10</v>
      </c>
      <c r="G71" s="11" t="s">
        <v>14</v>
      </c>
      <c r="H71" s="12">
        <v>71150</v>
      </c>
      <c r="I71" s="12"/>
      <c r="J71" s="8">
        <v>2</v>
      </c>
    </row>
    <row r="72" spans="1:10">
      <c r="A72" s="7" t="s">
        <v>99</v>
      </c>
      <c r="B72" s="8" t="s">
        <v>31</v>
      </c>
      <c r="C72" s="7" t="s">
        <v>65</v>
      </c>
      <c r="D72" s="7" t="s">
        <v>16</v>
      </c>
      <c r="E72" s="9">
        <v>39279</v>
      </c>
      <c r="F72" s="10">
        <f t="shared" ca="1" si="1"/>
        <v>15</v>
      </c>
      <c r="G72" s="11" t="s">
        <v>14</v>
      </c>
      <c r="H72" s="12">
        <v>26890</v>
      </c>
      <c r="I72" s="12"/>
      <c r="J72" s="8">
        <v>3</v>
      </c>
    </row>
    <row r="73" spans="1:10">
      <c r="A73" s="7" t="s">
        <v>100</v>
      </c>
      <c r="B73" s="8" t="s">
        <v>26</v>
      </c>
      <c r="C73" s="7" t="s">
        <v>65</v>
      </c>
      <c r="D73" s="7" t="s">
        <v>28</v>
      </c>
      <c r="E73" s="9">
        <v>40368</v>
      </c>
      <c r="F73" s="10">
        <f t="shared" ca="1" si="1"/>
        <v>12</v>
      </c>
      <c r="G73" s="11"/>
      <c r="H73" s="12">
        <v>89310</v>
      </c>
      <c r="I73" s="12"/>
      <c r="J73" s="8">
        <v>5</v>
      </c>
    </row>
    <row r="74" spans="1:10">
      <c r="A74" s="7" t="s">
        <v>101</v>
      </c>
      <c r="B74" s="8" t="s">
        <v>26</v>
      </c>
      <c r="C74" s="7" t="s">
        <v>65</v>
      </c>
      <c r="D74" s="7" t="s">
        <v>16</v>
      </c>
      <c r="E74" s="9">
        <v>40777</v>
      </c>
      <c r="F74" s="10">
        <f t="shared" ca="1" si="1"/>
        <v>11</v>
      </c>
      <c r="G74" s="11" t="s">
        <v>17</v>
      </c>
      <c r="H74" s="12">
        <v>13800</v>
      </c>
      <c r="I74" s="12"/>
      <c r="J74" s="8">
        <v>3</v>
      </c>
    </row>
    <row r="75" spans="1:10">
      <c r="A75" s="7" t="s">
        <v>102</v>
      </c>
      <c r="B75" s="8" t="s">
        <v>26</v>
      </c>
      <c r="C75" s="7" t="s">
        <v>65</v>
      </c>
      <c r="D75" s="7" t="s">
        <v>16</v>
      </c>
      <c r="E75" s="9">
        <v>39662</v>
      </c>
      <c r="F75" s="10">
        <f t="shared" ca="1" si="1"/>
        <v>14</v>
      </c>
      <c r="G75" s="11" t="s">
        <v>35</v>
      </c>
      <c r="H75" s="12">
        <v>38920</v>
      </c>
      <c r="I75" s="12"/>
      <c r="J75" s="8">
        <v>4</v>
      </c>
    </row>
    <row r="76" spans="1:10">
      <c r="A76" s="7" t="s">
        <v>103</v>
      </c>
      <c r="B76" s="8" t="s">
        <v>11</v>
      </c>
      <c r="C76" s="7" t="s">
        <v>65</v>
      </c>
      <c r="D76" s="7" t="s">
        <v>13</v>
      </c>
      <c r="E76" s="9">
        <v>38954</v>
      </c>
      <c r="F76" s="10">
        <f t="shared" ca="1" si="1"/>
        <v>16</v>
      </c>
      <c r="G76" s="11" t="s">
        <v>14</v>
      </c>
      <c r="H76" s="12">
        <v>40920</v>
      </c>
      <c r="I76" s="12"/>
      <c r="J76" s="8">
        <v>4</v>
      </c>
    </row>
    <row r="77" spans="1:10">
      <c r="A77" s="7" t="s">
        <v>104</v>
      </c>
      <c r="B77" s="8" t="s">
        <v>41</v>
      </c>
      <c r="C77" s="7" t="s">
        <v>65</v>
      </c>
      <c r="D77" s="7" t="s">
        <v>28</v>
      </c>
      <c r="E77" s="9">
        <v>36038</v>
      </c>
      <c r="F77" s="10">
        <f t="shared" ca="1" si="1"/>
        <v>24</v>
      </c>
      <c r="G77" s="11"/>
      <c r="H77" s="12">
        <v>30340</v>
      </c>
      <c r="I77" s="12"/>
      <c r="J77" s="8">
        <v>3</v>
      </c>
    </row>
    <row r="78" spans="1:10">
      <c r="A78" s="7" t="s">
        <v>105</v>
      </c>
      <c r="B78" s="8" t="s">
        <v>11</v>
      </c>
      <c r="C78" s="7" t="s">
        <v>65</v>
      </c>
      <c r="D78" s="7" t="s">
        <v>21</v>
      </c>
      <c r="E78" s="9">
        <v>36059</v>
      </c>
      <c r="F78" s="10">
        <f t="shared" ca="1" si="1"/>
        <v>23</v>
      </c>
      <c r="G78" s="11"/>
      <c r="H78" s="12">
        <v>18500</v>
      </c>
      <c r="I78" s="12"/>
      <c r="J78" s="8">
        <v>5</v>
      </c>
    </row>
    <row r="79" spans="1:10">
      <c r="A79" s="7" t="s">
        <v>106</v>
      </c>
      <c r="B79" s="8" t="s">
        <v>11</v>
      </c>
      <c r="C79" s="7" t="s">
        <v>65</v>
      </c>
      <c r="D79" s="7" t="s">
        <v>28</v>
      </c>
      <c r="E79" s="9">
        <v>38970</v>
      </c>
      <c r="F79" s="10">
        <f t="shared" ca="1" si="1"/>
        <v>15</v>
      </c>
      <c r="G79" s="11"/>
      <c r="H79" s="12">
        <v>83070</v>
      </c>
      <c r="I79" s="12"/>
      <c r="J79" s="8">
        <v>3</v>
      </c>
    </row>
    <row r="80" spans="1:10">
      <c r="A80" s="7" t="s">
        <v>107</v>
      </c>
      <c r="B80" s="8" t="s">
        <v>31</v>
      </c>
      <c r="C80" s="7" t="s">
        <v>65</v>
      </c>
      <c r="D80" s="7" t="s">
        <v>13</v>
      </c>
      <c r="E80" s="9">
        <v>40085</v>
      </c>
      <c r="F80" s="10">
        <f t="shared" ca="1" si="1"/>
        <v>12</v>
      </c>
      <c r="G80" s="11" t="s">
        <v>14</v>
      </c>
      <c r="H80" s="12">
        <v>41490</v>
      </c>
      <c r="I80" s="12"/>
      <c r="J80" s="8">
        <v>5</v>
      </c>
    </row>
    <row r="81" spans="1:10">
      <c r="A81" s="7" t="s">
        <v>108</v>
      </c>
      <c r="B81" s="8" t="s">
        <v>31</v>
      </c>
      <c r="C81" s="7" t="s">
        <v>65</v>
      </c>
      <c r="D81" s="7" t="s">
        <v>13</v>
      </c>
      <c r="E81" s="9">
        <v>40832</v>
      </c>
      <c r="F81" s="10">
        <f t="shared" ca="1" si="1"/>
        <v>10</v>
      </c>
      <c r="G81" s="11" t="s">
        <v>45</v>
      </c>
      <c r="H81" s="12">
        <v>85920</v>
      </c>
      <c r="I81" s="12"/>
      <c r="J81" s="8">
        <v>4</v>
      </c>
    </row>
    <row r="82" spans="1:10">
      <c r="A82" s="7" t="s">
        <v>109</v>
      </c>
      <c r="B82" s="8" t="s">
        <v>26</v>
      </c>
      <c r="C82" s="7" t="s">
        <v>65</v>
      </c>
      <c r="D82" s="7" t="s">
        <v>13</v>
      </c>
      <c r="E82" s="9">
        <v>41200</v>
      </c>
      <c r="F82" s="10">
        <f t="shared" ca="1" si="1"/>
        <v>9</v>
      </c>
      <c r="G82" s="11" t="s">
        <v>45</v>
      </c>
      <c r="H82" s="12">
        <v>71670</v>
      </c>
      <c r="I82" s="12"/>
      <c r="J82" s="8">
        <v>4</v>
      </c>
    </row>
    <row r="83" spans="1:10">
      <c r="A83" s="7" t="s">
        <v>110</v>
      </c>
      <c r="B83" s="8" t="s">
        <v>23</v>
      </c>
      <c r="C83" s="7" t="s">
        <v>65</v>
      </c>
      <c r="D83" s="7" t="s">
        <v>13</v>
      </c>
      <c r="E83" s="9">
        <v>39379</v>
      </c>
      <c r="F83" s="10">
        <f t="shared" ca="1" si="1"/>
        <v>14</v>
      </c>
      <c r="G83" s="11" t="s">
        <v>14</v>
      </c>
      <c r="H83" s="12">
        <v>67890</v>
      </c>
      <c r="I83" s="12"/>
      <c r="J83" s="8">
        <v>5</v>
      </c>
    </row>
    <row r="84" spans="1:10">
      <c r="A84" s="7" t="s">
        <v>111</v>
      </c>
      <c r="B84" s="8" t="s">
        <v>11</v>
      </c>
      <c r="C84" s="7" t="s">
        <v>65</v>
      </c>
      <c r="D84" s="7" t="s">
        <v>28</v>
      </c>
      <c r="E84" s="9">
        <v>36087</v>
      </c>
      <c r="F84" s="10">
        <f t="shared" ca="1" si="1"/>
        <v>23</v>
      </c>
      <c r="G84" s="11"/>
      <c r="H84" s="12">
        <v>76930</v>
      </c>
      <c r="I84" s="12"/>
      <c r="J84" s="8">
        <v>1</v>
      </c>
    </row>
    <row r="85" spans="1:10">
      <c r="A85" s="7" t="s">
        <v>112</v>
      </c>
      <c r="B85" s="8" t="s">
        <v>31</v>
      </c>
      <c r="C85" s="7" t="s">
        <v>65</v>
      </c>
      <c r="D85" s="7" t="s">
        <v>13</v>
      </c>
      <c r="E85" s="9">
        <v>37176</v>
      </c>
      <c r="F85" s="10">
        <f t="shared" ca="1" si="1"/>
        <v>20</v>
      </c>
      <c r="G85" s="11" t="s">
        <v>24</v>
      </c>
      <c r="H85" s="12">
        <v>62790</v>
      </c>
      <c r="I85" s="12"/>
      <c r="J85" s="8">
        <v>2</v>
      </c>
    </row>
    <row r="86" spans="1:10">
      <c r="A86" s="7" t="s">
        <v>113</v>
      </c>
      <c r="B86" s="8" t="s">
        <v>26</v>
      </c>
      <c r="C86" s="7" t="s">
        <v>65</v>
      </c>
      <c r="D86" s="7" t="s">
        <v>28</v>
      </c>
      <c r="E86" s="9">
        <v>39765</v>
      </c>
      <c r="F86" s="10">
        <f t="shared" ca="1" si="1"/>
        <v>13</v>
      </c>
      <c r="G86" s="11"/>
      <c r="H86" s="12">
        <v>46670</v>
      </c>
      <c r="I86" s="12"/>
      <c r="J86" s="8">
        <v>3</v>
      </c>
    </row>
    <row r="87" spans="1:10">
      <c r="A87" s="7" t="s">
        <v>114</v>
      </c>
      <c r="B87" s="8" t="s">
        <v>11</v>
      </c>
      <c r="C87" s="7" t="s">
        <v>65</v>
      </c>
      <c r="D87" s="7" t="s">
        <v>28</v>
      </c>
      <c r="E87" s="9">
        <v>36470</v>
      </c>
      <c r="F87" s="10">
        <f t="shared" ca="1" si="1"/>
        <v>22</v>
      </c>
      <c r="G87" s="11"/>
      <c r="H87" s="12">
        <v>23560</v>
      </c>
      <c r="I87" s="12"/>
      <c r="J87" s="8">
        <v>3</v>
      </c>
    </row>
    <row r="88" spans="1:10">
      <c r="A88" s="7" t="s">
        <v>115</v>
      </c>
      <c r="B88" s="8" t="s">
        <v>11</v>
      </c>
      <c r="C88" s="7" t="s">
        <v>65</v>
      </c>
      <c r="D88" s="7" t="s">
        <v>21</v>
      </c>
      <c r="E88" s="9">
        <v>36487</v>
      </c>
      <c r="F88" s="10">
        <f t="shared" ca="1" si="1"/>
        <v>22</v>
      </c>
      <c r="G88" s="11"/>
      <c r="H88" s="12">
        <v>33056</v>
      </c>
      <c r="I88" s="12"/>
      <c r="J88" s="8">
        <v>5</v>
      </c>
    </row>
    <row r="89" spans="1:10">
      <c r="A89" s="7" t="s">
        <v>116</v>
      </c>
      <c r="B89" s="8" t="s">
        <v>11</v>
      </c>
      <c r="C89" s="7" t="s">
        <v>65</v>
      </c>
      <c r="D89" s="7" t="s">
        <v>28</v>
      </c>
      <c r="E89" s="9">
        <v>39040</v>
      </c>
      <c r="F89" s="10">
        <f t="shared" ca="1" si="1"/>
        <v>15</v>
      </c>
      <c r="G89" s="11"/>
      <c r="H89" s="12">
        <v>62150</v>
      </c>
      <c r="I89" s="12"/>
      <c r="J89" s="8">
        <v>4</v>
      </c>
    </row>
    <row r="90" spans="1:10">
      <c r="A90" s="7" t="s">
        <v>117</v>
      </c>
      <c r="B90" s="8" t="s">
        <v>31</v>
      </c>
      <c r="C90" s="7" t="s">
        <v>65</v>
      </c>
      <c r="D90" s="7" t="s">
        <v>13</v>
      </c>
      <c r="E90" s="9">
        <v>40501</v>
      </c>
      <c r="F90" s="10">
        <f t="shared" ca="1" si="1"/>
        <v>11</v>
      </c>
      <c r="G90" s="11" t="s">
        <v>24</v>
      </c>
      <c r="H90" s="12">
        <v>77820</v>
      </c>
      <c r="I90" s="12"/>
      <c r="J90" s="8">
        <v>3</v>
      </c>
    </row>
    <row r="91" spans="1:10">
      <c r="A91" s="7" t="s">
        <v>118</v>
      </c>
      <c r="B91" s="8" t="s">
        <v>31</v>
      </c>
      <c r="C91" s="7" t="s">
        <v>65</v>
      </c>
      <c r="D91" s="7" t="s">
        <v>28</v>
      </c>
      <c r="E91" s="9">
        <v>39803</v>
      </c>
      <c r="F91" s="10">
        <f t="shared" ca="1" si="1"/>
        <v>13</v>
      </c>
      <c r="G91" s="11"/>
      <c r="H91" s="12">
        <v>42940</v>
      </c>
      <c r="I91" s="12"/>
      <c r="J91" s="8">
        <v>1</v>
      </c>
    </row>
    <row r="92" spans="1:10">
      <c r="A92" s="7" t="s">
        <v>119</v>
      </c>
      <c r="B92" s="8" t="s">
        <v>31</v>
      </c>
      <c r="C92" s="7" t="s">
        <v>65</v>
      </c>
      <c r="D92" s="7" t="s">
        <v>13</v>
      </c>
      <c r="E92" s="9">
        <v>40880</v>
      </c>
      <c r="F92" s="10">
        <f t="shared" ca="1" si="1"/>
        <v>10</v>
      </c>
      <c r="G92" s="11" t="s">
        <v>17</v>
      </c>
      <c r="H92" s="12">
        <v>61400</v>
      </c>
      <c r="I92" s="12"/>
      <c r="J92" s="8">
        <v>5</v>
      </c>
    </row>
    <row r="93" spans="1:10">
      <c r="A93" s="7" t="s">
        <v>120</v>
      </c>
      <c r="B93" s="8" t="s">
        <v>26</v>
      </c>
      <c r="C93" s="7" t="s">
        <v>65</v>
      </c>
      <c r="D93" s="7" t="s">
        <v>13</v>
      </c>
      <c r="E93" s="9">
        <v>36506</v>
      </c>
      <c r="F93" s="10">
        <f t="shared" ca="1" si="1"/>
        <v>22</v>
      </c>
      <c r="G93" s="11" t="s">
        <v>45</v>
      </c>
      <c r="H93" s="12">
        <v>32100</v>
      </c>
      <c r="I93" s="12"/>
      <c r="J93" s="8">
        <v>1</v>
      </c>
    </row>
    <row r="94" spans="1:10">
      <c r="A94" s="7" t="s">
        <v>121</v>
      </c>
      <c r="B94" s="8" t="s">
        <v>31</v>
      </c>
      <c r="C94" s="7" t="s">
        <v>65</v>
      </c>
      <c r="D94" s="7" t="s">
        <v>13</v>
      </c>
      <c r="E94" s="9">
        <v>37241</v>
      </c>
      <c r="F94" s="10">
        <f t="shared" ca="1" si="1"/>
        <v>20</v>
      </c>
      <c r="G94" s="11" t="s">
        <v>14</v>
      </c>
      <c r="H94" s="12">
        <v>71950</v>
      </c>
      <c r="I94" s="12"/>
      <c r="J94" s="8">
        <v>5</v>
      </c>
    </row>
    <row r="95" spans="1:10">
      <c r="A95" s="7" t="s">
        <v>122</v>
      </c>
      <c r="B95" s="8" t="s">
        <v>11</v>
      </c>
      <c r="C95" s="7" t="s">
        <v>65</v>
      </c>
      <c r="D95" s="7" t="s">
        <v>13</v>
      </c>
      <c r="E95" s="9">
        <v>37960</v>
      </c>
      <c r="F95" s="10">
        <f t="shared" ca="1" si="1"/>
        <v>18</v>
      </c>
      <c r="G95" s="11" t="s">
        <v>14</v>
      </c>
      <c r="H95" s="12">
        <v>66890</v>
      </c>
      <c r="I95" s="12"/>
      <c r="J95" s="8">
        <v>5</v>
      </c>
    </row>
    <row r="96" spans="1:10">
      <c r="A96" s="7" t="s">
        <v>123</v>
      </c>
      <c r="B96" s="8" t="s">
        <v>23</v>
      </c>
      <c r="C96" s="7" t="s">
        <v>65</v>
      </c>
      <c r="D96" s="7" t="s">
        <v>16</v>
      </c>
      <c r="E96" s="9">
        <v>39802</v>
      </c>
      <c r="F96" s="10">
        <f t="shared" ca="1" si="1"/>
        <v>13</v>
      </c>
      <c r="G96" s="11" t="s">
        <v>35</v>
      </c>
      <c r="H96" s="12">
        <v>22535</v>
      </c>
      <c r="I96" s="12"/>
      <c r="J96" s="8">
        <v>3</v>
      </c>
    </row>
    <row r="97" spans="1:10">
      <c r="A97" s="7" t="s">
        <v>124</v>
      </c>
      <c r="B97" s="8" t="s">
        <v>31</v>
      </c>
      <c r="C97" s="7" t="s">
        <v>125</v>
      </c>
      <c r="D97" s="7" t="s">
        <v>13</v>
      </c>
      <c r="E97" s="9">
        <v>39492</v>
      </c>
      <c r="F97" s="10">
        <f t="shared" ca="1" si="1"/>
        <v>14</v>
      </c>
      <c r="G97" s="11" t="s">
        <v>14</v>
      </c>
      <c r="H97" s="12">
        <v>36630</v>
      </c>
      <c r="I97" s="12"/>
      <c r="J97" s="8">
        <v>4</v>
      </c>
    </row>
    <row r="98" spans="1:10">
      <c r="A98" s="7" t="s">
        <v>126</v>
      </c>
      <c r="B98" s="8" t="s">
        <v>26</v>
      </c>
      <c r="C98" s="7" t="s">
        <v>125</v>
      </c>
      <c r="D98" s="7" t="s">
        <v>28</v>
      </c>
      <c r="E98" s="9">
        <v>38755</v>
      </c>
      <c r="F98" s="10">
        <f t="shared" ca="1" si="1"/>
        <v>16</v>
      </c>
      <c r="G98" s="11"/>
      <c r="H98" s="12">
        <v>78860</v>
      </c>
      <c r="I98" s="12"/>
      <c r="J98" s="8">
        <v>2</v>
      </c>
    </row>
    <row r="99" spans="1:10">
      <c r="A99" s="7" t="s">
        <v>127</v>
      </c>
      <c r="B99" s="8" t="s">
        <v>31</v>
      </c>
      <c r="C99" s="7" t="s">
        <v>125</v>
      </c>
      <c r="D99" s="7" t="s">
        <v>28</v>
      </c>
      <c r="E99" s="9">
        <v>39529</v>
      </c>
      <c r="F99" s="10">
        <f t="shared" ca="1" si="1"/>
        <v>14</v>
      </c>
      <c r="G99" s="11"/>
      <c r="H99" s="12">
        <v>35620</v>
      </c>
      <c r="I99" s="12"/>
      <c r="J99" s="8">
        <v>4</v>
      </c>
    </row>
    <row r="100" spans="1:10">
      <c r="A100" s="7" t="s">
        <v>128</v>
      </c>
      <c r="B100" s="8" t="s">
        <v>26</v>
      </c>
      <c r="C100" s="7" t="s">
        <v>125</v>
      </c>
      <c r="D100" s="7" t="s">
        <v>28</v>
      </c>
      <c r="E100" s="13">
        <v>40253</v>
      </c>
      <c r="F100" s="10">
        <f t="shared" ca="1" si="1"/>
        <v>12</v>
      </c>
      <c r="G100" s="11"/>
      <c r="H100" s="12">
        <v>59350</v>
      </c>
      <c r="I100" s="12"/>
      <c r="J100" s="8">
        <v>5</v>
      </c>
    </row>
    <row r="101" spans="1:10">
      <c r="A101" s="7" t="s">
        <v>129</v>
      </c>
      <c r="B101" s="8" t="s">
        <v>26</v>
      </c>
      <c r="C101" s="7" t="s">
        <v>125</v>
      </c>
      <c r="D101" s="7" t="s">
        <v>13</v>
      </c>
      <c r="E101" s="9">
        <v>39923</v>
      </c>
      <c r="F101" s="10">
        <f t="shared" ca="1" si="1"/>
        <v>13</v>
      </c>
      <c r="G101" s="11" t="s">
        <v>14</v>
      </c>
      <c r="H101" s="12">
        <v>76440</v>
      </c>
      <c r="I101" s="12"/>
      <c r="J101" s="8">
        <v>3</v>
      </c>
    </row>
    <row r="102" spans="1:10">
      <c r="A102" s="7" t="s">
        <v>130</v>
      </c>
      <c r="B102" s="8" t="s">
        <v>26</v>
      </c>
      <c r="C102" s="7" t="s">
        <v>125</v>
      </c>
      <c r="D102" s="7" t="s">
        <v>13</v>
      </c>
      <c r="E102" s="9">
        <v>37883</v>
      </c>
      <c r="F102" s="10">
        <f t="shared" ca="1" si="1"/>
        <v>18</v>
      </c>
      <c r="G102" s="11" t="s">
        <v>14</v>
      </c>
      <c r="H102" s="12">
        <v>86530</v>
      </c>
      <c r="I102" s="12"/>
      <c r="J102" s="8">
        <v>1</v>
      </c>
    </row>
    <row r="103" spans="1:10">
      <c r="A103" s="7" t="s">
        <v>131</v>
      </c>
      <c r="B103" s="8" t="s">
        <v>41</v>
      </c>
      <c r="C103" s="7" t="s">
        <v>125</v>
      </c>
      <c r="D103" s="7" t="s">
        <v>13</v>
      </c>
      <c r="E103" s="9">
        <v>39388</v>
      </c>
      <c r="F103" s="10">
        <f t="shared" ca="1" si="1"/>
        <v>14</v>
      </c>
      <c r="G103" s="11" t="s">
        <v>14</v>
      </c>
      <c r="H103" s="12">
        <v>71120</v>
      </c>
      <c r="I103" s="12"/>
      <c r="J103" s="8">
        <v>4</v>
      </c>
    </row>
    <row r="104" spans="1:10">
      <c r="A104" s="7" t="s">
        <v>132</v>
      </c>
      <c r="B104" s="8" t="s">
        <v>20</v>
      </c>
      <c r="C104" s="7" t="s">
        <v>125</v>
      </c>
      <c r="D104" s="7" t="s">
        <v>16</v>
      </c>
      <c r="E104" s="13">
        <v>40505</v>
      </c>
      <c r="F104" s="10">
        <f t="shared" ca="1" si="1"/>
        <v>11</v>
      </c>
      <c r="G104" s="11" t="s">
        <v>45</v>
      </c>
      <c r="H104" s="12">
        <v>46230</v>
      </c>
      <c r="I104" s="12"/>
      <c r="J104" s="8">
        <v>2</v>
      </c>
    </row>
    <row r="105" spans="1:10">
      <c r="A105" s="7" t="s">
        <v>133</v>
      </c>
      <c r="B105" s="8" t="s">
        <v>31</v>
      </c>
      <c r="C105" s="7" t="s">
        <v>134</v>
      </c>
      <c r="D105" s="7" t="s">
        <v>13</v>
      </c>
      <c r="E105" s="9">
        <v>38736</v>
      </c>
      <c r="F105" s="10">
        <f t="shared" ca="1" si="1"/>
        <v>16</v>
      </c>
      <c r="G105" s="11" t="s">
        <v>45</v>
      </c>
      <c r="H105" s="12">
        <v>22920</v>
      </c>
      <c r="I105" s="12"/>
      <c r="J105" s="8">
        <v>3</v>
      </c>
    </row>
    <row r="106" spans="1:10">
      <c r="A106" s="7" t="s">
        <v>135</v>
      </c>
      <c r="B106" s="8" t="s">
        <v>41</v>
      </c>
      <c r="C106" s="7" t="s">
        <v>134</v>
      </c>
      <c r="D106" s="7" t="s">
        <v>13</v>
      </c>
      <c r="E106" s="9">
        <v>36182</v>
      </c>
      <c r="F106" s="10">
        <f t="shared" ca="1" si="1"/>
        <v>23</v>
      </c>
      <c r="G106" s="11" t="s">
        <v>45</v>
      </c>
      <c r="H106" s="12">
        <v>68300</v>
      </c>
      <c r="I106" s="12"/>
      <c r="J106" s="8">
        <v>5</v>
      </c>
    </row>
    <row r="107" spans="1:10">
      <c r="A107" s="7" t="s">
        <v>136</v>
      </c>
      <c r="B107" s="8" t="s">
        <v>26</v>
      </c>
      <c r="C107" s="7" t="s">
        <v>134</v>
      </c>
      <c r="D107" s="7" t="s">
        <v>16</v>
      </c>
      <c r="E107" s="9">
        <v>40572</v>
      </c>
      <c r="F107" s="10">
        <f t="shared" ca="1" si="1"/>
        <v>11</v>
      </c>
      <c r="G107" s="11" t="s">
        <v>45</v>
      </c>
      <c r="H107" s="12">
        <v>10520</v>
      </c>
      <c r="I107" s="12"/>
      <c r="J107" s="8">
        <v>4</v>
      </c>
    </row>
    <row r="108" spans="1:10">
      <c r="A108" s="7" t="s">
        <v>137</v>
      </c>
      <c r="B108" s="8" t="s">
        <v>23</v>
      </c>
      <c r="C108" s="7" t="s">
        <v>134</v>
      </c>
      <c r="D108" s="7" t="s">
        <v>13</v>
      </c>
      <c r="E108" s="9">
        <v>38801</v>
      </c>
      <c r="F108" s="10">
        <f t="shared" ca="1" si="1"/>
        <v>16</v>
      </c>
      <c r="G108" s="11" t="s">
        <v>24</v>
      </c>
      <c r="H108" s="12">
        <v>26510</v>
      </c>
      <c r="I108" s="12"/>
      <c r="J108" s="8">
        <v>1</v>
      </c>
    </row>
    <row r="109" spans="1:10">
      <c r="A109" s="7" t="s">
        <v>138</v>
      </c>
      <c r="B109" s="8" t="s">
        <v>31</v>
      </c>
      <c r="C109" s="7" t="s">
        <v>134</v>
      </c>
      <c r="D109" s="7" t="s">
        <v>13</v>
      </c>
      <c r="E109" s="9">
        <v>36249</v>
      </c>
      <c r="F109" s="10">
        <f t="shared" ca="1" si="1"/>
        <v>23</v>
      </c>
      <c r="G109" s="11" t="s">
        <v>14</v>
      </c>
      <c r="H109" s="12">
        <v>49860</v>
      </c>
      <c r="I109" s="12"/>
      <c r="J109" s="8">
        <v>2</v>
      </c>
    </row>
    <row r="110" spans="1:10">
      <c r="A110" s="7" t="s">
        <v>139</v>
      </c>
      <c r="B110" s="8" t="s">
        <v>26</v>
      </c>
      <c r="C110" s="7" t="s">
        <v>134</v>
      </c>
      <c r="D110" s="7" t="s">
        <v>13</v>
      </c>
      <c r="E110" s="9">
        <v>39147</v>
      </c>
      <c r="F110" s="10">
        <f t="shared" ca="1" si="1"/>
        <v>15</v>
      </c>
      <c r="G110" s="11" t="s">
        <v>45</v>
      </c>
      <c r="H110" s="12">
        <v>43680</v>
      </c>
      <c r="I110" s="12"/>
      <c r="J110" s="8">
        <v>5</v>
      </c>
    </row>
    <row r="111" spans="1:10">
      <c r="A111" s="7" t="s">
        <v>140</v>
      </c>
      <c r="B111" s="8" t="s">
        <v>31</v>
      </c>
      <c r="C111" s="7" t="s">
        <v>134</v>
      </c>
      <c r="D111" s="7" t="s">
        <v>21</v>
      </c>
      <c r="E111" s="13">
        <v>40313</v>
      </c>
      <c r="F111" s="10">
        <f t="shared" ca="1" si="1"/>
        <v>12</v>
      </c>
      <c r="G111" s="11"/>
      <c r="H111" s="12">
        <v>27484</v>
      </c>
      <c r="I111" s="12"/>
      <c r="J111" s="8">
        <v>4</v>
      </c>
    </row>
    <row r="112" spans="1:10">
      <c r="A112" s="7" t="s">
        <v>141</v>
      </c>
      <c r="B112" s="8" t="s">
        <v>26</v>
      </c>
      <c r="C112" s="7" t="s">
        <v>134</v>
      </c>
      <c r="D112" s="7" t="s">
        <v>13</v>
      </c>
      <c r="E112" s="9">
        <v>39646</v>
      </c>
      <c r="F112" s="10">
        <f t="shared" ca="1" si="1"/>
        <v>14</v>
      </c>
      <c r="G112" s="11" t="s">
        <v>45</v>
      </c>
      <c r="H112" s="12">
        <v>69060</v>
      </c>
      <c r="I112" s="12"/>
      <c r="J112" s="8">
        <v>1</v>
      </c>
    </row>
    <row r="113" spans="1:10">
      <c r="A113" s="7" t="s">
        <v>142</v>
      </c>
      <c r="B113" s="8" t="s">
        <v>31</v>
      </c>
      <c r="C113" s="7" t="s">
        <v>134</v>
      </c>
      <c r="D113" s="7" t="s">
        <v>16</v>
      </c>
      <c r="E113" s="13">
        <v>40516</v>
      </c>
      <c r="F113" s="10">
        <f t="shared" ca="1" si="1"/>
        <v>11</v>
      </c>
      <c r="G113" s="11" t="s">
        <v>45</v>
      </c>
      <c r="H113" s="12">
        <v>28625</v>
      </c>
      <c r="I113" s="12"/>
      <c r="J113" s="8">
        <v>1</v>
      </c>
    </row>
    <row r="114" spans="1:10">
      <c r="A114" s="7" t="s">
        <v>143</v>
      </c>
      <c r="B114" s="8" t="s">
        <v>20</v>
      </c>
      <c r="C114" s="7" t="s">
        <v>144</v>
      </c>
      <c r="D114" s="7" t="s">
        <v>28</v>
      </c>
      <c r="E114" s="9">
        <v>40550</v>
      </c>
      <c r="F114" s="10">
        <f t="shared" ca="1" si="1"/>
        <v>11</v>
      </c>
      <c r="G114" s="11"/>
      <c r="H114" s="12">
        <v>80050</v>
      </c>
      <c r="I114" s="12"/>
      <c r="J114" s="8">
        <v>2</v>
      </c>
    </row>
    <row r="115" spans="1:10">
      <c r="A115" s="7" t="s">
        <v>145</v>
      </c>
      <c r="B115" s="8" t="s">
        <v>31</v>
      </c>
      <c r="C115" s="7" t="s">
        <v>144</v>
      </c>
      <c r="D115" s="7" t="s">
        <v>13</v>
      </c>
      <c r="E115" s="9">
        <v>40918</v>
      </c>
      <c r="F115" s="10">
        <f t="shared" ca="1" si="1"/>
        <v>10</v>
      </c>
      <c r="G115" s="11" t="s">
        <v>24</v>
      </c>
      <c r="H115" s="12">
        <v>82500</v>
      </c>
      <c r="I115" s="12"/>
      <c r="J115" s="8">
        <v>5</v>
      </c>
    </row>
    <row r="116" spans="1:10">
      <c r="A116" s="7" t="s">
        <v>146</v>
      </c>
      <c r="B116" s="8" t="s">
        <v>26</v>
      </c>
      <c r="C116" s="7" t="s">
        <v>144</v>
      </c>
      <c r="D116" s="7" t="s">
        <v>16</v>
      </c>
      <c r="E116" s="9">
        <v>39107</v>
      </c>
      <c r="F116" s="10">
        <f t="shared" ca="1" si="1"/>
        <v>15</v>
      </c>
      <c r="G116" s="11" t="s">
        <v>35</v>
      </c>
      <c r="H116" s="12">
        <v>18655</v>
      </c>
      <c r="I116" s="12"/>
      <c r="J116" s="8">
        <v>4</v>
      </c>
    </row>
    <row r="117" spans="1:10">
      <c r="A117" s="7" t="s">
        <v>147</v>
      </c>
      <c r="B117" s="8" t="s">
        <v>20</v>
      </c>
      <c r="C117" s="7" t="s">
        <v>144</v>
      </c>
      <c r="D117" s="7" t="s">
        <v>28</v>
      </c>
      <c r="E117" s="9">
        <v>36176</v>
      </c>
      <c r="F117" s="10">
        <f t="shared" ca="1" si="1"/>
        <v>23</v>
      </c>
      <c r="G117" s="11"/>
      <c r="H117" s="12">
        <v>32940</v>
      </c>
      <c r="I117" s="12"/>
      <c r="J117" s="8">
        <v>5</v>
      </c>
    </row>
    <row r="118" spans="1:10">
      <c r="A118" s="7" t="s">
        <v>148</v>
      </c>
      <c r="B118" s="8" t="s">
        <v>23</v>
      </c>
      <c r="C118" s="7" t="s">
        <v>144</v>
      </c>
      <c r="D118" s="7" t="s">
        <v>13</v>
      </c>
      <c r="E118" s="9">
        <v>38774</v>
      </c>
      <c r="F118" s="10">
        <f t="shared" ca="1" si="1"/>
        <v>16</v>
      </c>
      <c r="G118" s="11" t="s">
        <v>14</v>
      </c>
      <c r="H118" s="12">
        <v>80120</v>
      </c>
      <c r="I118" s="12"/>
      <c r="J118" s="8">
        <v>4</v>
      </c>
    </row>
    <row r="119" spans="1:10">
      <c r="A119" s="7" t="s">
        <v>149</v>
      </c>
      <c r="B119" s="8" t="s">
        <v>41</v>
      </c>
      <c r="C119" s="7" t="s">
        <v>144</v>
      </c>
      <c r="D119" s="7" t="s">
        <v>28</v>
      </c>
      <c r="E119" s="9">
        <v>37667</v>
      </c>
      <c r="F119" s="10">
        <f t="shared" ca="1" si="1"/>
        <v>19</v>
      </c>
      <c r="G119" s="11"/>
      <c r="H119" s="12">
        <v>73390</v>
      </c>
      <c r="I119" s="12"/>
      <c r="J119" s="8">
        <v>2</v>
      </c>
    </row>
    <row r="120" spans="1:10">
      <c r="A120" s="7" t="s">
        <v>150</v>
      </c>
      <c r="B120" s="8" t="s">
        <v>11</v>
      </c>
      <c r="C120" s="7" t="s">
        <v>144</v>
      </c>
      <c r="D120" s="7" t="s">
        <v>28</v>
      </c>
      <c r="E120" s="9">
        <v>40263</v>
      </c>
      <c r="F120" s="10">
        <f t="shared" ca="1" si="1"/>
        <v>12</v>
      </c>
      <c r="G120" s="11"/>
      <c r="H120" s="12">
        <v>35260</v>
      </c>
      <c r="I120" s="12"/>
      <c r="J120" s="8">
        <v>2</v>
      </c>
    </row>
    <row r="121" spans="1:10">
      <c r="A121" s="7" t="s">
        <v>151</v>
      </c>
      <c r="B121" s="8" t="s">
        <v>26</v>
      </c>
      <c r="C121" s="7" t="s">
        <v>144</v>
      </c>
      <c r="D121" s="7" t="s">
        <v>13</v>
      </c>
      <c r="E121" s="9">
        <v>36269</v>
      </c>
      <c r="F121" s="10">
        <f t="shared" ca="1" si="1"/>
        <v>23</v>
      </c>
      <c r="G121" s="11" t="s">
        <v>45</v>
      </c>
      <c r="H121" s="12">
        <v>61330</v>
      </c>
      <c r="I121" s="12"/>
      <c r="J121" s="8">
        <v>1</v>
      </c>
    </row>
    <row r="122" spans="1:10">
      <c r="A122" s="7" t="s">
        <v>152</v>
      </c>
      <c r="B122" s="8" t="s">
        <v>31</v>
      </c>
      <c r="C122" s="7" t="s">
        <v>144</v>
      </c>
      <c r="D122" s="7" t="s">
        <v>28</v>
      </c>
      <c r="E122" s="9">
        <v>35959</v>
      </c>
      <c r="F122" s="10">
        <f t="shared" ca="1" si="1"/>
        <v>24</v>
      </c>
      <c r="G122" s="11"/>
      <c r="H122" s="12">
        <v>64470</v>
      </c>
      <c r="I122" s="12"/>
      <c r="J122" s="8">
        <v>3</v>
      </c>
    </row>
    <row r="123" spans="1:10">
      <c r="A123" s="7" t="s">
        <v>153</v>
      </c>
      <c r="B123" s="8" t="s">
        <v>11</v>
      </c>
      <c r="C123" s="7" t="s">
        <v>144</v>
      </c>
      <c r="D123" s="7" t="s">
        <v>13</v>
      </c>
      <c r="E123" s="9">
        <v>40752</v>
      </c>
      <c r="F123" s="10">
        <f t="shared" ca="1" si="1"/>
        <v>11</v>
      </c>
      <c r="G123" s="11" t="s">
        <v>45</v>
      </c>
      <c r="H123" s="12">
        <v>37620</v>
      </c>
      <c r="I123" s="12"/>
      <c r="J123" s="8">
        <v>5</v>
      </c>
    </row>
    <row r="124" spans="1:10">
      <c r="A124" s="7" t="s">
        <v>154</v>
      </c>
      <c r="B124" s="8" t="s">
        <v>23</v>
      </c>
      <c r="C124" s="7" t="s">
        <v>144</v>
      </c>
      <c r="D124" s="7" t="s">
        <v>28</v>
      </c>
      <c r="E124" s="9">
        <v>36342</v>
      </c>
      <c r="F124" s="10">
        <f t="shared" ca="1" si="1"/>
        <v>23</v>
      </c>
      <c r="G124" s="11"/>
      <c r="H124" s="12">
        <v>86970</v>
      </c>
      <c r="I124" s="12"/>
      <c r="J124" s="8">
        <v>4</v>
      </c>
    </row>
    <row r="125" spans="1:10">
      <c r="A125" s="7" t="s">
        <v>155</v>
      </c>
      <c r="B125" s="8" t="s">
        <v>31</v>
      </c>
      <c r="C125" s="7" t="s">
        <v>144</v>
      </c>
      <c r="D125" s="7" t="s">
        <v>16</v>
      </c>
      <c r="E125" s="9">
        <v>36357</v>
      </c>
      <c r="F125" s="10">
        <f t="shared" ca="1" si="1"/>
        <v>23</v>
      </c>
      <c r="G125" s="11" t="s">
        <v>35</v>
      </c>
      <c r="H125" s="12">
        <v>42905</v>
      </c>
      <c r="I125" s="12"/>
      <c r="J125" s="8">
        <v>1</v>
      </c>
    </row>
    <row r="126" spans="1:10">
      <c r="A126" s="7" t="s">
        <v>156</v>
      </c>
      <c r="B126" s="8" t="s">
        <v>26</v>
      </c>
      <c r="C126" s="7" t="s">
        <v>144</v>
      </c>
      <c r="D126" s="7" t="s">
        <v>13</v>
      </c>
      <c r="E126" s="9">
        <v>41128</v>
      </c>
      <c r="F126" s="10">
        <f t="shared" ca="1" si="1"/>
        <v>10</v>
      </c>
      <c r="G126" s="11" t="s">
        <v>45</v>
      </c>
      <c r="H126" s="12">
        <v>82760</v>
      </c>
      <c r="I126" s="12"/>
      <c r="J126" s="8">
        <v>4</v>
      </c>
    </row>
    <row r="127" spans="1:10">
      <c r="A127" s="7" t="s">
        <v>157</v>
      </c>
      <c r="B127" s="8" t="s">
        <v>26</v>
      </c>
      <c r="C127" s="7" t="s">
        <v>144</v>
      </c>
      <c r="D127" s="7" t="s">
        <v>21</v>
      </c>
      <c r="E127" s="9">
        <v>38960</v>
      </c>
      <c r="F127" s="10">
        <f t="shared" ca="1" si="1"/>
        <v>16</v>
      </c>
      <c r="G127" s="11"/>
      <c r="H127" s="12">
        <v>12676</v>
      </c>
      <c r="I127" s="12"/>
      <c r="J127" s="8">
        <v>2</v>
      </c>
    </row>
    <row r="128" spans="1:10">
      <c r="A128" s="7" t="s">
        <v>158</v>
      </c>
      <c r="B128" s="8" t="s">
        <v>31</v>
      </c>
      <c r="C128" s="7" t="s">
        <v>144</v>
      </c>
      <c r="D128" s="7" t="s">
        <v>13</v>
      </c>
      <c r="E128" s="9">
        <v>37113</v>
      </c>
      <c r="F128" s="10">
        <f t="shared" ca="1" si="1"/>
        <v>21</v>
      </c>
      <c r="G128" s="11" t="s">
        <v>24</v>
      </c>
      <c r="H128" s="12">
        <v>61150</v>
      </c>
      <c r="I128" s="12"/>
      <c r="J128" s="8">
        <v>4</v>
      </c>
    </row>
    <row r="129" spans="1:10">
      <c r="A129" s="7" t="s">
        <v>159</v>
      </c>
      <c r="B129" s="8" t="s">
        <v>31</v>
      </c>
      <c r="C129" s="7" t="s">
        <v>144</v>
      </c>
      <c r="D129" s="7" t="s">
        <v>13</v>
      </c>
      <c r="E129" s="9">
        <v>36077</v>
      </c>
      <c r="F129" s="10">
        <f t="shared" ca="1" si="1"/>
        <v>23</v>
      </c>
      <c r="G129" s="11" t="s">
        <v>45</v>
      </c>
      <c r="H129" s="12">
        <v>50110</v>
      </c>
      <c r="I129" s="12"/>
      <c r="J129" s="8">
        <v>1</v>
      </c>
    </row>
    <row r="130" spans="1:10">
      <c r="A130" s="7" t="s">
        <v>160</v>
      </c>
      <c r="B130" s="8" t="s">
        <v>26</v>
      </c>
      <c r="C130" s="7" t="s">
        <v>144</v>
      </c>
      <c r="D130" s="7" t="s">
        <v>21</v>
      </c>
      <c r="E130" s="9">
        <v>39758</v>
      </c>
      <c r="F130" s="10">
        <f t="shared" ref="F130:F193" ca="1" si="2">DATEDIF(E130,TODAY(),"Y")</f>
        <v>13</v>
      </c>
      <c r="G130" s="11"/>
      <c r="H130" s="12">
        <v>14712</v>
      </c>
      <c r="I130" s="12"/>
      <c r="J130" s="8">
        <v>5</v>
      </c>
    </row>
    <row r="131" spans="1:10">
      <c r="A131" s="7" t="s">
        <v>161</v>
      </c>
      <c r="B131" s="8" t="s">
        <v>31</v>
      </c>
      <c r="C131" s="7" t="s">
        <v>144</v>
      </c>
      <c r="D131" s="7" t="s">
        <v>28</v>
      </c>
      <c r="E131" s="9">
        <v>39024</v>
      </c>
      <c r="F131" s="10">
        <f t="shared" ca="1" si="2"/>
        <v>15</v>
      </c>
      <c r="G131" s="11"/>
      <c r="H131" s="12">
        <v>76020</v>
      </c>
      <c r="I131" s="12"/>
      <c r="J131" s="8">
        <v>1</v>
      </c>
    </row>
    <row r="132" spans="1:10">
      <c r="A132" s="7" t="s">
        <v>162</v>
      </c>
      <c r="B132" s="8" t="s">
        <v>23</v>
      </c>
      <c r="C132" s="7" t="s">
        <v>144</v>
      </c>
      <c r="D132" s="7" t="s">
        <v>13</v>
      </c>
      <c r="E132" s="9">
        <v>37612</v>
      </c>
      <c r="F132" s="10">
        <f t="shared" ca="1" si="2"/>
        <v>19</v>
      </c>
      <c r="G132" s="11" t="s">
        <v>24</v>
      </c>
      <c r="H132" s="12">
        <v>39740</v>
      </c>
      <c r="I132" s="12"/>
      <c r="J132" s="8">
        <v>1</v>
      </c>
    </row>
    <row r="133" spans="1:10">
      <c r="A133" s="7" t="s">
        <v>163</v>
      </c>
      <c r="B133" s="8" t="s">
        <v>11</v>
      </c>
      <c r="C133" s="7" t="s">
        <v>164</v>
      </c>
      <c r="D133" s="7" t="s">
        <v>13</v>
      </c>
      <c r="E133" s="9">
        <v>36569</v>
      </c>
      <c r="F133" s="10">
        <f t="shared" ca="1" si="2"/>
        <v>22</v>
      </c>
      <c r="G133" s="11" t="s">
        <v>45</v>
      </c>
      <c r="H133" s="12">
        <v>75060</v>
      </c>
      <c r="I133" s="12"/>
      <c r="J133" s="8">
        <v>5</v>
      </c>
    </row>
    <row r="134" spans="1:10">
      <c r="A134" s="7" t="s">
        <v>165</v>
      </c>
      <c r="B134" s="8" t="s">
        <v>26</v>
      </c>
      <c r="C134" s="7" t="s">
        <v>164</v>
      </c>
      <c r="D134" s="7" t="s">
        <v>28</v>
      </c>
      <c r="E134" s="9">
        <v>39623</v>
      </c>
      <c r="F134" s="10">
        <f t="shared" ca="1" si="2"/>
        <v>14</v>
      </c>
      <c r="G134" s="11"/>
      <c r="H134" s="12">
        <v>60060</v>
      </c>
      <c r="I134" s="12"/>
      <c r="J134" s="8">
        <v>2</v>
      </c>
    </row>
    <row r="135" spans="1:10">
      <c r="A135" s="7" t="s">
        <v>166</v>
      </c>
      <c r="B135" s="8" t="s">
        <v>26</v>
      </c>
      <c r="C135" s="7" t="s">
        <v>164</v>
      </c>
      <c r="D135" s="7" t="s">
        <v>13</v>
      </c>
      <c r="E135" s="9">
        <v>39683</v>
      </c>
      <c r="F135" s="10">
        <f t="shared" ca="1" si="2"/>
        <v>14</v>
      </c>
      <c r="G135" s="11" t="s">
        <v>14</v>
      </c>
      <c r="H135" s="12">
        <v>47350</v>
      </c>
      <c r="I135" s="12"/>
      <c r="J135" s="8">
        <v>5</v>
      </c>
    </row>
    <row r="136" spans="1:10">
      <c r="A136" s="7" t="s">
        <v>167</v>
      </c>
      <c r="B136" s="8" t="s">
        <v>11</v>
      </c>
      <c r="C136" s="7" t="s">
        <v>164</v>
      </c>
      <c r="D136" s="7" t="s">
        <v>13</v>
      </c>
      <c r="E136" s="13">
        <v>40400</v>
      </c>
      <c r="F136" s="10">
        <f t="shared" ca="1" si="2"/>
        <v>12</v>
      </c>
      <c r="G136" s="11" t="s">
        <v>45</v>
      </c>
      <c r="H136" s="12">
        <v>79150</v>
      </c>
      <c r="I136" s="12"/>
      <c r="J136" s="8">
        <v>2</v>
      </c>
    </row>
    <row r="137" spans="1:10">
      <c r="A137" s="7" t="s">
        <v>168</v>
      </c>
      <c r="B137" s="8" t="s">
        <v>31</v>
      </c>
      <c r="C137" s="7" t="s">
        <v>164</v>
      </c>
      <c r="D137" s="7" t="s">
        <v>13</v>
      </c>
      <c r="E137" s="9">
        <v>40442</v>
      </c>
      <c r="F137" s="10">
        <f t="shared" ca="1" si="2"/>
        <v>11</v>
      </c>
      <c r="G137" s="11" t="s">
        <v>14</v>
      </c>
      <c r="H137" s="12">
        <v>66740</v>
      </c>
      <c r="I137" s="12"/>
      <c r="J137" s="8">
        <v>2</v>
      </c>
    </row>
    <row r="138" spans="1:10">
      <c r="A138" s="7" t="s">
        <v>169</v>
      </c>
      <c r="B138" s="8" t="s">
        <v>26</v>
      </c>
      <c r="C138" s="7" t="s">
        <v>170</v>
      </c>
      <c r="D138" s="7" t="s">
        <v>16</v>
      </c>
      <c r="E138" s="9">
        <v>40184</v>
      </c>
      <c r="F138" s="10">
        <f t="shared" ca="1" si="2"/>
        <v>12</v>
      </c>
      <c r="G138" s="11" t="s">
        <v>35</v>
      </c>
      <c r="H138" s="12">
        <v>21220</v>
      </c>
      <c r="I138" s="12"/>
      <c r="J138" s="8">
        <v>3</v>
      </c>
    </row>
    <row r="139" spans="1:10">
      <c r="A139" s="7" t="s">
        <v>171</v>
      </c>
      <c r="B139" s="8" t="s">
        <v>31</v>
      </c>
      <c r="C139" s="7" t="s">
        <v>170</v>
      </c>
      <c r="D139" s="7" t="s">
        <v>13</v>
      </c>
      <c r="E139" s="9">
        <v>40198</v>
      </c>
      <c r="F139" s="10">
        <f t="shared" ca="1" si="2"/>
        <v>12</v>
      </c>
      <c r="G139" s="11" t="s">
        <v>35</v>
      </c>
      <c r="H139" s="12">
        <v>49260</v>
      </c>
      <c r="I139" s="12"/>
      <c r="J139" s="8">
        <v>3</v>
      </c>
    </row>
    <row r="140" spans="1:10">
      <c r="A140" s="7" t="s">
        <v>172</v>
      </c>
      <c r="B140" s="8" t="s">
        <v>26</v>
      </c>
      <c r="C140" s="7" t="s">
        <v>170</v>
      </c>
      <c r="D140" s="7" t="s">
        <v>28</v>
      </c>
      <c r="E140" s="9">
        <v>37641</v>
      </c>
      <c r="F140" s="10">
        <f t="shared" ca="1" si="2"/>
        <v>19</v>
      </c>
      <c r="G140" s="11"/>
      <c r="H140" s="12">
        <v>31970</v>
      </c>
      <c r="I140" s="12"/>
      <c r="J140" s="8">
        <v>5</v>
      </c>
    </row>
    <row r="141" spans="1:10">
      <c r="A141" s="7" t="s">
        <v>173</v>
      </c>
      <c r="B141" s="8" t="s">
        <v>26</v>
      </c>
      <c r="C141" s="7" t="s">
        <v>170</v>
      </c>
      <c r="D141" s="7" t="s">
        <v>16</v>
      </c>
      <c r="E141" s="9">
        <v>39138</v>
      </c>
      <c r="F141" s="10">
        <f t="shared" ca="1" si="2"/>
        <v>15</v>
      </c>
      <c r="G141" s="11" t="s">
        <v>24</v>
      </c>
      <c r="H141" s="12">
        <v>15005</v>
      </c>
      <c r="I141" s="12"/>
      <c r="J141" s="8">
        <v>4</v>
      </c>
    </row>
    <row r="142" spans="1:10">
      <c r="A142" s="7" t="s">
        <v>174</v>
      </c>
      <c r="B142" s="8" t="s">
        <v>31</v>
      </c>
      <c r="C142" s="7" t="s">
        <v>170</v>
      </c>
      <c r="D142" s="7" t="s">
        <v>13</v>
      </c>
      <c r="E142" s="9">
        <v>37288</v>
      </c>
      <c r="F142" s="10">
        <f t="shared" ca="1" si="2"/>
        <v>20</v>
      </c>
      <c r="G142" s="11" t="s">
        <v>14</v>
      </c>
      <c r="H142" s="12">
        <v>42480</v>
      </c>
      <c r="I142" s="12"/>
      <c r="J142" s="8">
        <v>3</v>
      </c>
    </row>
    <row r="143" spans="1:10">
      <c r="A143" s="7" t="s">
        <v>175</v>
      </c>
      <c r="B143" s="8" t="s">
        <v>26</v>
      </c>
      <c r="C143" s="7" t="s">
        <v>170</v>
      </c>
      <c r="D143" s="7" t="s">
        <v>13</v>
      </c>
      <c r="E143" s="9">
        <v>38753</v>
      </c>
      <c r="F143" s="10">
        <f t="shared" ca="1" si="2"/>
        <v>16</v>
      </c>
      <c r="G143" s="11" t="s">
        <v>14</v>
      </c>
      <c r="H143" s="12">
        <v>22410</v>
      </c>
      <c r="I143" s="12"/>
      <c r="J143" s="8">
        <v>4</v>
      </c>
    </row>
    <row r="144" spans="1:10">
      <c r="A144" s="7" t="s">
        <v>176</v>
      </c>
      <c r="B144" s="8" t="s">
        <v>31</v>
      </c>
      <c r="C144" s="7" t="s">
        <v>170</v>
      </c>
      <c r="D144" s="7" t="s">
        <v>28</v>
      </c>
      <c r="E144" s="13">
        <v>40236</v>
      </c>
      <c r="F144" s="10">
        <f t="shared" ca="1" si="2"/>
        <v>12</v>
      </c>
      <c r="G144" s="11"/>
      <c r="H144" s="12">
        <v>45830</v>
      </c>
      <c r="I144" s="12"/>
      <c r="J144" s="8">
        <v>4</v>
      </c>
    </row>
    <row r="145" spans="1:10">
      <c r="A145" s="7" t="s">
        <v>177</v>
      </c>
      <c r="B145" s="8" t="s">
        <v>11</v>
      </c>
      <c r="C145" s="7" t="s">
        <v>170</v>
      </c>
      <c r="D145" s="7" t="s">
        <v>28</v>
      </c>
      <c r="E145" s="9">
        <v>39144</v>
      </c>
      <c r="F145" s="10">
        <f t="shared" ca="1" si="2"/>
        <v>15</v>
      </c>
      <c r="G145" s="11"/>
      <c r="H145" s="12">
        <v>45040</v>
      </c>
      <c r="I145" s="12"/>
      <c r="J145" s="8">
        <v>5</v>
      </c>
    </row>
    <row r="146" spans="1:10">
      <c r="A146" s="7" t="s">
        <v>178</v>
      </c>
      <c r="B146" s="8" t="s">
        <v>31</v>
      </c>
      <c r="C146" s="7" t="s">
        <v>170</v>
      </c>
      <c r="D146" s="7" t="s">
        <v>28</v>
      </c>
      <c r="E146" s="9">
        <v>39154</v>
      </c>
      <c r="F146" s="10">
        <f t="shared" ca="1" si="2"/>
        <v>15</v>
      </c>
      <c r="G146" s="11"/>
      <c r="H146" s="12">
        <v>26360</v>
      </c>
      <c r="I146" s="12"/>
      <c r="J146" s="8">
        <v>4</v>
      </c>
    </row>
    <row r="147" spans="1:10">
      <c r="A147" s="7" t="s">
        <v>179</v>
      </c>
      <c r="B147" s="8" t="s">
        <v>26</v>
      </c>
      <c r="C147" s="7" t="s">
        <v>170</v>
      </c>
      <c r="D147" s="7" t="s">
        <v>13</v>
      </c>
      <c r="E147" s="9">
        <v>38788</v>
      </c>
      <c r="F147" s="10">
        <f t="shared" ca="1" si="2"/>
        <v>16</v>
      </c>
      <c r="G147" s="11" t="s">
        <v>45</v>
      </c>
      <c r="H147" s="12">
        <v>37750</v>
      </c>
      <c r="I147" s="12"/>
      <c r="J147" s="8">
        <v>5</v>
      </c>
    </row>
    <row r="148" spans="1:10">
      <c r="A148" s="7" t="s">
        <v>180</v>
      </c>
      <c r="B148" s="8" t="s">
        <v>31</v>
      </c>
      <c r="C148" s="7" t="s">
        <v>170</v>
      </c>
      <c r="D148" s="7" t="s">
        <v>21</v>
      </c>
      <c r="E148" s="9">
        <v>39893</v>
      </c>
      <c r="F148" s="10">
        <f t="shared" ca="1" si="2"/>
        <v>13</v>
      </c>
      <c r="G148" s="11"/>
      <c r="H148" s="12">
        <v>15744</v>
      </c>
      <c r="I148" s="12"/>
      <c r="J148" s="8">
        <v>3</v>
      </c>
    </row>
    <row r="149" spans="1:10">
      <c r="A149" s="7" t="s">
        <v>181</v>
      </c>
      <c r="B149" s="8" t="s">
        <v>23</v>
      </c>
      <c r="C149" s="7" t="s">
        <v>170</v>
      </c>
      <c r="D149" s="7" t="s">
        <v>28</v>
      </c>
      <c r="E149" s="9">
        <v>40259</v>
      </c>
      <c r="F149" s="10">
        <f t="shared" ca="1" si="2"/>
        <v>12</v>
      </c>
      <c r="G149" s="11"/>
      <c r="H149" s="12">
        <v>45710</v>
      </c>
      <c r="I149" s="12"/>
      <c r="J149" s="8">
        <v>3</v>
      </c>
    </row>
    <row r="150" spans="1:10">
      <c r="A150" s="7" t="s">
        <v>182</v>
      </c>
      <c r="B150" s="8" t="s">
        <v>11</v>
      </c>
      <c r="C150" s="7" t="s">
        <v>170</v>
      </c>
      <c r="D150" s="7" t="s">
        <v>16</v>
      </c>
      <c r="E150" s="9">
        <v>41014</v>
      </c>
      <c r="F150" s="10">
        <f t="shared" ca="1" si="2"/>
        <v>10</v>
      </c>
      <c r="G150" s="11" t="s">
        <v>14</v>
      </c>
      <c r="H150" s="12">
        <v>34110</v>
      </c>
      <c r="I150" s="12"/>
      <c r="J150" s="8">
        <v>4</v>
      </c>
    </row>
    <row r="151" spans="1:10">
      <c r="A151" s="7" t="s">
        <v>183</v>
      </c>
      <c r="B151" s="8" t="s">
        <v>26</v>
      </c>
      <c r="C151" s="7" t="s">
        <v>170</v>
      </c>
      <c r="D151" s="7" t="s">
        <v>13</v>
      </c>
      <c r="E151" s="9">
        <v>39199</v>
      </c>
      <c r="F151" s="10">
        <f t="shared" ca="1" si="2"/>
        <v>15</v>
      </c>
      <c r="G151" s="11" t="s">
        <v>14</v>
      </c>
      <c r="H151" s="12">
        <v>31840</v>
      </c>
      <c r="I151" s="12"/>
      <c r="J151" s="8">
        <v>1</v>
      </c>
    </row>
    <row r="152" spans="1:10">
      <c r="A152" s="7" t="s">
        <v>184</v>
      </c>
      <c r="B152" s="8" t="s">
        <v>41</v>
      </c>
      <c r="C152" s="7" t="s">
        <v>170</v>
      </c>
      <c r="D152" s="7" t="s">
        <v>21</v>
      </c>
      <c r="E152" s="9">
        <v>36263</v>
      </c>
      <c r="F152" s="10">
        <f t="shared" ca="1" si="2"/>
        <v>23</v>
      </c>
      <c r="G152" s="11"/>
      <c r="H152" s="12">
        <v>38768</v>
      </c>
      <c r="I152" s="12"/>
      <c r="J152" s="8">
        <v>4</v>
      </c>
    </row>
    <row r="153" spans="1:10">
      <c r="A153" s="7" t="s">
        <v>185</v>
      </c>
      <c r="B153" s="8" t="s">
        <v>11</v>
      </c>
      <c r="C153" s="7" t="s">
        <v>170</v>
      </c>
      <c r="D153" s="7" t="s">
        <v>13</v>
      </c>
      <c r="E153" s="9">
        <v>36643</v>
      </c>
      <c r="F153" s="10">
        <f t="shared" ca="1" si="2"/>
        <v>22</v>
      </c>
      <c r="G153" s="11" t="s">
        <v>45</v>
      </c>
      <c r="H153" s="12">
        <v>71380</v>
      </c>
      <c r="I153" s="12"/>
      <c r="J153" s="8">
        <v>2</v>
      </c>
    </row>
    <row r="154" spans="1:10">
      <c r="A154" s="7" t="s">
        <v>186</v>
      </c>
      <c r="B154" s="8" t="s">
        <v>26</v>
      </c>
      <c r="C154" s="7" t="s">
        <v>170</v>
      </c>
      <c r="D154" s="7" t="s">
        <v>16</v>
      </c>
      <c r="E154" s="9">
        <v>40299</v>
      </c>
      <c r="F154" s="10">
        <f t="shared" ca="1" si="2"/>
        <v>12</v>
      </c>
      <c r="G154" s="11" t="s">
        <v>35</v>
      </c>
      <c r="H154" s="12">
        <v>32835</v>
      </c>
      <c r="I154" s="12"/>
      <c r="J154" s="8">
        <v>2</v>
      </c>
    </row>
    <row r="155" spans="1:10">
      <c r="A155" s="7" t="s">
        <v>187</v>
      </c>
      <c r="B155" s="8" t="s">
        <v>31</v>
      </c>
      <c r="C155" s="7" t="s">
        <v>170</v>
      </c>
      <c r="D155" s="7" t="s">
        <v>28</v>
      </c>
      <c r="E155" s="9">
        <v>35939</v>
      </c>
      <c r="F155" s="10">
        <f t="shared" ca="1" si="2"/>
        <v>24</v>
      </c>
      <c r="G155" s="11"/>
      <c r="H155" s="12">
        <v>25120</v>
      </c>
      <c r="I155" s="12"/>
      <c r="J155" s="8">
        <v>5</v>
      </c>
    </row>
    <row r="156" spans="1:10">
      <c r="A156" s="7" t="s">
        <v>188</v>
      </c>
      <c r="B156" s="8" t="s">
        <v>26</v>
      </c>
      <c r="C156" s="7" t="s">
        <v>170</v>
      </c>
      <c r="D156" s="7" t="s">
        <v>13</v>
      </c>
      <c r="E156" s="9">
        <v>38135</v>
      </c>
      <c r="F156" s="10">
        <f t="shared" ca="1" si="2"/>
        <v>18</v>
      </c>
      <c r="G156" s="11" t="s">
        <v>24</v>
      </c>
      <c r="H156" s="12">
        <v>65560</v>
      </c>
      <c r="I156" s="12"/>
      <c r="J156" s="8">
        <v>1</v>
      </c>
    </row>
    <row r="157" spans="1:10">
      <c r="A157" s="7" t="s">
        <v>189</v>
      </c>
      <c r="B157" s="8" t="s">
        <v>31</v>
      </c>
      <c r="C157" s="7" t="s">
        <v>170</v>
      </c>
      <c r="D157" s="7" t="s">
        <v>13</v>
      </c>
      <c r="E157" s="9">
        <v>40710</v>
      </c>
      <c r="F157" s="10">
        <f t="shared" ca="1" si="2"/>
        <v>11</v>
      </c>
      <c r="G157" s="11" t="s">
        <v>45</v>
      </c>
      <c r="H157" s="12">
        <v>32140</v>
      </c>
      <c r="I157" s="12"/>
      <c r="J157" s="8">
        <v>2</v>
      </c>
    </row>
    <row r="158" spans="1:10">
      <c r="A158" s="7" t="s">
        <v>190</v>
      </c>
      <c r="B158" s="8" t="s">
        <v>31</v>
      </c>
      <c r="C158" s="7" t="s">
        <v>170</v>
      </c>
      <c r="D158" s="7" t="s">
        <v>13</v>
      </c>
      <c r="E158" s="9">
        <v>38892</v>
      </c>
      <c r="F158" s="10">
        <f t="shared" ca="1" si="2"/>
        <v>16</v>
      </c>
      <c r="G158" s="11" t="s">
        <v>45</v>
      </c>
      <c r="H158" s="12">
        <v>56870</v>
      </c>
      <c r="I158" s="12"/>
      <c r="J158" s="8">
        <v>1</v>
      </c>
    </row>
    <row r="159" spans="1:10">
      <c r="A159" s="7" t="s">
        <v>191</v>
      </c>
      <c r="B159" s="8" t="s">
        <v>41</v>
      </c>
      <c r="C159" s="7" t="s">
        <v>170</v>
      </c>
      <c r="D159" s="7" t="s">
        <v>13</v>
      </c>
      <c r="E159" s="9">
        <v>39654</v>
      </c>
      <c r="F159" s="10">
        <f t="shared" ca="1" si="2"/>
        <v>14</v>
      </c>
      <c r="G159" s="11" t="s">
        <v>35</v>
      </c>
      <c r="H159" s="12">
        <v>32360</v>
      </c>
      <c r="I159" s="12"/>
      <c r="J159" s="8">
        <v>4</v>
      </c>
    </row>
    <row r="160" spans="1:10">
      <c r="A160" s="7" t="s">
        <v>192</v>
      </c>
      <c r="B160" s="8" t="s">
        <v>26</v>
      </c>
      <c r="C160" s="7" t="s">
        <v>170</v>
      </c>
      <c r="D160" s="7" t="s">
        <v>28</v>
      </c>
      <c r="E160" s="9">
        <v>40729</v>
      </c>
      <c r="F160" s="10">
        <f t="shared" ca="1" si="2"/>
        <v>11</v>
      </c>
      <c r="G160" s="11"/>
      <c r="H160" s="12">
        <v>22320</v>
      </c>
      <c r="I160" s="12"/>
      <c r="J160" s="8">
        <v>2</v>
      </c>
    </row>
    <row r="161" spans="1:10">
      <c r="A161" s="7" t="s">
        <v>193</v>
      </c>
      <c r="B161" s="8" t="s">
        <v>11</v>
      </c>
      <c r="C161" s="7" t="s">
        <v>170</v>
      </c>
      <c r="D161" s="7" t="s">
        <v>28</v>
      </c>
      <c r="E161" s="9">
        <v>39274</v>
      </c>
      <c r="F161" s="10">
        <f t="shared" ca="1" si="2"/>
        <v>15</v>
      </c>
      <c r="G161" s="11"/>
      <c r="H161" s="12">
        <v>64090</v>
      </c>
      <c r="I161" s="12"/>
      <c r="J161" s="8">
        <v>2</v>
      </c>
    </row>
    <row r="162" spans="1:10">
      <c r="A162" s="7" t="s">
        <v>194</v>
      </c>
      <c r="B162" s="8" t="s">
        <v>26</v>
      </c>
      <c r="C162" s="7" t="s">
        <v>170</v>
      </c>
      <c r="D162" s="7" t="s">
        <v>13</v>
      </c>
      <c r="E162" s="9">
        <v>40366</v>
      </c>
      <c r="F162" s="10">
        <f t="shared" ca="1" si="2"/>
        <v>12</v>
      </c>
      <c r="G162" s="11" t="s">
        <v>14</v>
      </c>
      <c r="H162" s="12">
        <v>63780</v>
      </c>
      <c r="I162" s="12"/>
      <c r="J162" s="8">
        <v>5</v>
      </c>
    </row>
    <row r="163" spans="1:10">
      <c r="A163" s="7" t="s">
        <v>195</v>
      </c>
      <c r="B163" s="8" t="s">
        <v>20</v>
      </c>
      <c r="C163" s="7" t="s">
        <v>170</v>
      </c>
      <c r="D163" s="7" t="s">
        <v>13</v>
      </c>
      <c r="E163" s="9">
        <v>35989</v>
      </c>
      <c r="F163" s="10">
        <f t="shared" ca="1" si="2"/>
        <v>24</v>
      </c>
      <c r="G163" s="11" t="s">
        <v>17</v>
      </c>
      <c r="H163" s="12">
        <v>71010</v>
      </c>
      <c r="I163" s="12"/>
      <c r="J163" s="8">
        <v>5</v>
      </c>
    </row>
    <row r="164" spans="1:10">
      <c r="A164" s="7" t="s">
        <v>196</v>
      </c>
      <c r="B164" s="8" t="s">
        <v>26</v>
      </c>
      <c r="C164" s="7" t="s">
        <v>170</v>
      </c>
      <c r="D164" s="7" t="s">
        <v>28</v>
      </c>
      <c r="E164" s="9">
        <v>39295</v>
      </c>
      <c r="F164" s="10">
        <f t="shared" ca="1" si="2"/>
        <v>15</v>
      </c>
      <c r="G164" s="11"/>
      <c r="H164" s="12">
        <v>40560</v>
      </c>
      <c r="I164" s="12"/>
      <c r="J164" s="8">
        <v>5</v>
      </c>
    </row>
    <row r="165" spans="1:10">
      <c r="A165" s="7" t="s">
        <v>197</v>
      </c>
      <c r="B165" s="8" t="s">
        <v>20</v>
      </c>
      <c r="C165" s="7" t="s">
        <v>170</v>
      </c>
      <c r="D165" s="7" t="s">
        <v>28</v>
      </c>
      <c r="E165" s="9">
        <v>40054</v>
      </c>
      <c r="F165" s="10">
        <f t="shared" ca="1" si="2"/>
        <v>13</v>
      </c>
      <c r="G165" s="11"/>
      <c r="H165" s="12">
        <v>56920</v>
      </c>
      <c r="I165" s="12"/>
      <c r="J165" s="8">
        <v>4</v>
      </c>
    </row>
    <row r="166" spans="1:10">
      <c r="A166" s="7" t="s">
        <v>198</v>
      </c>
      <c r="B166" s="8" t="s">
        <v>31</v>
      </c>
      <c r="C166" s="7" t="s">
        <v>170</v>
      </c>
      <c r="D166" s="7" t="s">
        <v>13</v>
      </c>
      <c r="E166" s="9">
        <v>40399</v>
      </c>
      <c r="F166" s="10">
        <f t="shared" ca="1" si="2"/>
        <v>12</v>
      </c>
      <c r="G166" s="11" t="s">
        <v>24</v>
      </c>
      <c r="H166" s="12">
        <v>32640</v>
      </c>
      <c r="I166" s="12"/>
      <c r="J166" s="8">
        <v>4</v>
      </c>
    </row>
    <row r="167" spans="1:10">
      <c r="A167" s="7" t="s">
        <v>199</v>
      </c>
      <c r="B167" s="8" t="s">
        <v>31</v>
      </c>
      <c r="C167" s="7" t="s">
        <v>170</v>
      </c>
      <c r="D167" s="7" t="s">
        <v>13</v>
      </c>
      <c r="E167" s="9">
        <v>39692</v>
      </c>
      <c r="F167" s="10">
        <f t="shared" ca="1" si="2"/>
        <v>14</v>
      </c>
      <c r="G167" s="11" t="s">
        <v>24</v>
      </c>
      <c r="H167" s="12">
        <v>35360</v>
      </c>
      <c r="I167" s="12"/>
      <c r="J167" s="8">
        <v>5</v>
      </c>
    </row>
    <row r="168" spans="1:10">
      <c r="A168" s="7" t="s">
        <v>200</v>
      </c>
      <c r="B168" s="8" t="s">
        <v>41</v>
      </c>
      <c r="C168" s="7" t="s">
        <v>170</v>
      </c>
      <c r="D168" s="7" t="s">
        <v>13</v>
      </c>
      <c r="E168" s="9">
        <v>41177</v>
      </c>
      <c r="F168" s="10">
        <f t="shared" ca="1" si="2"/>
        <v>9</v>
      </c>
      <c r="G168" s="11" t="s">
        <v>14</v>
      </c>
      <c r="H168" s="12">
        <v>64510</v>
      </c>
      <c r="I168" s="12"/>
      <c r="J168" s="8">
        <v>3</v>
      </c>
    </row>
    <row r="169" spans="1:10">
      <c r="A169" s="7" t="s">
        <v>201</v>
      </c>
      <c r="B169" s="8" t="s">
        <v>31</v>
      </c>
      <c r="C169" s="7" t="s">
        <v>170</v>
      </c>
      <c r="D169" s="7" t="s">
        <v>13</v>
      </c>
      <c r="E169" s="9">
        <v>39326</v>
      </c>
      <c r="F169" s="10">
        <f t="shared" ca="1" si="2"/>
        <v>15</v>
      </c>
      <c r="G169" s="11" t="s">
        <v>14</v>
      </c>
      <c r="H169" s="12">
        <v>72900</v>
      </c>
      <c r="I169" s="12"/>
      <c r="J169" s="8">
        <v>3</v>
      </c>
    </row>
    <row r="170" spans="1:10">
      <c r="A170" s="7" t="s">
        <v>202</v>
      </c>
      <c r="B170" s="8" t="s">
        <v>41</v>
      </c>
      <c r="C170" s="7" t="s">
        <v>170</v>
      </c>
      <c r="D170" s="7" t="s">
        <v>13</v>
      </c>
      <c r="E170" s="9">
        <v>36414</v>
      </c>
      <c r="F170" s="10">
        <f t="shared" ca="1" si="2"/>
        <v>22</v>
      </c>
      <c r="G170" s="11" t="s">
        <v>35</v>
      </c>
      <c r="H170" s="12">
        <v>39680</v>
      </c>
      <c r="I170" s="12"/>
      <c r="J170" s="8">
        <v>5</v>
      </c>
    </row>
    <row r="171" spans="1:10">
      <c r="A171" s="7" t="s">
        <v>203</v>
      </c>
      <c r="B171" s="8" t="s">
        <v>20</v>
      </c>
      <c r="C171" s="7" t="s">
        <v>170</v>
      </c>
      <c r="D171" s="7" t="s">
        <v>13</v>
      </c>
      <c r="E171" s="9">
        <v>36082</v>
      </c>
      <c r="F171" s="10">
        <f t="shared" ca="1" si="2"/>
        <v>23</v>
      </c>
      <c r="G171" s="11" t="s">
        <v>45</v>
      </c>
      <c r="H171" s="12">
        <v>82400</v>
      </c>
      <c r="I171" s="12"/>
      <c r="J171" s="8">
        <v>2</v>
      </c>
    </row>
    <row r="172" spans="1:10">
      <c r="A172" s="7" t="s">
        <v>204</v>
      </c>
      <c r="B172" s="8" t="s">
        <v>26</v>
      </c>
      <c r="C172" s="7" t="s">
        <v>170</v>
      </c>
      <c r="D172" s="7" t="s">
        <v>13</v>
      </c>
      <c r="E172" s="9">
        <v>40470</v>
      </c>
      <c r="F172" s="10">
        <f t="shared" ca="1" si="2"/>
        <v>11</v>
      </c>
      <c r="G172" s="11" t="s">
        <v>45</v>
      </c>
      <c r="H172" s="12">
        <v>42620</v>
      </c>
      <c r="I172" s="12"/>
      <c r="J172" s="8">
        <v>3</v>
      </c>
    </row>
    <row r="173" spans="1:10">
      <c r="A173" s="7" t="s">
        <v>205</v>
      </c>
      <c r="B173" s="8" t="s">
        <v>20</v>
      </c>
      <c r="C173" s="7" t="s">
        <v>170</v>
      </c>
      <c r="D173" s="7" t="s">
        <v>13</v>
      </c>
      <c r="E173" s="9">
        <v>41228</v>
      </c>
      <c r="F173" s="10">
        <f t="shared" ca="1" si="2"/>
        <v>9</v>
      </c>
      <c r="G173" s="11" t="s">
        <v>45</v>
      </c>
      <c r="H173" s="12">
        <v>46340</v>
      </c>
      <c r="I173" s="12"/>
      <c r="J173" s="8">
        <v>5</v>
      </c>
    </row>
    <row r="174" spans="1:10">
      <c r="A174" s="7" t="s">
        <v>206</v>
      </c>
      <c r="B174" s="8" t="s">
        <v>31</v>
      </c>
      <c r="C174" s="7" t="s">
        <v>170</v>
      </c>
      <c r="D174" s="7" t="s">
        <v>16</v>
      </c>
      <c r="E174" s="9">
        <v>39768</v>
      </c>
      <c r="F174" s="10">
        <f t="shared" ca="1" si="2"/>
        <v>13</v>
      </c>
      <c r="G174" s="11" t="s">
        <v>14</v>
      </c>
      <c r="H174" s="12">
        <v>39515</v>
      </c>
      <c r="I174" s="12"/>
      <c r="J174" s="8">
        <v>5</v>
      </c>
    </row>
    <row r="175" spans="1:10">
      <c r="A175" s="7" t="s">
        <v>207</v>
      </c>
      <c r="B175" s="8" t="s">
        <v>31</v>
      </c>
      <c r="C175" s="7" t="s">
        <v>170</v>
      </c>
      <c r="D175" s="7" t="s">
        <v>28</v>
      </c>
      <c r="E175" s="9">
        <v>41254</v>
      </c>
      <c r="F175" s="10">
        <f t="shared" ca="1" si="2"/>
        <v>9</v>
      </c>
      <c r="G175" s="11"/>
      <c r="H175" s="12">
        <v>81070</v>
      </c>
      <c r="I175" s="12"/>
      <c r="J175" s="8">
        <v>5</v>
      </c>
    </row>
    <row r="176" spans="1:10">
      <c r="A176" s="7" t="s">
        <v>208</v>
      </c>
      <c r="B176" s="8" t="s">
        <v>31</v>
      </c>
      <c r="C176" s="7" t="s">
        <v>209</v>
      </c>
      <c r="D176" s="7" t="s">
        <v>16</v>
      </c>
      <c r="E176" s="9">
        <v>39515</v>
      </c>
      <c r="F176" s="10">
        <f t="shared" ca="1" si="2"/>
        <v>14</v>
      </c>
      <c r="G176" s="11" t="s">
        <v>24</v>
      </c>
      <c r="H176" s="12">
        <v>89780</v>
      </c>
      <c r="I176" s="12"/>
      <c r="J176" s="8">
        <v>4</v>
      </c>
    </row>
    <row r="177" spans="1:10">
      <c r="A177" s="7" t="s">
        <v>210</v>
      </c>
      <c r="B177" s="8" t="s">
        <v>20</v>
      </c>
      <c r="C177" s="7" t="s">
        <v>209</v>
      </c>
      <c r="D177" s="7" t="s">
        <v>28</v>
      </c>
      <c r="E177" s="9">
        <v>40263</v>
      </c>
      <c r="F177" s="10">
        <f t="shared" ca="1" si="2"/>
        <v>12</v>
      </c>
      <c r="G177" s="11" t="s">
        <v>24</v>
      </c>
      <c r="H177" s="12">
        <v>71190</v>
      </c>
      <c r="I177" s="12"/>
      <c r="J177" s="8">
        <v>4</v>
      </c>
    </row>
    <row r="178" spans="1:10">
      <c r="A178" s="7" t="s">
        <v>211</v>
      </c>
      <c r="B178" s="8" t="s">
        <v>31</v>
      </c>
      <c r="C178" s="7" t="s">
        <v>209</v>
      </c>
      <c r="D178" s="7" t="s">
        <v>13</v>
      </c>
      <c r="E178" s="9">
        <v>40690</v>
      </c>
      <c r="F178" s="10">
        <f t="shared" ca="1" si="2"/>
        <v>11</v>
      </c>
      <c r="G178" s="11" t="s">
        <v>14</v>
      </c>
      <c r="H178" s="12">
        <v>89140</v>
      </c>
      <c r="I178" s="12"/>
      <c r="J178" s="8">
        <v>1</v>
      </c>
    </row>
    <row r="179" spans="1:10">
      <c r="A179" s="7" t="s">
        <v>212</v>
      </c>
      <c r="B179" s="8" t="s">
        <v>41</v>
      </c>
      <c r="C179" s="7" t="s">
        <v>209</v>
      </c>
      <c r="D179" s="7" t="s">
        <v>28</v>
      </c>
      <c r="E179" s="9">
        <v>36673</v>
      </c>
      <c r="F179" s="10">
        <f t="shared" ca="1" si="2"/>
        <v>22</v>
      </c>
      <c r="G179" s="11" t="s">
        <v>45</v>
      </c>
      <c r="H179" s="12">
        <v>69410</v>
      </c>
      <c r="I179" s="12"/>
      <c r="J179" s="8">
        <v>4</v>
      </c>
    </row>
    <row r="180" spans="1:10">
      <c r="A180" s="7" t="s">
        <v>213</v>
      </c>
      <c r="B180" s="8" t="s">
        <v>41</v>
      </c>
      <c r="C180" s="7" t="s">
        <v>209</v>
      </c>
      <c r="D180" s="7" t="s">
        <v>13</v>
      </c>
      <c r="E180" s="9">
        <v>37043</v>
      </c>
      <c r="F180" s="10">
        <f t="shared" ca="1" si="2"/>
        <v>21</v>
      </c>
      <c r="G180" s="11" t="s">
        <v>17</v>
      </c>
      <c r="H180" s="12">
        <v>45150</v>
      </c>
      <c r="I180" s="12"/>
      <c r="J180" s="8">
        <v>1</v>
      </c>
    </row>
    <row r="181" spans="1:10">
      <c r="A181" s="7" t="s">
        <v>214</v>
      </c>
      <c r="B181" s="8" t="s">
        <v>26</v>
      </c>
      <c r="C181" s="7" t="s">
        <v>209</v>
      </c>
      <c r="D181" s="7" t="s">
        <v>16</v>
      </c>
      <c r="E181" s="9">
        <v>37505</v>
      </c>
      <c r="F181" s="10">
        <f t="shared" ca="1" si="2"/>
        <v>19</v>
      </c>
      <c r="G181" s="11" t="s">
        <v>35</v>
      </c>
      <c r="H181" s="12">
        <v>51800</v>
      </c>
      <c r="I181" s="12"/>
      <c r="J181" s="8">
        <v>1</v>
      </c>
    </row>
    <row r="182" spans="1:10">
      <c r="A182" s="7" t="s">
        <v>215</v>
      </c>
      <c r="B182" s="8" t="s">
        <v>26</v>
      </c>
      <c r="C182" s="7" t="s">
        <v>209</v>
      </c>
      <c r="D182" s="7" t="s">
        <v>21</v>
      </c>
      <c r="E182" s="9">
        <v>37946</v>
      </c>
      <c r="F182" s="10">
        <f t="shared" ca="1" si="2"/>
        <v>18</v>
      </c>
      <c r="G182" s="11" t="s">
        <v>14</v>
      </c>
      <c r="H182" s="12">
        <v>85130</v>
      </c>
      <c r="I182" s="12"/>
      <c r="J182" s="8">
        <v>5</v>
      </c>
    </row>
    <row r="183" spans="1:10">
      <c r="A183" s="7" t="s">
        <v>216</v>
      </c>
      <c r="B183" s="8" t="s">
        <v>31</v>
      </c>
      <c r="C183" s="7" t="s">
        <v>209</v>
      </c>
      <c r="D183" s="7" t="s">
        <v>21</v>
      </c>
      <c r="E183" s="9">
        <v>36519</v>
      </c>
      <c r="F183" s="10">
        <f t="shared" ca="1" si="2"/>
        <v>22</v>
      </c>
      <c r="G183" s="11" t="s">
        <v>45</v>
      </c>
      <c r="H183" s="12">
        <v>61860</v>
      </c>
      <c r="I183" s="12"/>
      <c r="J183" s="8">
        <v>5</v>
      </c>
    </row>
    <row r="184" spans="1:10">
      <c r="A184" s="7" t="s">
        <v>217</v>
      </c>
      <c r="B184" s="8" t="s">
        <v>26</v>
      </c>
      <c r="C184" s="7" t="s">
        <v>218</v>
      </c>
      <c r="D184" s="7" t="s">
        <v>13</v>
      </c>
      <c r="E184" s="9">
        <v>40918</v>
      </c>
      <c r="F184" s="10">
        <f t="shared" ca="1" si="2"/>
        <v>10</v>
      </c>
      <c r="G184" s="11" t="s">
        <v>219</v>
      </c>
      <c r="H184" s="12">
        <v>56900</v>
      </c>
      <c r="I184" s="12"/>
      <c r="J184" s="8">
        <v>5</v>
      </c>
    </row>
    <row r="185" spans="1:10">
      <c r="A185" s="7" t="s">
        <v>220</v>
      </c>
      <c r="B185" s="8" t="s">
        <v>31</v>
      </c>
      <c r="C185" s="7" t="s">
        <v>218</v>
      </c>
      <c r="D185" s="7" t="s">
        <v>13</v>
      </c>
      <c r="E185" s="9">
        <v>40936</v>
      </c>
      <c r="F185" s="10">
        <f t="shared" ca="1" si="2"/>
        <v>10</v>
      </c>
      <c r="G185" s="11" t="s">
        <v>14</v>
      </c>
      <c r="H185" s="12">
        <v>52940</v>
      </c>
      <c r="I185" s="12"/>
      <c r="J185" s="8">
        <v>4</v>
      </c>
    </row>
    <row r="186" spans="1:10">
      <c r="A186" s="7" t="s">
        <v>221</v>
      </c>
      <c r="B186" s="8" t="s">
        <v>31</v>
      </c>
      <c r="C186" s="7" t="s">
        <v>218</v>
      </c>
      <c r="D186" s="7" t="s">
        <v>28</v>
      </c>
      <c r="E186" s="9">
        <v>39092</v>
      </c>
      <c r="F186" s="10">
        <f t="shared" ca="1" si="2"/>
        <v>15</v>
      </c>
      <c r="G186" s="11"/>
      <c r="H186" s="12">
        <v>73990</v>
      </c>
      <c r="I186" s="12"/>
      <c r="J186" s="8">
        <v>3</v>
      </c>
    </row>
    <row r="187" spans="1:10">
      <c r="A187" s="7" t="s">
        <v>222</v>
      </c>
      <c r="B187" s="8" t="s">
        <v>31</v>
      </c>
      <c r="C187" s="7" t="s">
        <v>218</v>
      </c>
      <c r="D187" s="7" t="s">
        <v>13</v>
      </c>
      <c r="E187" s="9">
        <v>39106</v>
      </c>
      <c r="F187" s="10">
        <f t="shared" ca="1" si="2"/>
        <v>15</v>
      </c>
      <c r="G187" s="11" t="s">
        <v>45</v>
      </c>
      <c r="H187" s="12">
        <v>45500</v>
      </c>
      <c r="I187" s="12"/>
      <c r="J187" s="8">
        <v>3</v>
      </c>
    </row>
    <row r="188" spans="1:10">
      <c r="A188" s="7" t="s">
        <v>223</v>
      </c>
      <c r="B188" s="8" t="s">
        <v>31</v>
      </c>
      <c r="C188" s="7" t="s">
        <v>218</v>
      </c>
      <c r="D188" s="7" t="s">
        <v>28</v>
      </c>
      <c r="E188" s="9">
        <v>38738</v>
      </c>
      <c r="F188" s="10">
        <f t="shared" ca="1" si="2"/>
        <v>16</v>
      </c>
      <c r="G188" s="11"/>
      <c r="H188" s="12">
        <v>42150</v>
      </c>
      <c r="I188" s="12"/>
      <c r="J188" s="8">
        <v>5</v>
      </c>
    </row>
    <row r="189" spans="1:10">
      <c r="A189" s="7" t="s">
        <v>224</v>
      </c>
      <c r="B189" s="8" t="s">
        <v>20</v>
      </c>
      <c r="C189" s="7" t="s">
        <v>218</v>
      </c>
      <c r="D189" s="7" t="s">
        <v>13</v>
      </c>
      <c r="E189" s="9">
        <v>35801</v>
      </c>
      <c r="F189" s="10">
        <f t="shared" ca="1" si="2"/>
        <v>24</v>
      </c>
      <c r="G189" s="11" t="s">
        <v>14</v>
      </c>
      <c r="H189" s="12">
        <v>78570</v>
      </c>
      <c r="I189" s="12"/>
      <c r="J189" s="8">
        <v>1</v>
      </c>
    </row>
    <row r="190" spans="1:10">
      <c r="A190" s="7" t="s">
        <v>225</v>
      </c>
      <c r="B190" s="8" t="s">
        <v>20</v>
      </c>
      <c r="C190" s="7" t="s">
        <v>218</v>
      </c>
      <c r="D190" s="7" t="s">
        <v>16</v>
      </c>
      <c r="E190" s="9">
        <v>35807</v>
      </c>
      <c r="F190" s="10">
        <f t="shared" ca="1" si="2"/>
        <v>24</v>
      </c>
      <c r="G190" s="11" t="s">
        <v>14</v>
      </c>
      <c r="H190" s="12">
        <v>48835</v>
      </c>
      <c r="I190" s="12"/>
      <c r="J190" s="8">
        <v>5</v>
      </c>
    </row>
    <row r="191" spans="1:10">
      <c r="A191" s="7" t="s">
        <v>226</v>
      </c>
      <c r="B191" s="8" t="s">
        <v>31</v>
      </c>
      <c r="C191" s="7" t="s">
        <v>218</v>
      </c>
      <c r="D191" s="7" t="s">
        <v>16</v>
      </c>
      <c r="E191" s="9">
        <v>36177</v>
      </c>
      <c r="F191" s="10">
        <f t="shared" ca="1" si="2"/>
        <v>23</v>
      </c>
      <c r="G191" s="11" t="s">
        <v>24</v>
      </c>
      <c r="H191" s="12">
        <v>21670</v>
      </c>
      <c r="I191" s="12"/>
      <c r="J191" s="8">
        <v>2</v>
      </c>
    </row>
    <row r="192" spans="1:10">
      <c r="A192" s="7" t="s">
        <v>227</v>
      </c>
      <c r="B192" s="8" t="s">
        <v>31</v>
      </c>
      <c r="C192" s="7" t="s">
        <v>218</v>
      </c>
      <c r="D192" s="7" t="s">
        <v>13</v>
      </c>
      <c r="E192" s="9">
        <v>36535</v>
      </c>
      <c r="F192" s="10">
        <f t="shared" ca="1" si="2"/>
        <v>22</v>
      </c>
      <c r="G192" s="11" t="s">
        <v>14</v>
      </c>
      <c r="H192" s="12">
        <v>76192</v>
      </c>
      <c r="I192" s="12"/>
      <c r="J192" s="8">
        <v>4</v>
      </c>
    </row>
    <row r="193" spans="1:10">
      <c r="A193" s="7" t="s">
        <v>228</v>
      </c>
      <c r="B193" s="8" t="s">
        <v>26</v>
      </c>
      <c r="C193" s="7" t="s">
        <v>218</v>
      </c>
      <c r="D193" s="7" t="s">
        <v>28</v>
      </c>
      <c r="E193" s="9">
        <v>37634</v>
      </c>
      <c r="F193" s="10">
        <f t="shared" ca="1" si="2"/>
        <v>19</v>
      </c>
      <c r="G193" s="11"/>
      <c r="H193" s="12">
        <v>61370</v>
      </c>
      <c r="I193" s="12"/>
      <c r="J193" s="8">
        <v>3</v>
      </c>
    </row>
    <row r="194" spans="1:10">
      <c r="A194" s="7" t="s">
        <v>229</v>
      </c>
      <c r="B194" s="8" t="s">
        <v>41</v>
      </c>
      <c r="C194" s="7" t="s">
        <v>218</v>
      </c>
      <c r="D194" s="7" t="s">
        <v>13</v>
      </c>
      <c r="E194" s="9">
        <v>39472</v>
      </c>
      <c r="F194" s="10">
        <f t="shared" ref="F194:F257" ca="1" si="3">DATEDIF(E194,TODAY(),"Y")</f>
        <v>14</v>
      </c>
      <c r="G194" s="11" t="s">
        <v>14</v>
      </c>
      <c r="H194" s="12">
        <v>41060</v>
      </c>
      <c r="I194" s="12"/>
      <c r="J194" s="8">
        <v>3</v>
      </c>
    </row>
    <row r="195" spans="1:10">
      <c r="A195" s="7" t="s">
        <v>230</v>
      </c>
      <c r="B195" s="8" t="s">
        <v>26</v>
      </c>
      <c r="C195" s="7" t="s">
        <v>218</v>
      </c>
      <c r="D195" s="7" t="s">
        <v>13</v>
      </c>
      <c r="E195" s="9">
        <v>39472</v>
      </c>
      <c r="F195" s="10">
        <f t="shared" ca="1" si="3"/>
        <v>14</v>
      </c>
      <c r="G195" s="11" t="s">
        <v>14</v>
      </c>
      <c r="H195" s="12">
        <v>87760</v>
      </c>
      <c r="I195" s="12"/>
      <c r="J195" s="8">
        <v>1</v>
      </c>
    </row>
    <row r="196" spans="1:10">
      <c r="A196" s="7" t="s">
        <v>231</v>
      </c>
      <c r="B196" s="8" t="s">
        <v>11</v>
      </c>
      <c r="C196" s="7" t="s">
        <v>218</v>
      </c>
      <c r="D196" s="7" t="s">
        <v>13</v>
      </c>
      <c r="E196" s="9">
        <v>38733</v>
      </c>
      <c r="F196" s="10">
        <f t="shared" ca="1" si="3"/>
        <v>16</v>
      </c>
      <c r="G196" s="11" t="s">
        <v>35</v>
      </c>
      <c r="H196" s="12">
        <v>68710</v>
      </c>
      <c r="I196" s="12"/>
      <c r="J196" s="8">
        <v>4</v>
      </c>
    </row>
    <row r="197" spans="1:10">
      <c r="A197" s="7" t="s">
        <v>232</v>
      </c>
      <c r="B197" s="8" t="s">
        <v>11</v>
      </c>
      <c r="C197" s="7" t="s">
        <v>218</v>
      </c>
      <c r="D197" s="7" t="s">
        <v>21</v>
      </c>
      <c r="E197" s="9">
        <v>39087</v>
      </c>
      <c r="F197" s="10">
        <f t="shared" ca="1" si="3"/>
        <v>15</v>
      </c>
      <c r="G197" s="11"/>
      <c r="H197" s="12">
        <v>14416</v>
      </c>
      <c r="I197" s="12"/>
      <c r="J197" s="8">
        <v>4</v>
      </c>
    </row>
    <row r="198" spans="1:10">
      <c r="A198" s="7" t="s">
        <v>233</v>
      </c>
      <c r="B198" s="8" t="s">
        <v>23</v>
      </c>
      <c r="C198" s="7" t="s">
        <v>218</v>
      </c>
      <c r="D198" s="7" t="s">
        <v>13</v>
      </c>
      <c r="E198" s="9">
        <v>39455</v>
      </c>
      <c r="F198" s="10">
        <f t="shared" ca="1" si="3"/>
        <v>14</v>
      </c>
      <c r="G198" s="11" t="s">
        <v>45</v>
      </c>
      <c r="H198" s="12">
        <v>59420</v>
      </c>
      <c r="I198" s="12"/>
      <c r="J198" s="8">
        <v>4</v>
      </c>
    </row>
    <row r="199" spans="1:10">
      <c r="A199" s="7" t="s">
        <v>234</v>
      </c>
      <c r="B199" s="8" t="s">
        <v>11</v>
      </c>
      <c r="C199" s="7" t="s">
        <v>218</v>
      </c>
      <c r="D199" s="7" t="s">
        <v>28</v>
      </c>
      <c r="E199" s="9">
        <v>39822</v>
      </c>
      <c r="F199" s="10">
        <f t="shared" ca="1" si="3"/>
        <v>13</v>
      </c>
      <c r="G199" s="11"/>
      <c r="H199" s="12">
        <v>60040</v>
      </c>
      <c r="I199" s="12"/>
      <c r="J199" s="8">
        <v>5</v>
      </c>
    </row>
    <row r="200" spans="1:10">
      <c r="A200" s="7" t="s">
        <v>235</v>
      </c>
      <c r="B200" s="8" t="s">
        <v>11</v>
      </c>
      <c r="C200" s="7" t="s">
        <v>218</v>
      </c>
      <c r="D200" s="7" t="s">
        <v>28</v>
      </c>
      <c r="E200" s="9">
        <v>39830</v>
      </c>
      <c r="F200" s="10">
        <f t="shared" ca="1" si="3"/>
        <v>13</v>
      </c>
      <c r="G200" s="11"/>
      <c r="H200" s="12">
        <v>78520</v>
      </c>
      <c r="I200" s="12"/>
      <c r="J200" s="8">
        <v>4</v>
      </c>
    </row>
    <row r="201" spans="1:10">
      <c r="A201" s="7" t="s">
        <v>236</v>
      </c>
      <c r="B201" s="8" t="s">
        <v>26</v>
      </c>
      <c r="C201" s="7" t="s">
        <v>218</v>
      </c>
      <c r="D201" s="7" t="s">
        <v>13</v>
      </c>
      <c r="E201" s="9">
        <v>40203</v>
      </c>
      <c r="F201" s="10">
        <f t="shared" ca="1" si="3"/>
        <v>12</v>
      </c>
      <c r="G201" s="11" t="s">
        <v>14</v>
      </c>
      <c r="H201" s="12">
        <v>35600</v>
      </c>
      <c r="I201" s="12"/>
      <c r="J201" s="8">
        <v>5</v>
      </c>
    </row>
    <row r="202" spans="1:10">
      <c r="A202" s="7" t="s">
        <v>237</v>
      </c>
      <c r="B202" s="8" t="s">
        <v>31</v>
      </c>
      <c r="C202" s="7" t="s">
        <v>218</v>
      </c>
      <c r="D202" s="7" t="s">
        <v>21</v>
      </c>
      <c r="E202" s="9">
        <v>40574</v>
      </c>
      <c r="F202" s="10">
        <f t="shared" ca="1" si="3"/>
        <v>11</v>
      </c>
      <c r="G202" s="11"/>
      <c r="H202" s="12">
        <v>28424</v>
      </c>
      <c r="I202" s="12"/>
      <c r="J202" s="8">
        <v>4</v>
      </c>
    </row>
    <row r="203" spans="1:10">
      <c r="A203" s="7" t="s">
        <v>238</v>
      </c>
      <c r="B203" s="8" t="s">
        <v>31</v>
      </c>
      <c r="C203" s="7" t="s">
        <v>218</v>
      </c>
      <c r="D203" s="7" t="s">
        <v>13</v>
      </c>
      <c r="E203" s="9">
        <v>40953</v>
      </c>
      <c r="F203" s="10">
        <f t="shared" ca="1" si="3"/>
        <v>10</v>
      </c>
      <c r="G203" s="11" t="s">
        <v>35</v>
      </c>
      <c r="H203" s="12">
        <v>60380</v>
      </c>
      <c r="I203" s="12"/>
      <c r="J203" s="8">
        <v>4</v>
      </c>
    </row>
    <row r="204" spans="1:10">
      <c r="A204" s="7" t="s">
        <v>239</v>
      </c>
      <c r="B204" s="8" t="s">
        <v>11</v>
      </c>
      <c r="C204" s="7" t="s">
        <v>218</v>
      </c>
      <c r="D204" s="7" t="s">
        <v>21</v>
      </c>
      <c r="E204" s="9">
        <v>35829</v>
      </c>
      <c r="F204" s="10">
        <f t="shared" ca="1" si="3"/>
        <v>24</v>
      </c>
      <c r="G204" s="11"/>
      <c r="H204" s="12">
        <v>29176</v>
      </c>
      <c r="I204" s="12"/>
      <c r="J204" s="8">
        <v>3</v>
      </c>
    </row>
    <row r="205" spans="1:10">
      <c r="A205" s="7" t="s">
        <v>240</v>
      </c>
      <c r="B205" s="8" t="s">
        <v>23</v>
      </c>
      <c r="C205" s="7" t="s">
        <v>218</v>
      </c>
      <c r="D205" s="7" t="s">
        <v>13</v>
      </c>
      <c r="E205" s="9">
        <v>35830</v>
      </c>
      <c r="F205" s="10">
        <f t="shared" ca="1" si="3"/>
        <v>24</v>
      </c>
      <c r="G205" s="11" t="s">
        <v>24</v>
      </c>
      <c r="H205" s="12">
        <v>35460</v>
      </c>
      <c r="I205" s="12"/>
      <c r="J205" s="8">
        <v>5</v>
      </c>
    </row>
    <row r="206" spans="1:10">
      <c r="A206" s="7" t="s">
        <v>241</v>
      </c>
      <c r="B206" s="8" t="s">
        <v>20</v>
      </c>
      <c r="C206" s="7" t="s">
        <v>218</v>
      </c>
      <c r="D206" s="7" t="s">
        <v>13</v>
      </c>
      <c r="E206" s="9">
        <v>36198</v>
      </c>
      <c r="F206" s="10">
        <f t="shared" ca="1" si="3"/>
        <v>23</v>
      </c>
      <c r="G206" s="11" t="s">
        <v>35</v>
      </c>
      <c r="H206" s="12">
        <v>81400</v>
      </c>
      <c r="I206" s="12"/>
      <c r="J206" s="8">
        <v>2</v>
      </c>
    </row>
    <row r="207" spans="1:10">
      <c r="A207" s="7" t="s">
        <v>242</v>
      </c>
      <c r="B207" s="8" t="s">
        <v>26</v>
      </c>
      <c r="C207" s="7" t="s">
        <v>218</v>
      </c>
      <c r="D207" s="7" t="s">
        <v>28</v>
      </c>
      <c r="E207" s="9">
        <v>38044</v>
      </c>
      <c r="F207" s="10">
        <f t="shared" ca="1" si="3"/>
        <v>18</v>
      </c>
      <c r="G207" s="11"/>
      <c r="H207" s="12">
        <v>57410</v>
      </c>
      <c r="I207" s="12"/>
      <c r="J207" s="8">
        <v>2</v>
      </c>
    </row>
    <row r="208" spans="1:10">
      <c r="A208" s="7" t="s">
        <v>243</v>
      </c>
      <c r="B208" s="8" t="s">
        <v>11</v>
      </c>
      <c r="C208" s="7" t="s">
        <v>218</v>
      </c>
      <c r="D208" s="7" t="s">
        <v>13</v>
      </c>
      <c r="E208" s="9">
        <v>40578</v>
      </c>
      <c r="F208" s="10">
        <f t="shared" ca="1" si="3"/>
        <v>11</v>
      </c>
      <c r="G208" s="11" t="s">
        <v>14</v>
      </c>
      <c r="H208" s="12">
        <v>43820</v>
      </c>
      <c r="I208" s="12"/>
      <c r="J208" s="8">
        <v>2</v>
      </c>
    </row>
    <row r="209" spans="1:10">
      <c r="A209" s="7" t="s">
        <v>244</v>
      </c>
      <c r="B209" s="8" t="s">
        <v>20</v>
      </c>
      <c r="C209" s="7" t="s">
        <v>218</v>
      </c>
      <c r="D209" s="7" t="s">
        <v>28</v>
      </c>
      <c r="E209" s="9">
        <v>39144</v>
      </c>
      <c r="F209" s="10">
        <f t="shared" ca="1" si="3"/>
        <v>15</v>
      </c>
      <c r="G209" s="11"/>
      <c r="H209" s="12">
        <v>64430</v>
      </c>
      <c r="I209" s="12"/>
      <c r="J209" s="8">
        <v>4</v>
      </c>
    </row>
    <row r="210" spans="1:10">
      <c r="A210" s="7" t="s">
        <v>245</v>
      </c>
      <c r="B210" s="8" t="s">
        <v>11</v>
      </c>
      <c r="C210" s="7" t="s">
        <v>218</v>
      </c>
      <c r="D210" s="7" t="s">
        <v>28</v>
      </c>
      <c r="E210" s="9">
        <v>39166</v>
      </c>
      <c r="F210" s="10">
        <f t="shared" ca="1" si="3"/>
        <v>15</v>
      </c>
      <c r="G210" s="11"/>
      <c r="H210" s="12">
        <v>79220</v>
      </c>
      <c r="I210" s="12"/>
      <c r="J210" s="8">
        <v>4</v>
      </c>
    </row>
    <row r="211" spans="1:10">
      <c r="A211" s="7" t="s">
        <v>246</v>
      </c>
      <c r="B211" s="8" t="s">
        <v>31</v>
      </c>
      <c r="C211" s="7" t="s">
        <v>218</v>
      </c>
      <c r="D211" s="7" t="s">
        <v>13</v>
      </c>
      <c r="E211" s="9">
        <v>39518</v>
      </c>
      <c r="F211" s="10">
        <f t="shared" ca="1" si="3"/>
        <v>14</v>
      </c>
      <c r="G211" s="11" t="s">
        <v>45</v>
      </c>
      <c r="H211" s="12">
        <v>24710</v>
      </c>
      <c r="I211" s="12"/>
      <c r="J211" s="8">
        <v>2</v>
      </c>
    </row>
    <row r="212" spans="1:10">
      <c r="A212" s="7" t="s">
        <v>247</v>
      </c>
      <c r="B212" s="8" t="s">
        <v>20</v>
      </c>
      <c r="C212" s="7" t="s">
        <v>218</v>
      </c>
      <c r="D212" s="7" t="s">
        <v>13</v>
      </c>
      <c r="E212" s="9">
        <v>39168</v>
      </c>
      <c r="F212" s="10">
        <f t="shared" ca="1" si="3"/>
        <v>15</v>
      </c>
      <c r="G212" s="11" t="s">
        <v>14</v>
      </c>
      <c r="H212" s="12">
        <v>24300</v>
      </c>
      <c r="I212" s="12"/>
      <c r="J212" s="8">
        <v>3</v>
      </c>
    </row>
    <row r="213" spans="1:10">
      <c r="A213" s="7" t="s">
        <v>248</v>
      </c>
      <c r="B213" s="8" t="s">
        <v>11</v>
      </c>
      <c r="C213" s="7" t="s">
        <v>218</v>
      </c>
      <c r="D213" s="7" t="s">
        <v>21</v>
      </c>
      <c r="E213" s="9">
        <v>38777</v>
      </c>
      <c r="F213" s="10">
        <f t="shared" ca="1" si="3"/>
        <v>16</v>
      </c>
      <c r="G213" s="11"/>
      <c r="H213" s="12">
        <v>22472</v>
      </c>
      <c r="I213" s="12"/>
      <c r="J213" s="8">
        <v>1</v>
      </c>
    </row>
    <row r="214" spans="1:10">
      <c r="A214" s="7" t="s">
        <v>249</v>
      </c>
      <c r="B214" s="8" t="s">
        <v>11</v>
      </c>
      <c r="C214" s="7" t="s">
        <v>218</v>
      </c>
      <c r="D214" s="7" t="s">
        <v>13</v>
      </c>
      <c r="E214" s="9">
        <v>38798</v>
      </c>
      <c r="F214" s="10">
        <f t="shared" ca="1" si="3"/>
        <v>16</v>
      </c>
      <c r="G214" s="11" t="s">
        <v>45</v>
      </c>
      <c r="H214" s="12">
        <v>73144</v>
      </c>
      <c r="I214" s="12"/>
      <c r="J214" s="8">
        <v>5</v>
      </c>
    </row>
    <row r="215" spans="1:10">
      <c r="A215" s="7" t="s">
        <v>250</v>
      </c>
      <c r="B215" s="8" t="s">
        <v>31</v>
      </c>
      <c r="C215" s="7" t="s">
        <v>218</v>
      </c>
      <c r="D215" s="7" t="s">
        <v>13</v>
      </c>
      <c r="E215" s="9">
        <v>38807</v>
      </c>
      <c r="F215" s="10">
        <f t="shared" ca="1" si="3"/>
        <v>16</v>
      </c>
      <c r="G215" s="11" t="s">
        <v>14</v>
      </c>
      <c r="H215" s="12">
        <v>79730</v>
      </c>
      <c r="I215" s="12"/>
      <c r="J215" s="8">
        <v>2</v>
      </c>
    </row>
    <row r="216" spans="1:10">
      <c r="A216" s="7" t="s">
        <v>251</v>
      </c>
      <c r="B216" s="8" t="s">
        <v>41</v>
      </c>
      <c r="C216" s="7" t="s">
        <v>218</v>
      </c>
      <c r="D216" s="7" t="s">
        <v>28</v>
      </c>
      <c r="E216" s="9">
        <v>36600</v>
      </c>
      <c r="F216" s="10">
        <f t="shared" ca="1" si="3"/>
        <v>22</v>
      </c>
      <c r="G216" s="11"/>
      <c r="H216" s="12">
        <v>41840</v>
      </c>
      <c r="I216" s="12"/>
      <c r="J216" s="8">
        <v>2</v>
      </c>
    </row>
    <row r="217" spans="1:10">
      <c r="A217" s="7" t="s">
        <v>252</v>
      </c>
      <c r="B217" s="8" t="s">
        <v>26</v>
      </c>
      <c r="C217" s="7" t="s">
        <v>218</v>
      </c>
      <c r="D217" s="7" t="s">
        <v>16</v>
      </c>
      <c r="E217" s="9">
        <v>36604</v>
      </c>
      <c r="F217" s="10">
        <f t="shared" ca="1" si="3"/>
        <v>22</v>
      </c>
      <c r="G217" s="11" t="s">
        <v>45</v>
      </c>
      <c r="H217" s="12">
        <v>46710</v>
      </c>
      <c r="I217" s="12"/>
      <c r="J217" s="8">
        <v>3</v>
      </c>
    </row>
    <row r="218" spans="1:10">
      <c r="A218" s="7" t="s">
        <v>253</v>
      </c>
      <c r="B218" s="8" t="s">
        <v>26</v>
      </c>
      <c r="C218" s="7" t="s">
        <v>218</v>
      </c>
      <c r="D218" s="7" t="s">
        <v>28</v>
      </c>
      <c r="E218" s="9">
        <v>36977</v>
      </c>
      <c r="F218" s="10">
        <f t="shared" ca="1" si="3"/>
        <v>21</v>
      </c>
      <c r="G218" s="11"/>
      <c r="H218" s="12">
        <v>68510</v>
      </c>
      <c r="I218" s="12"/>
      <c r="J218" s="8">
        <v>5</v>
      </c>
    </row>
    <row r="219" spans="1:10">
      <c r="A219" s="7" t="s">
        <v>254</v>
      </c>
      <c r="B219" s="8" t="s">
        <v>20</v>
      </c>
      <c r="C219" s="7" t="s">
        <v>218</v>
      </c>
      <c r="D219" s="7" t="s">
        <v>28</v>
      </c>
      <c r="E219" s="9">
        <v>37326</v>
      </c>
      <c r="F219" s="10">
        <f t="shared" ca="1" si="3"/>
        <v>20</v>
      </c>
      <c r="G219" s="11"/>
      <c r="H219" s="12">
        <v>52770</v>
      </c>
      <c r="I219" s="12"/>
      <c r="J219" s="8">
        <v>2</v>
      </c>
    </row>
    <row r="220" spans="1:10">
      <c r="A220" s="7" t="s">
        <v>255</v>
      </c>
      <c r="B220" s="8" t="s">
        <v>31</v>
      </c>
      <c r="C220" s="7" t="s">
        <v>218</v>
      </c>
      <c r="D220" s="7" t="s">
        <v>13</v>
      </c>
      <c r="E220" s="9">
        <v>37331</v>
      </c>
      <c r="F220" s="10">
        <f t="shared" ca="1" si="3"/>
        <v>20</v>
      </c>
      <c r="G220" s="11" t="s">
        <v>45</v>
      </c>
      <c r="H220" s="12">
        <v>62750</v>
      </c>
      <c r="I220" s="12"/>
      <c r="J220" s="8">
        <v>3</v>
      </c>
    </row>
    <row r="221" spans="1:10">
      <c r="A221" s="7" t="s">
        <v>256</v>
      </c>
      <c r="B221" s="8" t="s">
        <v>26</v>
      </c>
      <c r="C221" s="7" t="s">
        <v>218</v>
      </c>
      <c r="D221" s="7" t="s">
        <v>28</v>
      </c>
      <c r="E221" s="9">
        <v>38073</v>
      </c>
      <c r="F221" s="10">
        <f t="shared" ca="1" si="3"/>
        <v>18</v>
      </c>
      <c r="G221" s="11"/>
      <c r="H221" s="12">
        <v>39300</v>
      </c>
      <c r="I221" s="12"/>
      <c r="J221" s="8">
        <v>2</v>
      </c>
    </row>
    <row r="222" spans="1:10">
      <c r="A222" s="7" t="s">
        <v>257</v>
      </c>
      <c r="B222" s="8" t="s">
        <v>11</v>
      </c>
      <c r="C222" s="7" t="s">
        <v>218</v>
      </c>
      <c r="D222" s="7" t="s">
        <v>28</v>
      </c>
      <c r="E222" s="9">
        <v>39538</v>
      </c>
      <c r="F222" s="10">
        <f t="shared" ca="1" si="3"/>
        <v>14</v>
      </c>
      <c r="G222" s="11"/>
      <c r="H222" s="12">
        <v>62780</v>
      </c>
      <c r="I222" s="12"/>
      <c r="J222" s="8">
        <v>4</v>
      </c>
    </row>
    <row r="223" spans="1:10">
      <c r="A223" s="7" t="s">
        <v>258</v>
      </c>
      <c r="B223" s="8" t="s">
        <v>26</v>
      </c>
      <c r="C223" s="7" t="s">
        <v>218</v>
      </c>
      <c r="D223" s="7" t="s">
        <v>13</v>
      </c>
      <c r="E223" s="13">
        <v>40603</v>
      </c>
      <c r="F223" s="10">
        <f t="shared" ca="1" si="3"/>
        <v>11</v>
      </c>
      <c r="G223" s="11" t="s">
        <v>24</v>
      </c>
      <c r="H223" s="12">
        <v>44260</v>
      </c>
      <c r="I223" s="12"/>
      <c r="J223" s="8">
        <v>1</v>
      </c>
    </row>
    <row r="224" spans="1:10">
      <c r="A224" s="7" t="s">
        <v>259</v>
      </c>
      <c r="B224" s="8" t="s">
        <v>11</v>
      </c>
      <c r="C224" s="7" t="s">
        <v>218</v>
      </c>
      <c r="D224" s="7" t="s">
        <v>13</v>
      </c>
      <c r="E224" s="9">
        <v>41025</v>
      </c>
      <c r="F224" s="10">
        <f t="shared" ca="1" si="3"/>
        <v>10</v>
      </c>
      <c r="G224" s="11" t="s">
        <v>45</v>
      </c>
      <c r="H224" s="12">
        <v>58910</v>
      </c>
      <c r="I224" s="12"/>
      <c r="J224" s="8">
        <v>1</v>
      </c>
    </row>
    <row r="225" spans="1:10">
      <c r="A225" s="7" t="s">
        <v>260</v>
      </c>
      <c r="B225" s="8" t="s">
        <v>31</v>
      </c>
      <c r="C225" s="7" t="s">
        <v>218</v>
      </c>
      <c r="D225" s="7" t="s">
        <v>13</v>
      </c>
      <c r="E225" s="9">
        <v>41026</v>
      </c>
      <c r="F225" s="10">
        <f t="shared" ca="1" si="3"/>
        <v>10</v>
      </c>
      <c r="G225" s="11" t="s">
        <v>45</v>
      </c>
      <c r="H225" s="12">
        <v>26190</v>
      </c>
      <c r="I225" s="12"/>
      <c r="J225" s="8">
        <v>5</v>
      </c>
    </row>
    <row r="226" spans="1:10">
      <c r="A226" s="7" t="s">
        <v>261</v>
      </c>
      <c r="B226" s="8" t="s">
        <v>41</v>
      </c>
      <c r="C226" s="7" t="s">
        <v>218</v>
      </c>
      <c r="D226" s="7" t="s">
        <v>13</v>
      </c>
      <c r="E226" s="9">
        <v>39181</v>
      </c>
      <c r="F226" s="10">
        <f t="shared" ca="1" si="3"/>
        <v>15</v>
      </c>
      <c r="G226" s="11" t="s">
        <v>45</v>
      </c>
      <c r="H226" s="12">
        <v>23330</v>
      </c>
      <c r="I226" s="12"/>
      <c r="J226" s="8">
        <v>4</v>
      </c>
    </row>
    <row r="227" spans="1:10">
      <c r="A227" s="7" t="s">
        <v>262</v>
      </c>
      <c r="B227" s="8" t="s">
        <v>31</v>
      </c>
      <c r="C227" s="7" t="s">
        <v>218</v>
      </c>
      <c r="D227" s="7" t="s">
        <v>28</v>
      </c>
      <c r="E227" s="9">
        <v>39539</v>
      </c>
      <c r="F227" s="10">
        <f t="shared" ca="1" si="3"/>
        <v>14</v>
      </c>
      <c r="G227" s="11"/>
      <c r="H227" s="12">
        <v>63310</v>
      </c>
      <c r="I227" s="12"/>
      <c r="J227" s="8">
        <v>3</v>
      </c>
    </row>
    <row r="228" spans="1:10">
      <c r="A228" s="7" t="s">
        <v>263</v>
      </c>
      <c r="B228" s="8" t="s">
        <v>31</v>
      </c>
      <c r="C228" s="7" t="s">
        <v>218</v>
      </c>
      <c r="D228" s="7" t="s">
        <v>13</v>
      </c>
      <c r="E228" s="9">
        <v>40269</v>
      </c>
      <c r="F228" s="10">
        <f t="shared" ca="1" si="3"/>
        <v>12</v>
      </c>
      <c r="G228" s="11" t="s">
        <v>45</v>
      </c>
      <c r="H228" s="12">
        <v>86260</v>
      </c>
      <c r="I228" s="12"/>
      <c r="J228" s="8">
        <v>3</v>
      </c>
    </row>
    <row r="229" spans="1:10">
      <c r="A229" s="7" t="s">
        <v>264</v>
      </c>
      <c r="B229" s="8" t="s">
        <v>26</v>
      </c>
      <c r="C229" s="7" t="s">
        <v>218</v>
      </c>
      <c r="D229" s="7" t="s">
        <v>28</v>
      </c>
      <c r="E229" s="9">
        <v>40298</v>
      </c>
      <c r="F229" s="10">
        <f t="shared" ca="1" si="3"/>
        <v>12</v>
      </c>
      <c r="G229" s="11"/>
      <c r="H229" s="12">
        <v>24410</v>
      </c>
      <c r="I229" s="12"/>
      <c r="J229" s="8">
        <v>3</v>
      </c>
    </row>
    <row r="230" spans="1:10">
      <c r="A230" s="7" t="s">
        <v>265</v>
      </c>
      <c r="B230" s="8" t="s">
        <v>26</v>
      </c>
      <c r="C230" s="7" t="s">
        <v>218</v>
      </c>
      <c r="D230" s="7" t="s">
        <v>13</v>
      </c>
      <c r="E230" s="9">
        <v>38813</v>
      </c>
      <c r="F230" s="10">
        <f t="shared" ca="1" si="3"/>
        <v>16</v>
      </c>
      <c r="G230" s="11" t="s">
        <v>45</v>
      </c>
      <c r="H230" s="12">
        <v>32390</v>
      </c>
      <c r="I230" s="12"/>
      <c r="J230" s="8">
        <v>2</v>
      </c>
    </row>
    <row r="231" spans="1:10">
      <c r="A231" s="7" t="s">
        <v>266</v>
      </c>
      <c r="B231" s="8" t="s">
        <v>41</v>
      </c>
      <c r="C231" s="7" t="s">
        <v>218</v>
      </c>
      <c r="D231" s="7" t="s">
        <v>13</v>
      </c>
      <c r="E231" s="9">
        <v>38816</v>
      </c>
      <c r="F231" s="10">
        <f t="shared" ca="1" si="3"/>
        <v>16</v>
      </c>
      <c r="G231" s="11" t="s">
        <v>24</v>
      </c>
      <c r="H231" s="12">
        <v>44920</v>
      </c>
      <c r="I231" s="12"/>
      <c r="J231" s="8">
        <v>1</v>
      </c>
    </row>
    <row r="232" spans="1:10">
      <c r="A232" s="7" t="s">
        <v>267</v>
      </c>
      <c r="B232" s="8" t="s">
        <v>31</v>
      </c>
      <c r="C232" s="7" t="s">
        <v>218</v>
      </c>
      <c r="D232" s="7" t="s">
        <v>16</v>
      </c>
      <c r="E232" s="9">
        <v>36269</v>
      </c>
      <c r="F232" s="10">
        <f t="shared" ca="1" si="3"/>
        <v>23</v>
      </c>
      <c r="G232" s="11" t="s">
        <v>45</v>
      </c>
      <c r="H232" s="12">
        <v>48190</v>
      </c>
      <c r="I232" s="12"/>
      <c r="J232" s="8">
        <v>1</v>
      </c>
    </row>
    <row r="233" spans="1:10">
      <c r="A233" s="7" t="s">
        <v>268</v>
      </c>
      <c r="B233" s="8" t="s">
        <v>31</v>
      </c>
      <c r="C233" s="7" t="s">
        <v>218</v>
      </c>
      <c r="D233" s="7" t="s">
        <v>13</v>
      </c>
      <c r="E233" s="9">
        <v>36273</v>
      </c>
      <c r="F233" s="10">
        <f t="shared" ca="1" si="3"/>
        <v>23</v>
      </c>
      <c r="G233" s="11" t="s">
        <v>45</v>
      </c>
      <c r="H233" s="12">
        <v>61330</v>
      </c>
      <c r="I233" s="12"/>
      <c r="J233" s="8">
        <v>4</v>
      </c>
    </row>
    <row r="234" spans="1:10">
      <c r="A234" s="7" t="s">
        <v>269</v>
      </c>
      <c r="B234" s="8" t="s">
        <v>31</v>
      </c>
      <c r="C234" s="7" t="s">
        <v>218</v>
      </c>
      <c r="D234" s="7" t="s">
        <v>28</v>
      </c>
      <c r="E234" s="9">
        <v>36637</v>
      </c>
      <c r="F234" s="10">
        <f t="shared" ca="1" si="3"/>
        <v>22</v>
      </c>
      <c r="G234" s="11"/>
      <c r="H234" s="12">
        <v>57600</v>
      </c>
      <c r="I234" s="12"/>
      <c r="J234" s="8">
        <v>3</v>
      </c>
    </row>
    <row r="235" spans="1:10">
      <c r="A235" s="7" t="s">
        <v>270</v>
      </c>
      <c r="B235" s="8" t="s">
        <v>26</v>
      </c>
      <c r="C235" s="7" t="s">
        <v>218</v>
      </c>
      <c r="D235" s="7" t="s">
        <v>21</v>
      </c>
      <c r="E235" s="9">
        <v>37730</v>
      </c>
      <c r="F235" s="10">
        <f t="shared" ca="1" si="3"/>
        <v>19</v>
      </c>
      <c r="G235" s="11"/>
      <c r="H235" s="12">
        <v>8892</v>
      </c>
      <c r="I235" s="12"/>
      <c r="J235" s="8">
        <v>1</v>
      </c>
    </row>
    <row r="236" spans="1:10">
      <c r="A236" s="7" t="s">
        <v>271</v>
      </c>
      <c r="B236" s="8" t="s">
        <v>11</v>
      </c>
      <c r="C236" s="7" t="s">
        <v>218</v>
      </c>
      <c r="D236" s="7" t="s">
        <v>13</v>
      </c>
      <c r="E236" s="9">
        <v>38809</v>
      </c>
      <c r="F236" s="10">
        <f t="shared" ca="1" si="3"/>
        <v>16</v>
      </c>
      <c r="G236" s="11" t="s">
        <v>17</v>
      </c>
      <c r="H236" s="12">
        <v>76584</v>
      </c>
      <c r="I236" s="12"/>
      <c r="J236" s="8">
        <v>1</v>
      </c>
    </row>
    <row r="237" spans="1:10">
      <c r="A237" s="7" t="s">
        <v>272</v>
      </c>
      <c r="B237" s="8" t="s">
        <v>26</v>
      </c>
      <c r="C237" s="7" t="s">
        <v>218</v>
      </c>
      <c r="D237" s="7" t="s">
        <v>13</v>
      </c>
      <c r="E237" s="9">
        <v>38821</v>
      </c>
      <c r="F237" s="10">
        <f t="shared" ca="1" si="3"/>
        <v>16</v>
      </c>
      <c r="G237" s="11" t="s">
        <v>45</v>
      </c>
      <c r="H237" s="12">
        <v>65720</v>
      </c>
      <c r="I237" s="12"/>
      <c r="J237" s="8">
        <v>1</v>
      </c>
    </row>
    <row r="238" spans="1:10">
      <c r="A238" s="7" t="s">
        <v>273</v>
      </c>
      <c r="B238" s="8" t="s">
        <v>26</v>
      </c>
      <c r="C238" s="7" t="s">
        <v>218</v>
      </c>
      <c r="D238" s="7" t="s">
        <v>13</v>
      </c>
      <c r="E238" s="9">
        <v>38832</v>
      </c>
      <c r="F238" s="10">
        <f t="shared" ca="1" si="3"/>
        <v>16</v>
      </c>
      <c r="G238" s="11" t="s">
        <v>35</v>
      </c>
      <c r="H238" s="12">
        <v>29420</v>
      </c>
      <c r="I238" s="12"/>
      <c r="J238" s="8">
        <v>5</v>
      </c>
    </row>
    <row r="239" spans="1:10">
      <c r="A239" s="7" t="s">
        <v>274</v>
      </c>
      <c r="B239" s="8" t="s">
        <v>26</v>
      </c>
      <c r="C239" s="7" t="s">
        <v>218</v>
      </c>
      <c r="D239" s="7" t="s">
        <v>28</v>
      </c>
      <c r="E239" s="9">
        <v>39189</v>
      </c>
      <c r="F239" s="10">
        <f t="shared" ca="1" si="3"/>
        <v>15</v>
      </c>
      <c r="G239" s="11"/>
      <c r="H239" s="12">
        <v>63850</v>
      </c>
      <c r="I239" s="12"/>
      <c r="J239" s="8">
        <v>2</v>
      </c>
    </row>
    <row r="240" spans="1:10">
      <c r="A240" s="7" t="s">
        <v>275</v>
      </c>
      <c r="B240" s="8" t="s">
        <v>31</v>
      </c>
      <c r="C240" s="7" t="s">
        <v>218</v>
      </c>
      <c r="D240" s="7" t="s">
        <v>28</v>
      </c>
      <c r="E240" s="9">
        <v>39545</v>
      </c>
      <c r="F240" s="10">
        <f t="shared" ca="1" si="3"/>
        <v>14</v>
      </c>
      <c r="G240" s="11"/>
      <c r="H240" s="12">
        <v>84170</v>
      </c>
      <c r="I240" s="12"/>
      <c r="J240" s="8">
        <v>2</v>
      </c>
    </row>
    <row r="241" spans="1:10">
      <c r="A241" s="7" t="s">
        <v>276</v>
      </c>
      <c r="B241" s="8" t="s">
        <v>31</v>
      </c>
      <c r="C241" s="7" t="s">
        <v>218</v>
      </c>
      <c r="D241" s="7" t="s">
        <v>13</v>
      </c>
      <c r="E241" s="9">
        <v>40270</v>
      </c>
      <c r="F241" s="10">
        <f t="shared" ca="1" si="3"/>
        <v>12</v>
      </c>
      <c r="G241" s="11" t="s">
        <v>45</v>
      </c>
      <c r="H241" s="12">
        <v>35300</v>
      </c>
      <c r="I241" s="12"/>
      <c r="J241" s="8">
        <v>5</v>
      </c>
    </row>
    <row r="242" spans="1:10">
      <c r="A242" s="7" t="s">
        <v>277</v>
      </c>
      <c r="B242" s="8" t="s">
        <v>31</v>
      </c>
      <c r="C242" s="7" t="s">
        <v>218</v>
      </c>
      <c r="D242" s="7" t="s">
        <v>13</v>
      </c>
      <c r="E242" s="9">
        <v>40634</v>
      </c>
      <c r="F242" s="10">
        <f t="shared" ca="1" si="3"/>
        <v>11</v>
      </c>
      <c r="G242" s="11" t="s">
        <v>14</v>
      </c>
      <c r="H242" s="12">
        <v>47440</v>
      </c>
      <c r="I242" s="12"/>
      <c r="J242" s="8">
        <v>3</v>
      </c>
    </row>
    <row r="243" spans="1:10">
      <c r="A243" s="7" t="s">
        <v>278</v>
      </c>
      <c r="B243" s="8" t="s">
        <v>41</v>
      </c>
      <c r="C243" s="7" t="s">
        <v>218</v>
      </c>
      <c r="D243" s="7" t="s">
        <v>21</v>
      </c>
      <c r="E243" s="9">
        <v>41056</v>
      </c>
      <c r="F243" s="10">
        <f t="shared" ca="1" si="3"/>
        <v>10</v>
      </c>
      <c r="G243" s="11"/>
      <c r="H243" s="12">
        <v>22344</v>
      </c>
      <c r="I243" s="12"/>
      <c r="J243" s="8">
        <v>4</v>
      </c>
    </row>
    <row r="244" spans="1:10">
      <c r="A244" s="7" t="s">
        <v>279</v>
      </c>
      <c r="B244" s="8" t="s">
        <v>20</v>
      </c>
      <c r="C244" s="7" t="s">
        <v>218</v>
      </c>
      <c r="D244" s="7" t="s">
        <v>13</v>
      </c>
      <c r="E244" s="9">
        <v>39597</v>
      </c>
      <c r="F244" s="10">
        <f t="shared" ca="1" si="3"/>
        <v>14</v>
      </c>
      <c r="G244" s="11" t="s">
        <v>14</v>
      </c>
      <c r="H244" s="12">
        <v>81010</v>
      </c>
      <c r="I244" s="12"/>
      <c r="J244" s="8">
        <v>4</v>
      </c>
    </row>
    <row r="245" spans="1:10">
      <c r="A245" s="7" t="s">
        <v>280</v>
      </c>
      <c r="B245" s="8" t="s">
        <v>31</v>
      </c>
      <c r="C245" s="7" t="s">
        <v>218</v>
      </c>
      <c r="D245" s="7" t="s">
        <v>13</v>
      </c>
      <c r="E245" s="9">
        <v>40301</v>
      </c>
      <c r="F245" s="10">
        <f t="shared" ca="1" si="3"/>
        <v>12</v>
      </c>
      <c r="G245" s="11" t="s">
        <v>45</v>
      </c>
      <c r="H245" s="12">
        <v>44270</v>
      </c>
      <c r="I245" s="12"/>
      <c r="J245" s="8">
        <v>2</v>
      </c>
    </row>
    <row r="246" spans="1:10">
      <c r="A246" s="7" t="s">
        <v>281</v>
      </c>
      <c r="B246" s="8" t="s">
        <v>26</v>
      </c>
      <c r="C246" s="7" t="s">
        <v>218</v>
      </c>
      <c r="D246" s="7" t="s">
        <v>16</v>
      </c>
      <c r="E246" s="9">
        <v>40302</v>
      </c>
      <c r="F246" s="10">
        <f t="shared" ca="1" si="3"/>
        <v>12</v>
      </c>
      <c r="G246" s="11" t="s">
        <v>14</v>
      </c>
      <c r="H246" s="12">
        <v>46285</v>
      </c>
      <c r="I246" s="12"/>
      <c r="J246" s="8">
        <v>5</v>
      </c>
    </row>
    <row r="247" spans="1:10">
      <c r="A247" s="7" t="s">
        <v>282</v>
      </c>
      <c r="B247" s="8" t="s">
        <v>26</v>
      </c>
      <c r="C247" s="7" t="s">
        <v>218</v>
      </c>
      <c r="D247" s="7" t="s">
        <v>13</v>
      </c>
      <c r="E247" s="9">
        <v>40312</v>
      </c>
      <c r="F247" s="10">
        <f t="shared" ca="1" si="3"/>
        <v>12</v>
      </c>
      <c r="G247" s="11" t="s">
        <v>14</v>
      </c>
      <c r="H247" s="12">
        <v>73450</v>
      </c>
      <c r="I247" s="12"/>
      <c r="J247" s="8">
        <v>3</v>
      </c>
    </row>
    <row r="248" spans="1:10">
      <c r="A248" s="7" t="s">
        <v>283</v>
      </c>
      <c r="B248" s="8" t="s">
        <v>20</v>
      </c>
      <c r="C248" s="7" t="s">
        <v>218</v>
      </c>
      <c r="D248" s="7" t="s">
        <v>28</v>
      </c>
      <c r="E248" s="9">
        <v>35927</v>
      </c>
      <c r="F248" s="10">
        <f t="shared" ca="1" si="3"/>
        <v>24</v>
      </c>
      <c r="G248" s="11"/>
      <c r="H248" s="12">
        <v>76910</v>
      </c>
      <c r="I248" s="12"/>
      <c r="J248" s="8">
        <v>1</v>
      </c>
    </row>
    <row r="249" spans="1:10">
      <c r="A249" s="7" t="s">
        <v>284</v>
      </c>
      <c r="B249" s="8" t="s">
        <v>26</v>
      </c>
      <c r="C249" s="7" t="s">
        <v>218</v>
      </c>
      <c r="D249" s="7" t="s">
        <v>13</v>
      </c>
      <c r="E249" s="9">
        <v>35932</v>
      </c>
      <c r="F249" s="10">
        <f t="shared" ca="1" si="3"/>
        <v>24</v>
      </c>
      <c r="G249" s="11" t="s">
        <v>45</v>
      </c>
      <c r="H249" s="12">
        <v>89740</v>
      </c>
      <c r="I249" s="12"/>
      <c r="J249" s="8">
        <v>5</v>
      </c>
    </row>
    <row r="250" spans="1:10">
      <c r="A250" s="7" t="s">
        <v>285</v>
      </c>
      <c r="B250" s="8" t="s">
        <v>11</v>
      </c>
      <c r="C250" s="7" t="s">
        <v>218</v>
      </c>
      <c r="D250" s="7" t="s">
        <v>13</v>
      </c>
      <c r="E250" s="9">
        <v>35938</v>
      </c>
      <c r="F250" s="10">
        <f t="shared" ca="1" si="3"/>
        <v>24</v>
      </c>
      <c r="G250" s="11" t="s">
        <v>24</v>
      </c>
      <c r="H250" s="12">
        <v>55450</v>
      </c>
      <c r="I250" s="12"/>
      <c r="J250" s="8">
        <v>5</v>
      </c>
    </row>
    <row r="251" spans="1:10">
      <c r="A251" s="7" t="s">
        <v>286</v>
      </c>
      <c r="B251" s="8" t="s">
        <v>41</v>
      </c>
      <c r="C251" s="7" t="s">
        <v>218</v>
      </c>
      <c r="D251" s="7" t="s">
        <v>28</v>
      </c>
      <c r="E251" s="9">
        <v>36283</v>
      </c>
      <c r="F251" s="10">
        <f t="shared" ca="1" si="3"/>
        <v>23</v>
      </c>
      <c r="G251" s="11"/>
      <c r="H251" s="12">
        <v>25130</v>
      </c>
      <c r="I251" s="12"/>
      <c r="J251" s="8">
        <v>5</v>
      </c>
    </row>
    <row r="252" spans="1:10">
      <c r="A252" s="7" t="s">
        <v>287</v>
      </c>
      <c r="B252" s="8" t="s">
        <v>31</v>
      </c>
      <c r="C252" s="7" t="s">
        <v>218</v>
      </c>
      <c r="D252" s="7" t="s">
        <v>21</v>
      </c>
      <c r="E252" s="9">
        <v>36305</v>
      </c>
      <c r="F252" s="10">
        <f t="shared" ca="1" si="3"/>
        <v>23</v>
      </c>
      <c r="G252" s="11"/>
      <c r="H252" s="12">
        <v>9424</v>
      </c>
      <c r="I252" s="12"/>
      <c r="J252" s="8">
        <v>4</v>
      </c>
    </row>
    <row r="253" spans="1:10">
      <c r="A253" s="7" t="s">
        <v>288</v>
      </c>
      <c r="B253" s="8" t="s">
        <v>26</v>
      </c>
      <c r="C253" s="7" t="s">
        <v>218</v>
      </c>
      <c r="D253" s="7" t="s">
        <v>13</v>
      </c>
      <c r="E253" s="9">
        <v>37394</v>
      </c>
      <c r="F253" s="10">
        <f t="shared" ca="1" si="3"/>
        <v>20</v>
      </c>
      <c r="G253" s="11" t="s">
        <v>14</v>
      </c>
      <c r="H253" s="12">
        <v>28970</v>
      </c>
      <c r="I253" s="12"/>
      <c r="J253" s="8">
        <v>3</v>
      </c>
    </row>
    <row r="254" spans="1:10">
      <c r="A254" s="7" t="s">
        <v>289</v>
      </c>
      <c r="B254" s="8" t="s">
        <v>31</v>
      </c>
      <c r="C254" s="7" t="s">
        <v>218</v>
      </c>
      <c r="D254" s="7" t="s">
        <v>28</v>
      </c>
      <c r="E254" s="13">
        <v>40680</v>
      </c>
      <c r="F254" s="10">
        <f t="shared" ca="1" si="3"/>
        <v>11</v>
      </c>
      <c r="G254" s="11"/>
      <c r="H254" s="12">
        <v>57110</v>
      </c>
      <c r="I254" s="12"/>
      <c r="J254" s="8">
        <v>3</v>
      </c>
    </row>
    <row r="255" spans="1:10">
      <c r="A255" s="7" t="s">
        <v>290</v>
      </c>
      <c r="B255" s="8" t="s">
        <v>26</v>
      </c>
      <c r="C255" s="7" t="s">
        <v>218</v>
      </c>
      <c r="D255" s="7" t="s">
        <v>28</v>
      </c>
      <c r="E255" s="9">
        <v>41079</v>
      </c>
      <c r="F255" s="10">
        <f t="shared" ca="1" si="3"/>
        <v>10</v>
      </c>
      <c r="G255" s="11"/>
      <c r="H255" s="12">
        <v>32190</v>
      </c>
      <c r="I255" s="12"/>
      <c r="J255" s="8">
        <v>3</v>
      </c>
    </row>
    <row r="256" spans="1:10">
      <c r="A256" s="7" t="s">
        <v>291</v>
      </c>
      <c r="B256" s="8" t="s">
        <v>31</v>
      </c>
      <c r="C256" s="7" t="s">
        <v>218</v>
      </c>
      <c r="D256" s="7" t="s">
        <v>28</v>
      </c>
      <c r="E256" s="9">
        <v>39262</v>
      </c>
      <c r="F256" s="10">
        <f t="shared" ca="1" si="3"/>
        <v>15</v>
      </c>
      <c r="G256" s="11"/>
      <c r="H256" s="12">
        <v>45770</v>
      </c>
      <c r="I256" s="12"/>
      <c r="J256" s="8">
        <v>5</v>
      </c>
    </row>
    <row r="257" spans="1:10">
      <c r="A257" s="7" t="s">
        <v>292</v>
      </c>
      <c r="B257" s="8" t="s">
        <v>31</v>
      </c>
      <c r="C257" s="7" t="s">
        <v>218</v>
      </c>
      <c r="D257" s="7" t="s">
        <v>13</v>
      </c>
      <c r="E257" s="9">
        <v>38876</v>
      </c>
      <c r="F257" s="10">
        <f t="shared" ca="1" si="3"/>
        <v>16</v>
      </c>
      <c r="G257" s="11" t="s">
        <v>14</v>
      </c>
      <c r="H257" s="12">
        <v>60280</v>
      </c>
      <c r="I257" s="12"/>
      <c r="J257" s="8">
        <v>1</v>
      </c>
    </row>
    <row r="258" spans="1:10">
      <c r="A258" s="7" t="s">
        <v>293</v>
      </c>
      <c r="B258" s="8" t="s">
        <v>20</v>
      </c>
      <c r="C258" s="7" t="s">
        <v>218</v>
      </c>
      <c r="D258" s="7" t="s">
        <v>13</v>
      </c>
      <c r="E258" s="9">
        <v>38878</v>
      </c>
      <c r="F258" s="10">
        <f t="shared" ref="F258:F321" ca="1" si="4">DATEDIF(E258,TODAY(),"Y")</f>
        <v>16</v>
      </c>
      <c r="G258" s="11" t="s">
        <v>45</v>
      </c>
      <c r="H258" s="12">
        <v>61150</v>
      </c>
      <c r="I258" s="12"/>
      <c r="J258" s="8">
        <v>2</v>
      </c>
    </row>
    <row r="259" spans="1:10">
      <c r="A259" s="7" t="s">
        <v>294</v>
      </c>
      <c r="B259" s="8" t="s">
        <v>26</v>
      </c>
      <c r="C259" s="7" t="s">
        <v>218</v>
      </c>
      <c r="D259" s="7" t="s">
        <v>28</v>
      </c>
      <c r="E259" s="9">
        <v>35972</v>
      </c>
      <c r="F259" s="10">
        <f t="shared" ca="1" si="4"/>
        <v>24</v>
      </c>
      <c r="G259" s="11"/>
      <c r="H259" s="12">
        <v>71710</v>
      </c>
      <c r="I259" s="12"/>
      <c r="J259" s="8">
        <v>5</v>
      </c>
    </row>
    <row r="260" spans="1:10">
      <c r="A260" s="7" t="s">
        <v>295</v>
      </c>
      <c r="B260" s="8" t="s">
        <v>26</v>
      </c>
      <c r="C260" s="7" t="s">
        <v>218</v>
      </c>
      <c r="D260" s="7" t="s">
        <v>13</v>
      </c>
      <c r="E260" s="9">
        <v>36318</v>
      </c>
      <c r="F260" s="10">
        <f t="shared" ca="1" si="4"/>
        <v>23</v>
      </c>
      <c r="G260" s="11" t="s">
        <v>45</v>
      </c>
      <c r="H260" s="12">
        <v>68750</v>
      </c>
      <c r="I260" s="12"/>
      <c r="J260" s="8">
        <v>1</v>
      </c>
    </row>
    <row r="261" spans="1:10">
      <c r="A261" s="7" t="s">
        <v>296</v>
      </c>
      <c r="B261" s="8" t="s">
        <v>26</v>
      </c>
      <c r="C261" s="7" t="s">
        <v>218</v>
      </c>
      <c r="D261" s="7" t="s">
        <v>13</v>
      </c>
      <c r="E261" s="9">
        <v>36332</v>
      </c>
      <c r="F261" s="10">
        <f t="shared" ca="1" si="4"/>
        <v>23</v>
      </c>
      <c r="G261" s="11" t="s">
        <v>24</v>
      </c>
      <c r="H261" s="12">
        <v>37760</v>
      </c>
      <c r="I261" s="12"/>
      <c r="J261" s="8">
        <v>2</v>
      </c>
    </row>
    <row r="262" spans="1:10">
      <c r="A262" s="7" t="s">
        <v>297</v>
      </c>
      <c r="B262" s="8" t="s">
        <v>11</v>
      </c>
      <c r="C262" s="7" t="s">
        <v>218</v>
      </c>
      <c r="D262" s="7" t="s">
        <v>13</v>
      </c>
      <c r="E262" s="9">
        <v>36698</v>
      </c>
      <c r="F262" s="10">
        <f t="shared" ca="1" si="4"/>
        <v>22</v>
      </c>
      <c r="G262" s="11" t="s">
        <v>24</v>
      </c>
      <c r="H262" s="12">
        <v>23650</v>
      </c>
      <c r="I262" s="12"/>
      <c r="J262" s="8">
        <v>1</v>
      </c>
    </row>
    <row r="263" spans="1:10">
      <c r="A263" s="7" t="s">
        <v>298</v>
      </c>
      <c r="B263" s="8" t="s">
        <v>41</v>
      </c>
      <c r="C263" s="7" t="s">
        <v>218</v>
      </c>
      <c r="D263" s="7" t="s">
        <v>28</v>
      </c>
      <c r="E263" s="9">
        <v>36704</v>
      </c>
      <c r="F263" s="10">
        <f t="shared" ca="1" si="4"/>
        <v>22</v>
      </c>
      <c r="G263" s="11"/>
      <c r="H263" s="12">
        <v>57760</v>
      </c>
      <c r="I263" s="12"/>
      <c r="J263" s="8">
        <v>3</v>
      </c>
    </row>
    <row r="264" spans="1:10">
      <c r="A264" s="7" t="s">
        <v>299</v>
      </c>
      <c r="B264" s="8" t="s">
        <v>26</v>
      </c>
      <c r="C264" s="7" t="s">
        <v>218</v>
      </c>
      <c r="D264" s="7" t="s">
        <v>13</v>
      </c>
      <c r="E264" s="9">
        <v>36707</v>
      </c>
      <c r="F264" s="10">
        <f t="shared" ca="1" si="4"/>
        <v>22</v>
      </c>
      <c r="G264" s="11" t="s">
        <v>35</v>
      </c>
      <c r="H264" s="12">
        <v>38870</v>
      </c>
      <c r="I264" s="12"/>
      <c r="J264" s="8">
        <v>2</v>
      </c>
    </row>
    <row r="265" spans="1:10">
      <c r="A265" s="7" t="s">
        <v>300</v>
      </c>
      <c r="B265" s="8" t="s">
        <v>26</v>
      </c>
      <c r="C265" s="7" t="s">
        <v>218</v>
      </c>
      <c r="D265" s="7" t="s">
        <v>13</v>
      </c>
      <c r="E265" s="9">
        <v>37068</v>
      </c>
      <c r="F265" s="10">
        <f t="shared" ca="1" si="4"/>
        <v>21</v>
      </c>
      <c r="G265" s="11" t="s">
        <v>17</v>
      </c>
      <c r="H265" s="12">
        <v>66010</v>
      </c>
      <c r="I265" s="12"/>
      <c r="J265" s="8">
        <v>5</v>
      </c>
    </row>
    <row r="266" spans="1:10">
      <c r="A266" s="7" t="s">
        <v>301</v>
      </c>
      <c r="B266" s="8" t="s">
        <v>31</v>
      </c>
      <c r="C266" s="7" t="s">
        <v>218</v>
      </c>
      <c r="D266" s="7" t="s">
        <v>13</v>
      </c>
      <c r="E266" s="9">
        <v>37436</v>
      </c>
      <c r="F266" s="10">
        <f t="shared" ca="1" si="4"/>
        <v>20</v>
      </c>
      <c r="G266" s="11" t="s">
        <v>24</v>
      </c>
      <c r="H266" s="12">
        <v>64130</v>
      </c>
      <c r="I266" s="12"/>
      <c r="J266" s="8">
        <v>1</v>
      </c>
    </row>
    <row r="267" spans="1:10">
      <c r="A267" s="7" t="s">
        <v>302</v>
      </c>
      <c r="B267" s="8" t="s">
        <v>11</v>
      </c>
      <c r="C267" s="7" t="s">
        <v>218</v>
      </c>
      <c r="D267" s="7" t="s">
        <v>13</v>
      </c>
      <c r="E267" s="9">
        <v>38146</v>
      </c>
      <c r="F267" s="10">
        <f t="shared" ca="1" si="4"/>
        <v>18</v>
      </c>
      <c r="G267" s="11" t="s">
        <v>14</v>
      </c>
      <c r="H267" s="12">
        <v>47340</v>
      </c>
      <c r="I267" s="12"/>
      <c r="J267" s="8">
        <v>2</v>
      </c>
    </row>
    <row r="268" spans="1:10">
      <c r="A268" s="7" t="s">
        <v>303</v>
      </c>
      <c r="B268" s="8" t="s">
        <v>26</v>
      </c>
      <c r="C268" s="7" t="s">
        <v>218</v>
      </c>
      <c r="D268" s="7" t="s">
        <v>28</v>
      </c>
      <c r="E268" s="9">
        <v>39603</v>
      </c>
      <c r="F268" s="10">
        <f t="shared" ca="1" si="4"/>
        <v>14</v>
      </c>
      <c r="G268" s="11"/>
      <c r="H268" s="12">
        <v>40940</v>
      </c>
      <c r="I268" s="12"/>
      <c r="J268" s="8">
        <v>2</v>
      </c>
    </row>
    <row r="269" spans="1:10">
      <c r="A269" s="7" t="s">
        <v>304</v>
      </c>
      <c r="B269" s="8" t="s">
        <v>41</v>
      </c>
      <c r="C269" s="7" t="s">
        <v>218</v>
      </c>
      <c r="D269" s="7" t="s">
        <v>28</v>
      </c>
      <c r="E269" s="9">
        <v>38874</v>
      </c>
      <c r="F269" s="10">
        <f t="shared" ca="1" si="4"/>
        <v>16</v>
      </c>
      <c r="G269" s="11"/>
      <c r="H269" s="12">
        <v>59330</v>
      </c>
      <c r="I269" s="12"/>
      <c r="J269" s="8">
        <v>4</v>
      </c>
    </row>
    <row r="270" spans="1:10">
      <c r="A270" s="7" t="s">
        <v>305</v>
      </c>
      <c r="B270" s="8" t="s">
        <v>41</v>
      </c>
      <c r="C270" s="7" t="s">
        <v>218</v>
      </c>
      <c r="D270" s="7" t="s">
        <v>13</v>
      </c>
      <c r="E270" s="9">
        <v>39972</v>
      </c>
      <c r="F270" s="10">
        <f t="shared" ca="1" si="4"/>
        <v>13</v>
      </c>
      <c r="G270" s="11" t="s">
        <v>14</v>
      </c>
      <c r="H270" s="12">
        <v>78170</v>
      </c>
      <c r="I270" s="12"/>
      <c r="J270" s="8">
        <v>5</v>
      </c>
    </row>
    <row r="271" spans="1:10">
      <c r="A271" s="7" t="s">
        <v>306</v>
      </c>
      <c r="B271" s="8" t="s">
        <v>31</v>
      </c>
      <c r="C271" s="7" t="s">
        <v>218</v>
      </c>
      <c r="D271" s="7" t="s">
        <v>13</v>
      </c>
      <c r="E271" s="9">
        <v>39264</v>
      </c>
      <c r="F271" s="10">
        <f t="shared" ca="1" si="4"/>
        <v>15</v>
      </c>
      <c r="G271" s="11" t="s">
        <v>45</v>
      </c>
      <c r="H271" s="12">
        <v>81980</v>
      </c>
      <c r="I271" s="12"/>
      <c r="J271" s="8">
        <v>2</v>
      </c>
    </row>
    <row r="272" spans="1:10">
      <c r="A272" s="7" t="s">
        <v>307</v>
      </c>
      <c r="B272" s="8" t="s">
        <v>11</v>
      </c>
      <c r="C272" s="7" t="s">
        <v>218</v>
      </c>
      <c r="D272" s="7" t="s">
        <v>16</v>
      </c>
      <c r="E272" s="9">
        <v>39276</v>
      </c>
      <c r="F272" s="10">
        <f t="shared" ca="1" si="4"/>
        <v>15</v>
      </c>
      <c r="G272" s="11" t="s">
        <v>17</v>
      </c>
      <c r="H272" s="12">
        <v>18895</v>
      </c>
      <c r="I272" s="12"/>
      <c r="J272" s="8">
        <v>4</v>
      </c>
    </row>
    <row r="273" spans="1:10">
      <c r="A273" s="7" t="s">
        <v>308</v>
      </c>
      <c r="B273" s="8" t="s">
        <v>41</v>
      </c>
      <c r="C273" s="7" t="s">
        <v>218</v>
      </c>
      <c r="D273" s="7" t="s">
        <v>21</v>
      </c>
      <c r="E273" s="9">
        <v>39278</v>
      </c>
      <c r="F273" s="10">
        <f t="shared" ca="1" si="4"/>
        <v>15</v>
      </c>
      <c r="G273" s="11"/>
      <c r="H273" s="12">
        <v>30416</v>
      </c>
      <c r="I273" s="12"/>
      <c r="J273" s="8">
        <v>1</v>
      </c>
    </row>
    <row r="274" spans="1:10">
      <c r="A274" s="7" t="s">
        <v>309</v>
      </c>
      <c r="B274" s="8" t="s">
        <v>11</v>
      </c>
      <c r="C274" s="7" t="s">
        <v>218</v>
      </c>
      <c r="D274" s="7" t="s">
        <v>13</v>
      </c>
      <c r="E274" s="9">
        <v>39655</v>
      </c>
      <c r="F274" s="10">
        <f t="shared" ca="1" si="4"/>
        <v>14</v>
      </c>
      <c r="G274" s="11" t="s">
        <v>35</v>
      </c>
      <c r="H274" s="12">
        <v>34480</v>
      </c>
      <c r="I274" s="12"/>
      <c r="J274" s="8">
        <v>3</v>
      </c>
    </row>
    <row r="275" spans="1:10">
      <c r="A275" s="7" t="s">
        <v>310</v>
      </c>
      <c r="B275" s="8" t="s">
        <v>26</v>
      </c>
      <c r="C275" s="7" t="s">
        <v>218</v>
      </c>
      <c r="D275" s="7" t="s">
        <v>13</v>
      </c>
      <c r="E275" s="9">
        <v>39264</v>
      </c>
      <c r="F275" s="10">
        <f t="shared" ca="1" si="4"/>
        <v>15</v>
      </c>
      <c r="G275" s="11" t="s">
        <v>17</v>
      </c>
      <c r="H275" s="12">
        <v>63070</v>
      </c>
      <c r="I275" s="12"/>
      <c r="J275" s="8">
        <v>1</v>
      </c>
    </row>
    <row r="276" spans="1:10">
      <c r="A276" s="7" t="s">
        <v>311</v>
      </c>
      <c r="B276" s="8" t="s">
        <v>26</v>
      </c>
      <c r="C276" s="7" t="s">
        <v>218</v>
      </c>
      <c r="D276" s="7" t="s">
        <v>21</v>
      </c>
      <c r="E276" s="9">
        <v>35982</v>
      </c>
      <c r="F276" s="10">
        <f t="shared" ca="1" si="4"/>
        <v>24</v>
      </c>
      <c r="G276" s="11"/>
      <c r="H276" s="12">
        <v>8904</v>
      </c>
      <c r="I276" s="12"/>
      <c r="J276" s="8">
        <v>3</v>
      </c>
    </row>
    <row r="277" spans="1:10">
      <c r="A277" s="7" t="s">
        <v>312</v>
      </c>
      <c r="B277" s="8" t="s">
        <v>31</v>
      </c>
      <c r="C277" s="7" t="s">
        <v>218</v>
      </c>
      <c r="D277" s="7" t="s">
        <v>28</v>
      </c>
      <c r="E277" s="9">
        <v>35992</v>
      </c>
      <c r="F277" s="10">
        <f t="shared" ca="1" si="4"/>
        <v>24</v>
      </c>
      <c r="G277" s="11"/>
      <c r="H277" s="12">
        <v>68260</v>
      </c>
      <c r="I277" s="12"/>
      <c r="J277" s="8">
        <v>5</v>
      </c>
    </row>
    <row r="278" spans="1:10">
      <c r="A278" s="7" t="s">
        <v>313</v>
      </c>
      <c r="B278" s="8" t="s">
        <v>31</v>
      </c>
      <c r="C278" s="7" t="s">
        <v>218</v>
      </c>
      <c r="D278" s="7" t="s">
        <v>13</v>
      </c>
      <c r="E278" s="9">
        <v>35996</v>
      </c>
      <c r="F278" s="10">
        <f t="shared" ca="1" si="4"/>
        <v>24</v>
      </c>
      <c r="G278" s="11" t="s">
        <v>14</v>
      </c>
      <c r="H278" s="12">
        <v>40340</v>
      </c>
      <c r="I278" s="12"/>
      <c r="J278" s="8">
        <v>2</v>
      </c>
    </row>
    <row r="279" spans="1:10">
      <c r="A279" s="7" t="s">
        <v>314</v>
      </c>
      <c r="B279" s="8" t="s">
        <v>26</v>
      </c>
      <c r="C279" s="7" t="s">
        <v>218</v>
      </c>
      <c r="D279" s="7" t="s">
        <v>28</v>
      </c>
      <c r="E279" s="9">
        <v>35997</v>
      </c>
      <c r="F279" s="10">
        <f t="shared" ca="1" si="4"/>
        <v>24</v>
      </c>
      <c r="G279" s="11"/>
      <c r="H279" s="12">
        <v>72520</v>
      </c>
      <c r="I279" s="12"/>
      <c r="J279" s="8">
        <v>3</v>
      </c>
    </row>
    <row r="280" spans="1:10">
      <c r="A280" s="7" t="s">
        <v>315</v>
      </c>
      <c r="B280" s="8" t="s">
        <v>23</v>
      </c>
      <c r="C280" s="7" t="s">
        <v>218</v>
      </c>
      <c r="D280" s="7" t="s">
        <v>28</v>
      </c>
      <c r="E280" s="9">
        <v>36350</v>
      </c>
      <c r="F280" s="10">
        <f t="shared" ca="1" si="4"/>
        <v>23</v>
      </c>
      <c r="G280" s="11"/>
      <c r="H280" s="12">
        <v>27380</v>
      </c>
      <c r="I280" s="12"/>
      <c r="J280" s="8">
        <v>3</v>
      </c>
    </row>
    <row r="281" spans="1:10">
      <c r="A281" s="7" t="s">
        <v>316</v>
      </c>
      <c r="B281" s="8" t="s">
        <v>26</v>
      </c>
      <c r="C281" s="7" t="s">
        <v>218</v>
      </c>
      <c r="D281" s="7" t="s">
        <v>16</v>
      </c>
      <c r="E281" s="9">
        <v>36360</v>
      </c>
      <c r="F281" s="10">
        <f t="shared" ca="1" si="4"/>
        <v>23</v>
      </c>
      <c r="G281" s="11" t="s">
        <v>45</v>
      </c>
      <c r="H281" s="12">
        <v>11065</v>
      </c>
      <c r="I281" s="12"/>
      <c r="J281" s="8">
        <v>1</v>
      </c>
    </row>
    <row r="282" spans="1:10">
      <c r="A282" s="7" t="s">
        <v>317</v>
      </c>
      <c r="B282" s="8" t="s">
        <v>26</v>
      </c>
      <c r="C282" s="7" t="s">
        <v>218</v>
      </c>
      <c r="D282" s="7" t="s">
        <v>28</v>
      </c>
      <c r="E282" s="9">
        <v>36718</v>
      </c>
      <c r="F282" s="10">
        <f t="shared" ca="1" si="4"/>
        <v>22</v>
      </c>
      <c r="G282" s="11"/>
      <c r="H282" s="12">
        <v>89520</v>
      </c>
      <c r="I282" s="12"/>
      <c r="J282" s="8">
        <v>5</v>
      </c>
    </row>
    <row r="283" spans="1:10">
      <c r="A283" s="7" t="s">
        <v>318</v>
      </c>
      <c r="B283" s="8" t="s">
        <v>26</v>
      </c>
      <c r="C283" s="7" t="s">
        <v>218</v>
      </c>
      <c r="D283" s="7" t="s">
        <v>28</v>
      </c>
      <c r="E283" s="9">
        <v>36729</v>
      </c>
      <c r="F283" s="10">
        <f t="shared" ca="1" si="4"/>
        <v>22</v>
      </c>
      <c r="G283" s="11"/>
      <c r="H283" s="12">
        <v>45420</v>
      </c>
      <c r="I283" s="12"/>
      <c r="J283" s="8">
        <v>1</v>
      </c>
    </row>
    <row r="284" spans="1:10">
      <c r="A284" s="7" t="s">
        <v>319</v>
      </c>
      <c r="B284" s="8" t="s">
        <v>23</v>
      </c>
      <c r="C284" s="7" t="s">
        <v>218</v>
      </c>
      <c r="D284" s="7" t="s">
        <v>28</v>
      </c>
      <c r="E284" s="9">
        <v>37820</v>
      </c>
      <c r="F284" s="10">
        <f t="shared" ca="1" si="4"/>
        <v>19</v>
      </c>
      <c r="G284" s="11"/>
      <c r="H284" s="12">
        <v>75420</v>
      </c>
      <c r="I284" s="12"/>
      <c r="J284" s="8">
        <v>1</v>
      </c>
    </row>
    <row r="285" spans="1:10">
      <c r="A285" s="7" t="s">
        <v>320</v>
      </c>
      <c r="B285" s="8" t="s">
        <v>11</v>
      </c>
      <c r="C285" s="7" t="s">
        <v>218</v>
      </c>
      <c r="D285" s="7" t="s">
        <v>28</v>
      </c>
      <c r="E285" s="9">
        <v>39633</v>
      </c>
      <c r="F285" s="10">
        <f t="shared" ca="1" si="4"/>
        <v>14</v>
      </c>
      <c r="G285" s="11"/>
      <c r="H285" s="12">
        <v>39680</v>
      </c>
      <c r="I285" s="12"/>
      <c r="J285" s="8">
        <v>1</v>
      </c>
    </row>
    <row r="286" spans="1:10">
      <c r="A286" s="7" t="s">
        <v>321</v>
      </c>
      <c r="B286" s="8" t="s">
        <v>20</v>
      </c>
      <c r="C286" s="7" t="s">
        <v>218</v>
      </c>
      <c r="D286" s="7" t="s">
        <v>28</v>
      </c>
      <c r="E286" s="9">
        <v>38912</v>
      </c>
      <c r="F286" s="10">
        <f t="shared" ca="1" si="4"/>
        <v>16</v>
      </c>
      <c r="G286" s="11"/>
      <c r="H286" s="12">
        <v>80330</v>
      </c>
      <c r="I286" s="12"/>
      <c r="J286" s="8">
        <v>4</v>
      </c>
    </row>
    <row r="287" spans="1:10">
      <c r="A287" s="7" t="s">
        <v>322</v>
      </c>
      <c r="B287" s="8" t="s">
        <v>31</v>
      </c>
      <c r="C287" s="7" t="s">
        <v>218</v>
      </c>
      <c r="D287" s="7" t="s">
        <v>28</v>
      </c>
      <c r="E287" s="9">
        <v>41124</v>
      </c>
      <c r="F287" s="10">
        <f t="shared" ca="1" si="4"/>
        <v>10</v>
      </c>
      <c r="G287" s="11"/>
      <c r="H287" s="12">
        <v>49530</v>
      </c>
      <c r="I287" s="12"/>
      <c r="J287" s="8">
        <v>2</v>
      </c>
    </row>
    <row r="288" spans="1:10">
      <c r="A288" s="7" t="s">
        <v>323</v>
      </c>
      <c r="B288" s="8" t="s">
        <v>31</v>
      </c>
      <c r="C288" s="7" t="s">
        <v>218</v>
      </c>
      <c r="D288" s="7" t="s">
        <v>13</v>
      </c>
      <c r="E288" s="9">
        <v>36009</v>
      </c>
      <c r="F288" s="10">
        <f t="shared" ca="1" si="4"/>
        <v>24</v>
      </c>
      <c r="G288" s="11" t="s">
        <v>14</v>
      </c>
      <c r="H288" s="12">
        <v>75120</v>
      </c>
      <c r="I288" s="12"/>
      <c r="J288" s="8">
        <v>5</v>
      </c>
    </row>
    <row r="289" spans="1:10">
      <c r="A289" s="7" t="s">
        <v>324</v>
      </c>
      <c r="B289" s="8" t="s">
        <v>41</v>
      </c>
      <c r="C289" s="7" t="s">
        <v>218</v>
      </c>
      <c r="D289" s="7" t="s">
        <v>28</v>
      </c>
      <c r="E289" s="9">
        <v>36011</v>
      </c>
      <c r="F289" s="10">
        <f t="shared" ca="1" si="4"/>
        <v>24</v>
      </c>
      <c r="G289" s="11"/>
      <c r="H289" s="12">
        <v>45050</v>
      </c>
      <c r="I289" s="12"/>
      <c r="J289" s="8">
        <v>1</v>
      </c>
    </row>
    <row r="290" spans="1:10">
      <c r="A290" s="7" t="s">
        <v>325</v>
      </c>
      <c r="B290" s="8" t="s">
        <v>23</v>
      </c>
      <c r="C290" s="7" t="s">
        <v>218</v>
      </c>
      <c r="D290" s="7" t="s">
        <v>13</v>
      </c>
      <c r="E290" s="9">
        <v>39312</v>
      </c>
      <c r="F290" s="10">
        <f t="shared" ca="1" si="4"/>
        <v>15</v>
      </c>
      <c r="G290" s="11" t="s">
        <v>17</v>
      </c>
      <c r="H290" s="12">
        <v>71030</v>
      </c>
      <c r="I290" s="12"/>
      <c r="J290" s="8">
        <v>3</v>
      </c>
    </row>
    <row r="291" spans="1:10">
      <c r="A291" s="7" t="s">
        <v>326</v>
      </c>
      <c r="B291" s="8" t="s">
        <v>20</v>
      </c>
      <c r="C291" s="7" t="s">
        <v>218</v>
      </c>
      <c r="D291" s="7" t="s">
        <v>16</v>
      </c>
      <c r="E291" s="9">
        <v>39697</v>
      </c>
      <c r="F291" s="10">
        <f t="shared" ca="1" si="4"/>
        <v>13</v>
      </c>
      <c r="G291" s="11" t="s">
        <v>17</v>
      </c>
      <c r="H291" s="12">
        <v>15260</v>
      </c>
      <c r="I291" s="12"/>
      <c r="J291" s="8">
        <v>2</v>
      </c>
    </row>
    <row r="292" spans="1:10">
      <c r="A292" s="7" t="s">
        <v>327</v>
      </c>
      <c r="B292" s="8" t="s">
        <v>26</v>
      </c>
      <c r="C292" s="7" t="s">
        <v>218</v>
      </c>
      <c r="D292" s="7" t="s">
        <v>13</v>
      </c>
      <c r="E292" s="9">
        <v>39354</v>
      </c>
      <c r="F292" s="10">
        <f t="shared" ca="1" si="4"/>
        <v>14</v>
      </c>
      <c r="G292" s="11" t="s">
        <v>45</v>
      </c>
      <c r="H292" s="12">
        <v>67050</v>
      </c>
      <c r="I292" s="12"/>
      <c r="J292" s="8">
        <v>4</v>
      </c>
    </row>
    <row r="293" spans="1:10">
      <c r="A293" s="7" t="s">
        <v>328</v>
      </c>
      <c r="B293" s="8" t="s">
        <v>20</v>
      </c>
      <c r="C293" s="7" t="s">
        <v>218</v>
      </c>
      <c r="D293" s="7" t="s">
        <v>13</v>
      </c>
      <c r="E293" s="9">
        <v>40424</v>
      </c>
      <c r="F293" s="10">
        <f t="shared" ca="1" si="4"/>
        <v>11</v>
      </c>
      <c r="G293" s="11" t="s">
        <v>24</v>
      </c>
      <c r="H293" s="12">
        <v>39520</v>
      </c>
      <c r="I293" s="12"/>
      <c r="J293" s="8">
        <v>5</v>
      </c>
    </row>
    <row r="294" spans="1:10">
      <c r="A294" s="7" t="s">
        <v>329</v>
      </c>
      <c r="B294" s="8" t="s">
        <v>31</v>
      </c>
      <c r="C294" s="7" t="s">
        <v>218</v>
      </c>
      <c r="D294" s="7" t="s">
        <v>13</v>
      </c>
      <c r="E294" s="9">
        <v>38982</v>
      </c>
      <c r="F294" s="10">
        <f t="shared" ca="1" si="4"/>
        <v>15</v>
      </c>
      <c r="G294" s="11" t="s">
        <v>14</v>
      </c>
      <c r="H294" s="12">
        <v>60100</v>
      </c>
      <c r="I294" s="12"/>
      <c r="J294" s="8">
        <v>1</v>
      </c>
    </row>
    <row r="295" spans="1:10">
      <c r="A295" s="7" t="s">
        <v>330</v>
      </c>
      <c r="B295" s="8" t="s">
        <v>26</v>
      </c>
      <c r="C295" s="7" t="s">
        <v>218</v>
      </c>
      <c r="D295" s="7" t="s">
        <v>13</v>
      </c>
      <c r="E295" s="9">
        <v>38990</v>
      </c>
      <c r="F295" s="10">
        <f t="shared" ca="1" si="4"/>
        <v>15</v>
      </c>
      <c r="G295" s="11" t="s">
        <v>17</v>
      </c>
      <c r="H295" s="12">
        <v>66430</v>
      </c>
      <c r="I295" s="12"/>
      <c r="J295" s="8">
        <v>2</v>
      </c>
    </row>
    <row r="296" spans="1:10">
      <c r="A296" s="7" t="s">
        <v>331</v>
      </c>
      <c r="B296" s="8" t="s">
        <v>41</v>
      </c>
      <c r="C296" s="7" t="s">
        <v>218</v>
      </c>
      <c r="D296" s="7" t="s">
        <v>21</v>
      </c>
      <c r="E296" s="9">
        <v>36067</v>
      </c>
      <c r="F296" s="10">
        <f t="shared" ca="1" si="4"/>
        <v>23</v>
      </c>
      <c r="G296" s="11"/>
      <c r="H296" s="12">
        <v>37612</v>
      </c>
      <c r="I296" s="12"/>
      <c r="J296" s="8">
        <v>4</v>
      </c>
    </row>
    <row r="297" spans="1:10">
      <c r="A297" s="7" t="s">
        <v>332</v>
      </c>
      <c r="B297" s="8" t="s">
        <v>41</v>
      </c>
      <c r="C297" s="7" t="s">
        <v>218</v>
      </c>
      <c r="D297" s="7" t="s">
        <v>13</v>
      </c>
      <c r="E297" s="9">
        <v>36413</v>
      </c>
      <c r="F297" s="10">
        <f t="shared" ca="1" si="4"/>
        <v>22</v>
      </c>
      <c r="G297" s="11" t="s">
        <v>14</v>
      </c>
      <c r="H297" s="12">
        <v>40060</v>
      </c>
      <c r="I297" s="12"/>
      <c r="J297" s="8">
        <v>3</v>
      </c>
    </row>
    <row r="298" spans="1:10">
      <c r="A298" s="7" t="s">
        <v>333</v>
      </c>
      <c r="B298" s="8" t="s">
        <v>26</v>
      </c>
      <c r="C298" s="7" t="s">
        <v>218</v>
      </c>
      <c r="D298" s="7" t="s">
        <v>16</v>
      </c>
      <c r="E298" s="9">
        <v>36422</v>
      </c>
      <c r="F298" s="10">
        <f t="shared" ca="1" si="4"/>
        <v>22</v>
      </c>
      <c r="G298" s="11" t="s">
        <v>45</v>
      </c>
      <c r="H298" s="12">
        <v>17270</v>
      </c>
      <c r="I298" s="12"/>
      <c r="J298" s="8">
        <v>5</v>
      </c>
    </row>
    <row r="299" spans="1:10">
      <c r="A299" s="7" t="s">
        <v>334</v>
      </c>
      <c r="B299" s="8" t="s">
        <v>26</v>
      </c>
      <c r="C299" s="7" t="s">
        <v>218</v>
      </c>
      <c r="D299" s="7" t="s">
        <v>13</v>
      </c>
      <c r="E299" s="9">
        <v>36431</v>
      </c>
      <c r="F299" s="10">
        <f t="shared" ca="1" si="4"/>
        <v>22</v>
      </c>
      <c r="G299" s="11" t="s">
        <v>14</v>
      </c>
      <c r="H299" s="12">
        <v>35820</v>
      </c>
      <c r="I299" s="12"/>
      <c r="J299" s="8">
        <v>2</v>
      </c>
    </row>
    <row r="300" spans="1:10">
      <c r="A300" s="7" t="s">
        <v>335</v>
      </c>
      <c r="B300" s="8" t="s">
        <v>31</v>
      </c>
      <c r="C300" s="7" t="s">
        <v>218</v>
      </c>
      <c r="D300" s="7" t="s">
        <v>13</v>
      </c>
      <c r="E300" s="9">
        <v>37509</v>
      </c>
      <c r="F300" s="10">
        <f t="shared" ca="1" si="4"/>
        <v>19</v>
      </c>
      <c r="G300" s="11" t="s">
        <v>45</v>
      </c>
      <c r="H300" s="12">
        <v>69080</v>
      </c>
      <c r="I300" s="12"/>
      <c r="J300" s="8">
        <v>3</v>
      </c>
    </row>
    <row r="301" spans="1:10">
      <c r="A301" s="7" t="s">
        <v>336</v>
      </c>
      <c r="B301" s="8" t="s">
        <v>26</v>
      </c>
      <c r="C301" s="7" t="s">
        <v>218</v>
      </c>
      <c r="D301" s="7" t="s">
        <v>13</v>
      </c>
      <c r="E301" s="9">
        <v>37866</v>
      </c>
      <c r="F301" s="10">
        <f t="shared" ca="1" si="4"/>
        <v>19</v>
      </c>
      <c r="G301" s="11" t="s">
        <v>17</v>
      </c>
      <c r="H301" s="12">
        <v>54230</v>
      </c>
      <c r="I301" s="12"/>
      <c r="J301" s="8">
        <v>5</v>
      </c>
    </row>
    <row r="302" spans="1:10">
      <c r="A302" s="7" t="s">
        <v>337</v>
      </c>
      <c r="B302" s="8" t="s">
        <v>41</v>
      </c>
      <c r="C302" s="7" t="s">
        <v>218</v>
      </c>
      <c r="D302" s="7" t="s">
        <v>13</v>
      </c>
      <c r="E302" s="9">
        <v>39348</v>
      </c>
      <c r="F302" s="10">
        <f t="shared" ca="1" si="4"/>
        <v>14</v>
      </c>
      <c r="G302" s="11" t="s">
        <v>14</v>
      </c>
      <c r="H302" s="12">
        <v>46220</v>
      </c>
      <c r="I302" s="12"/>
      <c r="J302" s="8">
        <v>2</v>
      </c>
    </row>
    <row r="303" spans="1:10">
      <c r="A303" s="7" t="s">
        <v>338</v>
      </c>
      <c r="B303" s="8" t="s">
        <v>31</v>
      </c>
      <c r="C303" s="7" t="s">
        <v>218</v>
      </c>
      <c r="D303" s="7" t="s">
        <v>13</v>
      </c>
      <c r="E303" s="9">
        <v>39696</v>
      </c>
      <c r="F303" s="10">
        <f t="shared" ca="1" si="4"/>
        <v>13</v>
      </c>
      <c r="G303" s="11" t="s">
        <v>14</v>
      </c>
      <c r="H303" s="12">
        <v>69320</v>
      </c>
      <c r="I303" s="12"/>
      <c r="J303" s="8">
        <v>3</v>
      </c>
    </row>
    <row r="304" spans="1:10">
      <c r="A304" s="7" t="s">
        <v>339</v>
      </c>
      <c r="B304" s="8" t="s">
        <v>26</v>
      </c>
      <c r="C304" s="7" t="s">
        <v>218</v>
      </c>
      <c r="D304" s="7" t="s">
        <v>28</v>
      </c>
      <c r="E304" s="13">
        <v>40449</v>
      </c>
      <c r="F304" s="10">
        <f t="shared" ca="1" si="4"/>
        <v>11</v>
      </c>
      <c r="G304" s="11"/>
      <c r="H304" s="12">
        <v>88840</v>
      </c>
      <c r="I304" s="12"/>
      <c r="J304" s="8">
        <v>5</v>
      </c>
    </row>
    <row r="305" spans="1:10">
      <c r="A305" s="7" t="s">
        <v>340</v>
      </c>
      <c r="B305" s="8" t="s">
        <v>41</v>
      </c>
      <c r="C305" s="7" t="s">
        <v>218</v>
      </c>
      <c r="D305" s="7" t="s">
        <v>28</v>
      </c>
      <c r="E305" s="9">
        <v>39378</v>
      </c>
      <c r="F305" s="10">
        <f t="shared" ca="1" si="4"/>
        <v>14</v>
      </c>
      <c r="G305" s="11"/>
      <c r="H305" s="12">
        <v>35460</v>
      </c>
      <c r="I305" s="12"/>
      <c r="J305" s="8">
        <v>3</v>
      </c>
    </row>
    <row r="306" spans="1:10">
      <c r="A306" s="7" t="s">
        <v>341</v>
      </c>
      <c r="B306" s="8" t="s">
        <v>20</v>
      </c>
      <c r="C306" s="7" t="s">
        <v>218</v>
      </c>
      <c r="D306" s="7" t="s">
        <v>16</v>
      </c>
      <c r="E306" s="9">
        <v>40456</v>
      </c>
      <c r="F306" s="10">
        <f t="shared" ca="1" si="4"/>
        <v>11</v>
      </c>
      <c r="G306" s="11" t="s">
        <v>14</v>
      </c>
      <c r="H306" s="12">
        <v>46645</v>
      </c>
      <c r="I306" s="12"/>
      <c r="J306" s="8">
        <v>5</v>
      </c>
    </row>
    <row r="307" spans="1:10">
      <c r="A307" s="7" t="s">
        <v>342</v>
      </c>
      <c r="B307" s="8" t="s">
        <v>31</v>
      </c>
      <c r="C307" s="7" t="s">
        <v>218</v>
      </c>
      <c r="D307" s="7" t="s">
        <v>28</v>
      </c>
      <c r="E307" s="9">
        <v>40462</v>
      </c>
      <c r="F307" s="10">
        <f t="shared" ca="1" si="4"/>
        <v>11</v>
      </c>
      <c r="G307" s="11"/>
      <c r="H307" s="12">
        <v>52940</v>
      </c>
      <c r="I307" s="12"/>
      <c r="J307" s="8">
        <v>4</v>
      </c>
    </row>
    <row r="308" spans="1:10">
      <c r="A308" s="7" t="s">
        <v>343</v>
      </c>
      <c r="B308" s="8" t="s">
        <v>31</v>
      </c>
      <c r="C308" s="7" t="s">
        <v>218</v>
      </c>
      <c r="D308" s="7" t="s">
        <v>13</v>
      </c>
      <c r="E308" s="9">
        <v>40469</v>
      </c>
      <c r="F308" s="10">
        <f t="shared" ca="1" si="4"/>
        <v>11</v>
      </c>
      <c r="G308" s="11" t="s">
        <v>17</v>
      </c>
      <c r="H308" s="12">
        <v>45480</v>
      </c>
      <c r="I308" s="12"/>
      <c r="J308" s="8">
        <v>4</v>
      </c>
    </row>
    <row r="309" spans="1:10">
      <c r="A309" s="7" t="s">
        <v>344</v>
      </c>
      <c r="B309" s="8" t="s">
        <v>23</v>
      </c>
      <c r="C309" s="7" t="s">
        <v>218</v>
      </c>
      <c r="D309" s="7" t="s">
        <v>28</v>
      </c>
      <c r="E309" s="9">
        <v>40473</v>
      </c>
      <c r="F309" s="10">
        <f t="shared" ca="1" si="4"/>
        <v>11</v>
      </c>
      <c r="G309" s="11"/>
      <c r="H309" s="12">
        <v>28260</v>
      </c>
      <c r="I309" s="12"/>
      <c r="J309" s="8">
        <v>5</v>
      </c>
    </row>
    <row r="310" spans="1:10">
      <c r="A310" s="7" t="s">
        <v>345</v>
      </c>
      <c r="B310" s="8" t="s">
        <v>23</v>
      </c>
      <c r="C310" s="7" t="s">
        <v>218</v>
      </c>
      <c r="D310" s="7" t="s">
        <v>13</v>
      </c>
      <c r="E310" s="9">
        <v>40474</v>
      </c>
      <c r="F310" s="10">
        <f t="shared" ca="1" si="4"/>
        <v>11</v>
      </c>
      <c r="G310" s="11" t="s">
        <v>14</v>
      </c>
      <c r="H310" s="12">
        <v>59320</v>
      </c>
      <c r="I310" s="12"/>
      <c r="J310" s="8">
        <v>4</v>
      </c>
    </row>
    <row r="311" spans="1:10">
      <c r="A311" s="7" t="s">
        <v>346</v>
      </c>
      <c r="B311" s="8" t="s">
        <v>11</v>
      </c>
      <c r="C311" s="7" t="s">
        <v>218</v>
      </c>
      <c r="D311" s="7" t="s">
        <v>13</v>
      </c>
      <c r="E311" s="9">
        <v>39001</v>
      </c>
      <c r="F311" s="10">
        <f t="shared" ca="1" si="4"/>
        <v>15</v>
      </c>
      <c r="G311" s="11" t="s">
        <v>17</v>
      </c>
      <c r="H311" s="12">
        <v>70020</v>
      </c>
      <c r="I311" s="12"/>
      <c r="J311" s="8">
        <v>3</v>
      </c>
    </row>
    <row r="312" spans="1:10">
      <c r="A312" s="7" t="s">
        <v>347</v>
      </c>
      <c r="B312" s="8" t="s">
        <v>41</v>
      </c>
      <c r="C312" s="7" t="s">
        <v>218</v>
      </c>
      <c r="D312" s="7" t="s">
        <v>13</v>
      </c>
      <c r="E312" s="9">
        <v>36084</v>
      </c>
      <c r="F312" s="10">
        <f t="shared" ca="1" si="4"/>
        <v>23</v>
      </c>
      <c r="G312" s="11" t="s">
        <v>14</v>
      </c>
      <c r="H312" s="12">
        <v>33210</v>
      </c>
      <c r="I312" s="12"/>
      <c r="J312" s="8">
        <v>4</v>
      </c>
    </row>
    <row r="313" spans="1:10">
      <c r="A313" s="7" t="s">
        <v>348</v>
      </c>
      <c r="B313" s="8" t="s">
        <v>11</v>
      </c>
      <c r="C313" s="7" t="s">
        <v>218</v>
      </c>
      <c r="D313" s="7" t="s">
        <v>13</v>
      </c>
      <c r="E313" s="9">
        <v>36444</v>
      </c>
      <c r="F313" s="10">
        <f t="shared" ca="1" si="4"/>
        <v>22</v>
      </c>
      <c r="G313" s="11" t="s">
        <v>14</v>
      </c>
      <c r="H313" s="12">
        <v>67280</v>
      </c>
      <c r="I313" s="12"/>
      <c r="J313" s="8">
        <v>3</v>
      </c>
    </row>
    <row r="314" spans="1:10">
      <c r="A314" s="7" t="s">
        <v>349</v>
      </c>
      <c r="B314" s="8" t="s">
        <v>31</v>
      </c>
      <c r="C314" s="7" t="s">
        <v>218</v>
      </c>
      <c r="D314" s="7" t="s">
        <v>28</v>
      </c>
      <c r="E314" s="9">
        <v>36455</v>
      </c>
      <c r="F314" s="10">
        <f t="shared" ca="1" si="4"/>
        <v>22</v>
      </c>
      <c r="G314" s="11"/>
      <c r="H314" s="12">
        <v>23810</v>
      </c>
      <c r="I314" s="12"/>
      <c r="J314" s="8">
        <v>4</v>
      </c>
    </row>
    <row r="315" spans="1:10">
      <c r="A315" s="7" t="s">
        <v>350</v>
      </c>
      <c r="B315" s="8" t="s">
        <v>23</v>
      </c>
      <c r="C315" s="7" t="s">
        <v>218</v>
      </c>
      <c r="D315" s="7" t="s">
        <v>28</v>
      </c>
      <c r="E315" s="9">
        <v>37899</v>
      </c>
      <c r="F315" s="10">
        <f t="shared" ca="1" si="4"/>
        <v>18</v>
      </c>
      <c r="G315" s="11"/>
      <c r="H315" s="12">
        <v>64220</v>
      </c>
      <c r="I315" s="12"/>
      <c r="J315" s="8">
        <v>5</v>
      </c>
    </row>
    <row r="316" spans="1:10">
      <c r="A316" s="7" t="s">
        <v>351</v>
      </c>
      <c r="B316" s="8" t="s">
        <v>11</v>
      </c>
      <c r="C316" s="7" t="s">
        <v>218</v>
      </c>
      <c r="D316" s="7" t="s">
        <v>28</v>
      </c>
      <c r="E316" s="9">
        <v>38289</v>
      </c>
      <c r="F316" s="10">
        <f t="shared" ca="1" si="4"/>
        <v>17</v>
      </c>
      <c r="G316" s="11"/>
      <c r="H316" s="12">
        <v>71830</v>
      </c>
      <c r="I316" s="12"/>
      <c r="J316" s="8">
        <v>3</v>
      </c>
    </row>
    <row r="317" spans="1:10">
      <c r="A317" s="7" t="s">
        <v>352</v>
      </c>
      <c r="B317" s="8" t="s">
        <v>23</v>
      </c>
      <c r="C317" s="7" t="s">
        <v>218</v>
      </c>
      <c r="D317" s="7" t="s">
        <v>21</v>
      </c>
      <c r="E317" s="9">
        <v>39747</v>
      </c>
      <c r="F317" s="10">
        <f t="shared" ca="1" si="4"/>
        <v>13</v>
      </c>
      <c r="G317" s="11"/>
      <c r="H317" s="12">
        <v>10572</v>
      </c>
      <c r="I317" s="12"/>
      <c r="J317" s="8">
        <v>4</v>
      </c>
    </row>
    <row r="318" spans="1:10">
      <c r="A318" s="7" t="s">
        <v>353</v>
      </c>
      <c r="B318" s="8" t="s">
        <v>31</v>
      </c>
      <c r="C318" s="7" t="s">
        <v>218</v>
      </c>
      <c r="D318" s="7" t="s">
        <v>28</v>
      </c>
      <c r="E318" s="9">
        <v>40470</v>
      </c>
      <c r="F318" s="10">
        <f t="shared" ca="1" si="4"/>
        <v>11</v>
      </c>
      <c r="G318" s="11"/>
      <c r="H318" s="12">
        <v>37840</v>
      </c>
      <c r="I318" s="12"/>
      <c r="J318" s="8">
        <v>1</v>
      </c>
    </row>
    <row r="319" spans="1:10">
      <c r="A319" s="7" t="s">
        <v>354</v>
      </c>
      <c r="B319" s="8" t="s">
        <v>11</v>
      </c>
      <c r="C319" s="7" t="s">
        <v>218</v>
      </c>
      <c r="D319" s="7" t="s">
        <v>13</v>
      </c>
      <c r="E319" s="9">
        <v>39403</v>
      </c>
      <c r="F319" s="10">
        <f t="shared" ca="1" si="4"/>
        <v>14</v>
      </c>
      <c r="G319" s="11" t="s">
        <v>17</v>
      </c>
      <c r="H319" s="12">
        <v>38940</v>
      </c>
      <c r="I319" s="12"/>
      <c r="J319" s="8">
        <v>2</v>
      </c>
    </row>
    <row r="320" spans="1:10">
      <c r="A320" s="7" t="s">
        <v>355</v>
      </c>
      <c r="B320" s="8" t="s">
        <v>26</v>
      </c>
      <c r="C320" s="7" t="s">
        <v>218</v>
      </c>
      <c r="D320" s="7" t="s">
        <v>13</v>
      </c>
      <c r="E320" s="9">
        <v>39407</v>
      </c>
      <c r="F320" s="10">
        <f t="shared" ca="1" si="4"/>
        <v>14</v>
      </c>
      <c r="G320" s="11" t="s">
        <v>45</v>
      </c>
      <c r="H320" s="12">
        <v>73072</v>
      </c>
      <c r="I320" s="12"/>
      <c r="J320" s="8">
        <v>5</v>
      </c>
    </row>
    <row r="321" spans="1:10">
      <c r="A321" s="7" t="s">
        <v>356</v>
      </c>
      <c r="B321" s="8" t="s">
        <v>31</v>
      </c>
      <c r="C321" s="7" t="s">
        <v>218</v>
      </c>
      <c r="D321" s="7" t="s">
        <v>28</v>
      </c>
      <c r="E321" s="9">
        <v>40492</v>
      </c>
      <c r="F321" s="10">
        <f t="shared" ca="1" si="4"/>
        <v>11</v>
      </c>
      <c r="G321" s="11"/>
      <c r="H321" s="12">
        <v>66010</v>
      </c>
      <c r="I321" s="12"/>
      <c r="J321" s="8">
        <v>2</v>
      </c>
    </row>
    <row r="322" spans="1:10">
      <c r="A322" s="7" t="s">
        <v>357</v>
      </c>
      <c r="B322" s="8" t="s">
        <v>31</v>
      </c>
      <c r="C322" s="7" t="s">
        <v>218</v>
      </c>
      <c r="D322" s="7" t="s">
        <v>13</v>
      </c>
      <c r="E322" s="9">
        <v>36101</v>
      </c>
      <c r="F322" s="10">
        <f t="shared" ref="F322:F385" ca="1" si="5">DATEDIF(E322,TODAY(),"Y")</f>
        <v>23</v>
      </c>
      <c r="G322" s="11" t="s">
        <v>14</v>
      </c>
      <c r="H322" s="12">
        <v>88240</v>
      </c>
      <c r="I322" s="12"/>
      <c r="J322" s="8">
        <v>5</v>
      </c>
    </row>
    <row r="323" spans="1:10">
      <c r="A323" s="7" t="s">
        <v>358</v>
      </c>
      <c r="B323" s="8" t="s">
        <v>11</v>
      </c>
      <c r="C323" s="7" t="s">
        <v>218</v>
      </c>
      <c r="D323" s="7" t="s">
        <v>13</v>
      </c>
      <c r="E323" s="9">
        <v>36122</v>
      </c>
      <c r="F323" s="10">
        <f t="shared" ca="1" si="5"/>
        <v>23</v>
      </c>
      <c r="G323" s="11" t="s">
        <v>17</v>
      </c>
      <c r="H323" s="12">
        <v>22660</v>
      </c>
      <c r="I323" s="12"/>
      <c r="J323" s="8">
        <v>2</v>
      </c>
    </row>
    <row r="324" spans="1:10">
      <c r="A324" s="7" t="s">
        <v>359</v>
      </c>
      <c r="B324" s="8" t="s">
        <v>23</v>
      </c>
      <c r="C324" s="7" t="s">
        <v>218</v>
      </c>
      <c r="D324" s="7" t="s">
        <v>13</v>
      </c>
      <c r="E324" s="9">
        <v>37936</v>
      </c>
      <c r="F324" s="10">
        <f t="shared" ca="1" si="5"/>
        <v>18</v>
      </c>
      <c r="G324" s="11" t="s">
        <v>45</v>
      </c>
      <c r="H324" s="12">
        <v>30920</v>
      </c>
      <c r="I324" s="12"/>
      <c r="J324" s="8">
        <v>5</v>
      </c>
    </row>
    <row r="325" spans="1:10">
      <c r="A325" s="7" t="s">
        <v>360</v>
      </c>
      <c r="B325" s="8" t="s">
        <v>31</v>
      </c>
      <c r="C325" s="7" t="s">
        <v>218</v>
      </c>
      <c r="D325" s="7" t="s">
        <v>13</v>
      </c>
      <c r="E325" s="9">
        <v>37943</v>
      </c>
      <c r="F325" s="10">
        <f t="shared" ca="1" si="5"/>
        <v>18</v>
      </c>
      <c r="G325" s="11" t="s">
        <v>14</v>
      </c>
      <c r="H325" s="12">
        <v>75176</v>
      </c>
      <c r="I325" s="12"/>
      <c r="J325" s="8">
        <v>3</v>
      </c>
    </row>
    <row r="326" spans="1:10">
      <c r="A326" s="7" t="s">
        <v>361</v>
      </c>
      <c r="B326" s="8" t="s">
        <v>26</v>
      </c>
      <c r="C326" s="7" t="s">
        <v>218</v>
      </c>
      <c r="D326" s="7" t="s">
        <v>28</v>
      </c>
      <c r="E326" s="9">
        <v>38321</v>
      </c>
      <c r="F326" s="10">
        <f t="shared" ca="1" si="5"/>
        <v>17</v>
      </c>
      <c r="G326" s="11"/>
      <c r="H326" s="12">
        <v>37980</v>
      </c>
      <c r="I326" s="12"/>
      <c r="J326" s="8">
        <v>4</v>
      </c>
    </row>
    <row r="327" spans="1:10">
      <c r="A327" s="7" t="s">
        <v>362</v>
      </c>
      <c r="B327" s="8" t="s">
        <v>23</v>
      </c>
      <c r="C327" s="7" t="s">
        <v>218</v>
      </c>
      <c r="D327" s="7" t="s">
        <v>13</v>
      </c>
      <c r="E327" s="9">
        <v>38321</v>
      </c>
      <c r="F327" s="10">
        <f t="shared" ca="1" si="5"/>
        <v>17</v>
      </c>
      <c r="G327" s="11" t="s">
        <v>17</v>
      </c>
      <c r="H327" s="12">
        <v>70760</v>
      </c>
      <c r="I327" s="12"/>
      <c r="J327" s="8">
        <v>1</v>
      </c>
    </row>
    <row r="328" spans="1:10">
      <c r="A328" s="7" t="s">
        <v>363</v>
      </c>
      <c r="B328" s="8" t="s">
        <v>26</v>
      </c>
      <c r="C328" s="7" t="s">
        <v>218</v>
      </c>
      <c r="D328" s="7" t="s">
        <v>13</v>
      </c>
      <c r="E328" s="9">
        <v>39760</v>
      </c>
      <c r="F328" s="10">
        <f t="shared" ca="1" si="5"/>
        <v>13</v>
      </c>
      <c r="G328" s="11" t="s">
        <v>14</v>
      </c>
      <c r="H328" s="12">
        <v>61060</v>
      </c>
      <c r="I328" s="12"/>
      <c r="J328" s="8">
        <v>5</v>
      </c>
    </row>
    <row r="329" spans="1:10">
      <c r="A329" s="7" t="s">
        <v>364</v>
      </c>
      <c r="B329" s="8" t="s">
        <v>31</v>
      </c>
      <c r="C329" s="7" t="s">
        <v>218</v>
      </c>
      <c r="D329" s="7" t="s">
        <v>13</v>
      </c>
      <c r="E329" s="9">
        <v>39390</v>
      </c>
      <c r="F329" s="10">
        <f t="shared" ca="1" si="5"/>
        <v>14</v>
      </c>
      <c r="G329" s="11" t="s">
        <v>24</v>
      </c>
      <c r="H329" s="12">
        <v>71490</v>
      </c>
      <c r="I329" s="12"/>
      <c r="J329" s="8">
        <v>5</v>
      </c>
    </row>
    <row r="330" spans="1:10">
      <c r="A330" s="7" t="s">
        <v>365</v>
      </c>
      <c r="B330" s="8" t="s">
        <v>23</v>
      </c>
      <c r="C330" s="7" t="s">
        <v>218</v>
      </c>
      <c r="D330" s="7" t="s">
        <v>28</v>
      </c>
      <c r="E330" s="9">
        <v>39785</v>
      </c>
      <c r="F330" s="10">
        <f t="shared" ca="1" si="5"/>
        <v>13</v>
      </c>
      <c r="G330" s="11"/>
      <c r="H330" s="12">
        <v>80690</v>
      </c>
      <c r="I330" s="12"/>
      <c r="J330" s="8">
        <v>3</v>
      </c>
    </row>
    <row r="331" spans="1:10">
      <c r="A331" s="7" t="s">
        <v>366</v>
      </c>
      <c r="B331" s="8" t="s">
        <v>31</v>
      </c>
      <c r="C331" s="7" t="s">
        <v>218</v>
      </c>
      <c r="D331" s="7" t="s">
        <v>16</v>
      </c>
      <c r="E331" s="9">
        <v>36503</v>
      </c>
      <c r="F331" s="10">
        <f t="shared" ca="1" si="5"/>
        <v>22</v>
      </c>
      <c r="G331" s="11" t="s">
        <v>24</v>
      </c>
      <c r="H331" s="12">
        <v>41615</v>
      </c>
      <c r="I331" s="12"/>
      <c r="J331" s="8">
        <v>1</v>
      </c>
    </row>
    <row r="332" spans="1:10">
      <c r="A332" s="7" t="s">
        <v>367</v>
      </c>
      <c r="B332" s="8" t="s">
        <v>41</v>
      </c>
      <c r="C332" s="7" t="s">
        <v>218</v>
      </c>
      <c r="D332" s="7" t="s">
        <v>13</v>
      </c>
      <c r="E332" s="9">
        <v>37229</v>
      </c>
      <c r="F332" s="10">
        <f t="shared" ca="1" si="5"/>
        <v>20</v>
      </c>
      <c r="G332" s="11" t="s">
        <v>45</v>
      </c>
      <c r="H332" s="12">
        <v>25310</v>
      </c>
      <c r="I332" s="12"/>
      <c r="J332" s="8">
        <v>4</v>
      </c>
    </row>
    <row r="333" spans="1:10">
      <c r="A333" s="7" t="s">
        <v>368</v>
      </c>
      <c r="B333" s="8" t="s">
        <v>11</v>
      </c>
      <c r="C333" s="7" t="s">
        <v>218</v>
      </c>
      <c r="D333" s="7" t="s">
        <v>16</v>
      </c>
      <c r="E333" s="9">
        <v>37620</v>
      </c>
      <c r="F333" s="10">
        <f t="shared" ca="1" si="5"/>
        <v>19</v>
      </c>
      <c r="G333" s="11" t="s">
        <v>14</v>
      </c>
      <c r="H333" s="12">
        <v>24460</v>
      </c>
      <c r="I333" s="12"/>
      <c r="J333" s="8">
        <v>1</v>
      </c>
    </row>
    <row r="334" spans="1:10">
      <c r="A334" s="7" t="s">
        <v>369</v>
      </c>
      <c r="B334" s="8" t="s">
        <v>23</v>
      </c>
      <c r="C334" s="7" t="s">
        <v>218</v>
      </c>
      <c r="D334" s="7" t="s">
        <v>13</v>
      </c>
      <c r="E334" s="9">
        <v>40175</v>
      </c>
      <c r="F334" s="10">
        <f t="shared" ca="1" si="5"/>
        <v>12</v>
      </c>
      <c r="G334" s="11" t="s">
        <v>24</v>
      </c>
      <c r="H334" s="12">
        <v>34690</v>
      </c>
      <c r="I334" s="12"/>
      <c r="J334" s="8">
        <v>2</v>
      </c>
    </row>
    <row r="335" spans="1:10">
      <c r="A335" s="7" t="s">
        <v>370</v>
      </c>
      <c r="B335" s="8" t="s">
        <v>23</v>
      </c>
      <c r="C335" s="7" t="s">
        <v>371</v>
      </c>
      <c r="D335" s="7" t="s">
        <v>28</v>
      </c>
      <c r="E335" s="13">
        <v>40292</v>
      </c>
      <c r="F335" s="10">
        <f t="shared" ca="1" si="5"/>
        <v>12</v>
      </c>
      <c r="G335" s="11"/>
      <c r="H335" s="12">
        <v>61890</v>
      </c>
      <c r="I335" s="12"/>
      <c r="J335" s="8">
        <v>2</v>
      </c>
    </row>
    <row r="336" spans="1:10">
      <c r="A336" s="7" t="s">
        <v>372</v>
      </c>
      <c r="B336" s="8" t="s">
        <v>20</v>
      </c>
      <c r="C336" s="7" t="s">
        <v>371</v>
      </c>
      <c r="D336" s="7" t="s">
        <v>13</v>
      </c>
      <c r="E336" s="9">
        <v>37407</v>
      </c>
      <c r="F336" s="10">
        <f t="shared" ca="1" si="5"/>
        <v>20</v>
      </c>
      <c r="G336" s="11" t="s">
        <v>14</v>
      </c>
      <c r="H336" s="12">
        <v>59140</v>
      </c>
      <c r="I336" s="12"/>
      <c r="J336" s="8">
        <v>5</v>
      </c>
    </row>
    <row r="337" spans="1:10">
      <c r="A337" s="7" t="s">
        <v>373</v>
      </c>
      <c r="B337" s="8" t="s">
        <v>23</v>
      </c>
      <c r="C337" s="7" t="s">
        <v>371</v>
      </c>
      <c r="D337" s="7" t="s">
        <v>13</v>
      </c>
      <c r="E337" s="13">
        <v>40313</v>
      </c>
      <c r="F337" s="10">
        <f t="shared" ca="1" si="5"/>
        <v>12</v>
      </c>
      <c r="G337" s="11" t="s">
        <v>45</v>
      </c>
      <c r="H337" s="12">
        <v>27250</v>
      </c>
      <c r="I337" s="12"/>
      <c r="J337" s="8">
        <v>5</v>
      </c>
    </row>
    <row r="338" spans="1:10">
      <c r="A338" s="7" t="s">
        <v>374</v>
      </c>
      <c r="B338" s="8" t="s">
        <v>41</v>
      </c>
      <c r="C338" s="7" t="s">
        <v>371</v>
      </c>
      <c r="D338" s="7" t="s">
        <v>13</v>
      </c>
      <c r="E338" s="9">
        <v>41137</v>
      </c>
      <c r="F338" s="10">
        <f t="shared" ca="1" si="5"/>
        <v>10</v>
      </c>
      <c r="G338" s="11" t="s">
        <v>14</v>
      </c>
      <c r="H338" s="12">
        <v>39160</v>
      </c>
      <c r="I338" s="12"/>
      <c r="J338" s="8">
        <v>3</v>
      </c>
    </row>
    <row r="339" spans="1:10">
      <c r="A339" s="7" t="s">
        <v>375</v>
      </c>
      <c r="B339" s="8" t="s">
        <v>11</v>
      </c>
      <c r="C339" s="7" t="s">
        <v>371</v>
      </c>
      <c r="D339" s="7" t="s">
        <v>28</v>
      </c>
      <c r="E339" s="9">
        <v>36765</v>
      </c>
      <c r="F339" s="10">
        <f t="shared" ca="1" si="5"/>
        <v>22</v>
      </c>
      <c r="G339" s="11"/>
      <c r="H339" s="12">
        <v>74500</v>
      </c>
      <c r="I339" s="12"/>
      <c r="J339" s="8">
        <v>4</v>
      </c>
    </row>
    <row r="340" spans="1:10">
      <c r="A340" s="7" t="s">
        <v>376</v>
      </c>
      <c r="B340" s="8" t="s">
        <v>26</v>
      </c>
      <c r="C340" s="7" t="s">
        <v>371</v>
      </c>
      <c r="D340" s="7" t="s">
        <v>13</v>
      </c>
      <c r="E340" s="9">
        <v>37936</v>
      </c>
      <c r="F340" s="10">
        <f t="shared" ca="1" si="5"/>
        <v>18</v>
      </c>
      <c r="G340" s="11" t="s">
        <v>45</v>
      </c>
      <c r="H340" s="12">
        <v>53870</v>
      </c>
      <c r="I340" s="12"/>
      <c r="J340" s="8">
        <v>2</v>
      </c>
    </row>
    <row r="341" spans="1:10">
      <c r="A341" s="7" t="s">
        <v>377</v>
      </c>
      <c r="B341" s="8" t="s">
        <v>11</v>
      </c>
      <c r="C341" s="7" t="s">
        <v>371</v>
      </c>
      <c r="D341" s="7" t="s">
        <v>13</v>
      </c>
      <c r="E341" s="9">
        <v>39038</v>
      </c>
      <c r="F341" s="10">
        <f t="shared" ca="1" si="5"/>
        <v>15</v>
      </c>
      <c r="G341" s="11" t="s">
        <v>35</v>
      </c>
      <c r="H341" s="12">
        <v>71400</v>
      </c>
      <c r="I341" s="12"/>
      <c r="J341" s="8">
        <v>4</v>
      </c>
    </row>
    <row r="342" spans="1:10">
      <c r="A342" s="7" t="s">
        <v>378</v>
      </c>
      <c r="B342" s="8" t="s">
        <v>41</v>
      </c>
      <c r="C342" s="7" t="s">
        <v>379</v>
      </c>
      <c r="D342" s="7" t="s">
        <v>13</v>
      </c>
      <c r="E342" s="9">
        <v>40552</v>
      </c>
      <c r="F342" s="10">
        <f t="shared" ca="1" si="5"/>
        <v>11</v>
      </c>
      <c r="G342" s="11" t="s">
        <v>14</v>
      </c>
      <c r="H342" s="12">
        <v>62740</v>
      </c>
      <c r="I342" s="12"/>
      <c r="J342" s="8">
        <v>4</v>
      </c>
    </row>
    <row r="343" spans="1:10">
      <c r="A343" s="7" t="s">
        <v>380</v>
      </c>
      <c r="B343" s="8" t="s">
        <v>26</v>
      </c>
      <c r="C343" s="7" t="s">
        <v>379</v>
      </c>
      <c r="D343" s="7" t="s">
        <v>13</v>
      </c>
      <c r="E343" s="9">
        <v>40911</v>
      </c>
      <c r="F343" s="10">
        <f t="shared" ca="1" si="5"/>
        <v>10</v>
      </c>
      <c r="G343" s="11" t="s">
        <v>17</v>
      </c>
      <c r="H343" s="12">
        <v>87120</v>
      </c>
      <c r="I343" s="12"/>
      <c r="J343" s="8">
        <v>3</v>
      </c>
    </row>
    <row r="344" spans="1:10">
      <c r="A344" s="7" t="s">
        <v>381</v>
      </c>
      <c r="B344" s="8" t="s">
        <v>26</v>
      </c>
      <c r="C344" s="7" t="s">
        <v>379</v>
      </c>
      <c r="D344" s="7" t="s">
        <v>16</v>
      </c>
      <c r="E344" s="9">
        <v>39457</v>
      </c>
      <c r="F344" s="10">
        <f t="shared" ca="1" si="5"/>
        <v>14</v>
      </c>
      <c r="G344" s="11" t="s">
        <v>14</v>
      </c>
      <c r="H344" s="12">
        <v>31255</v>
      </c>
      <c r="I344" s="12"/>
      <c r="J344" s="8">
        <v>5</v>
      </c>
    </row>
    <row r="345" spans="1:10">
      <c r="A345" s="7" t="s">
        <v>382</v>
      </c>
      <c r="B345" s="8" t="s">
        <v>11</v>
      </c>
      <c r="C345" s="7" t="s">
        <v>379</v>
      </c>
      <c r="D345" s="7" t="s">
        <v>16</v>
      </c>
      <c r="E345" s="9">
        <v>39098</v>
      </c>
      <c r="F345" s="10">
        <f t="shared" ca="1" si="5"/>
        <v>15</v>
      </c>
      <c r="G345" s="11" t="s">
        <v>45</v>
      </c>
      <c r="H345" s="12">
        <v>47705</v>
      </c>
      <c r="I345" s="12"/>
      <c r="J345" s="8">
        <v>5</v>
      </c>
    </row>
    <row r="346" spans="1:10">
      <c r="A346" s="7" t="s">
        <v>383</v>
      </c>
      <c r="B346" s="8" t="s">
        <v>31</v>
      </c>
      <c r="C346" s="7" t="s">
        <v>379</v>
      </c>
      <c r="D346" s="7" t="s">
        <v>13</v>
      </c>
      <c r="E346" s="9">
        <v>40209</v>
      </c>
      <c r="F346" s="10">
        <f t="shared" ca="1" si="5"/>
        <v>12</v>
      </c>
      <c r="G346" s="11" t="s">
        <v>45</v>
      </c>
      <c r="H346" s="12">
        <v>45260</v>
      </c>
      <c r="I346" s="12"/>
      <c r="J346" s="8">
        <v>4</v>
      </c>
    </row>
    <row r="347" spans="1:10">
      <c r="A347" s="7" t="s">
        <v>384</v>
      </c>
      <c r="B347" s="8" t="s">
        <v>11</v>
      </c>
      <c r="C347" s="7" t="s">
        <v>379</v>
      </c>
      <c r="D347" s="7" t="s">
        <v>28</v>
      </c>
      <c r="E347" s="9">
        <v>36192</v>
      </c>
      <c r="F347" s="10">
        <f t="shared" ca="1" si="5"/>
        <v>23</v>
      </c>
      <c r="G347" s="11"/>
      <c r="H347" s="12">
        <v>47620</v>
      </c>
      <c r="I347" s="12"/>
      <c r="J347" s="8">
        <v>5</v>
      </c>
    </row>
    <row r="348" spans="1:10">
      <c r="A348" s="7" t="s">
        <v>385</v>
      </c>
      <c r="B348" s="8" t="s">
        <v>20</v>
      </c>
      <c r="C348" s="7" t="s">
        <v>379</v>
      </c>
      <c r="D348" s="7" t="s">
        <v>28</v>
      </c>
      <c r="E348" s="9">
        <v>36199</v>
      </c>
      <c r="F348" s="10">
        <f t="shared" ca="1" si="5"/>
        <v>23</v>
      </c>
      <c r="G348" s="11"/>
      <c r="H348" s="12">
        <v>31270</v>
      </c>
      <c r="I348" s="12"/>
      <c r="J348" s="8">
        <v>5</v>
      </c>
    </row>
    <row r="349" spans="1:10">
      <c r="A349" s="7" t="s">
        <v>386</v>
      </c>
      <c r="B349" s="8" t="s">
        <v>11</v>
      </c>
      <c r="C349" s="7" t="s">
        <v>379</v>
      </c>
      <c r="D349" s="7" t="s">
        <v>13</v>
      </c>
      <c r="E349" s="9">
        <v>36940</v>
      </c>
      <c r="F349" s="10">
        <f t="shared" ca="1" si="5"/>
        <v>21</v>
      </c>
      <c r="G349" s="11" t="s">
        <v>14</v>
      </c>
      <c r="H349" s="12">
        <v>48990</v>
      </c>
      <c r="I349" s="12"/>
      <c r="J349" s="8">
        <v>5</v>
      </c>
    </row>
    <row r="350" spans="1:10">
      <c r="A350" s="7" t="s">
        <v>387</v>
      </c>
      <c r="B350" s="8" t="s">
        <v>11</v>
      </c>
      <c r="C350" s="7" t="s">
        <v>379</v>
      </c>
      <c r="D350" s="7" t="s">
        <v>16</v>
      </c>
      <c r="E350" s="9">
        <v>39871</v>
      </c>
      <c r="F350" s="10">
        <f t="shared" ca="1" si="5"/>
        <v>13</v>
      </c>
      <c r="G350" s="11" t="s">
        <v>24</v>
      </c>
      <c r="H350" s="12">
        <v>38575</v>
      </c>
      <c r="I350" s="12"/>
      <c r="J350" s="8">
        <v>2</v>
      </c>
    </row>
    <row r="351" spans="1:10">
      <c r="A351" s="7" t="s">
        <v>388</v>
      </c>
      <c r="B351" s="8" t="s">
        <v>26</v>
      </c>
      <c r="C351" s="7" t="s">
        <v>379</v>
      </c>
      <c r="D351" s="7" t="s">
        <v>21</v>
      </c>
      <c r="E351" s="9">
        <v>40610</v>
      </c>
      <c r="F351" s="10">
        <f t="shared" ca="1" si="5"/>
        <v>11</v>
      </c>
      <c r="G351" s="11"/>
      <c r="H351" s="12">
        <v>36844</v>
      </c>
      <c r="I351" s="12"/>
      <c r="J351" s="8">
        <v>4</v>
      </c>
    </row>
    <row r="352" spans="1:10">
      <c r="A352" s="7" t="s">
        <v>389</v>
      </c>
      <c r="B352" s="8" t="s">
        <v>31</v>
      </c>
      <c r="C352" s="7" t="s">
        <v>379</v>
      </c>
      <c r="D352" s="7" t="s">
        <v>16</v>
      </c>
      <c r="E352" s="9">
        <v>40624</v>
      </c>
      <c r="F352" s="10">
        <f t="shared" ca="1" si="5"/>
        <v>11</v>
      </c>
      <c r="G352" s="11" t="s">
        <v>24</v>
      </c>
      <c r="H352" s="12">
        <v>13090</v>
      </c>
      <c r="I352" s="12"/>
      <c r="J352" s="8">
        <v>4</v>
      </c>
    </row>
    <row r="353" spans="1:10">
      <c r="A353" s="7" t="s">
        <v>390</v>
      </c>
      <c r="B353" s="8" t="s">
        <v>26</v>
      </c>
      <c r="C353" s="7" t="s">
        <v>379</v>
      </c>
      <c r="D353" s="7" t="s">
        <v>13</v>
      </c>
      <c r="E353" s="9">
        <v>39147</v>
      </c>
      <c r="F353" s="10">
        <f t="shared" ca="1" si="5"/>
        <v>15</v>
      </c>
      <c r="G353" s="11" t="s">
        <v>24</v>
      </c>
      <c r="H353" s="12">
        <v>45180</v>
      </c>
      <c r="I353" s="12"/>
      <c r="J353" s="8">
        <v>5</v>
      </c>
    </row>
    <row r="354" spans="1:10">
      <c r="A354" s="7" t="s">
        <v>391</v>
      </c>
      <c r="B354" s="8" t="s">
        <v>23</v>
      </c>
      <c r="C354" s="7" t="s">
        <v>379</v>
      </c>
      <c r="D354" s="7" t="s">
        <v>28</v>
      </c>
      <c r="E354" s="9">
        <v>39167</v>
      </c>
      <c r="F354" s="10">
        <f t="shared" ca="1" si="5"/>
        <v>15</v>
      </c>
      <c r="G354" s="11"/>
      <c r="H354" s="12">
        <v>29000</v>
      </c>
      <c r="I354" s="12"/>
      <c r="J354" s="8">
        <v>5</v>
      </c>
    </row>
    <row r="355" spans="1:10">
      <c r="A355" s="7" t="s">
        <v>392</v>
      </c>
      <c r="B355" s="8" t="s">
        <v>23</v>
      </c>
      <c r="C355" s="7" t="s">
        <v>379</v>
      </c>
      <c r="D355" s="7" t="s">
        <v>28</v>
      </c>
      <c r="E355" s="9">
        <v>38805</v>
      </c>
      <c r="F355" s="10">
        <f t="shared" ca="1" si="5"/>
        <v>16</v>
      </c>
      <c r="G355" s="11"/>
      <c r="H355" s="12">
        <v>53870</v>
      </c>
      <c r="I355" s="12"/>
      <c r="J355" s="8">
        <v>2</v>
      </c>
    </row>
    <row r="356" spans="1:10">
      <c r="A356" s="7" t="s">
        <v>393</v>
      </c>
      <c r="B356" s="8" t="s">
        <v>11</v>
      </c>
      <c r="C356" s="7" t="s">
        <v>379</v>
      </c>
      <c r="D356" s="7" t="s">
        <v>13</v>
      </c>
      <c r="E356" s="9">
        <v>35856</v>
      </c>
      <c r="F356" s="10">
        <f t="shared" ca="1" si="5"/>
        <v>24</v>
      </c>
      <c r="G356" s="11" t="s">
        <v>35</v>
      </c>
      <c r="H356" s="12">
        <v>86830</v>
      </c>
      <c r="I356" s="12"/>
      <c r="J356" s="8">
        <v>3</v>
      </c>
    </row>
    <row r="357" spans="1:10">
      <c r="A357" s="7" t="s">
        <v>394</v>
      </c>
      <c r="B357" s="8" t="s">
        <v>31</v>
      </c>
      <c r="C357" s="7" t="s">
        <v>379</v>
      </c>
      <c r="D357" s="7" t="s">
        <v>13</v>
      </c>
      <c r="E357" s="9">
        <v>35857</v>
      </c>
      <c r="F357" s="10">
        <f t="shared" ca="1" si="5"/>
        <v>24</v>
      </c>
      <c r="G357" s="11" t="s">
        <v>45</v>
      </c>
      <c r="H357" s="12">
        <v>82110</v>
      </c>
      <c r="I357" s="12"/>
      <c r="J357" s="8">
        <v>3</v>
      </c>
    </row>
    <row r="358" spans="1:10">
      <c r="A358" s="7" t="s">
        <v>395</v>
      </c>
      <c r="B358" s="8" t="s">
        <v>11</v>
      </c>
      <c r="C358" s="7" t="s">
        <v>379</v>
      </c>
      <c r="D358" s="7" t="s">
        <v>13</v>
      </c>
      <c r="E358" s="9">
        <v>39157</v>
      </c>
      <c r="F358" s="10">
        <f t="shared" ca="1" si="5"/>
        <v>15</v>
      </c>
      <c r="G358" s="11" t="s">
        <v>45</v>
      </c>
      <c r="H358" s="12">
        <v>47610</v>
      </c>
      <c r="I358" s="12"/>
      <c r="J358" s="8">
        <v>4</v>
      </c>
    </row>
    <row r="359" spans="1:10">
      <c r="A359" s="7" t="s">
        <v>396</v>
      </c>
      <c r="B359" s="8" t="s">
        <v>26</v>
      </c>
      <c r="C359" s="7" t="s">
        <v>379</v>
      </c>
      <c r="D359" s="7" t="s">
        <v>13</v>
      </c>
      <c r="E359" s="9">
        <v>41000</v>
      </c>
      <c r="F359" s="10">
        <f t="shared" ca="1" si="5"/>
        <v>10</v>
      </c>
      <c r="G359" s="11" t="s">
        <v>17</v>
      </c>
      <c r="H359" s="12">
        <v>60560</v>
      </c>
      <c r="I359" s="12"/>
      <c r="J359" s="8">
        <v>4</v>
      </c>
    </row>
    <row r="360" spans="1:10">
      <c r="A360" s="7" t="s">
        <v>397</v>
      </c>
      <c r="B360" s="8" t="s">
        <v>11</v>
      </c>
      <c r="C360" s="7" t="s">
        <v>379</v>
      </c>
      <c r="D360" s="7" t="s">
        <v>13</v>
      </c>
      <c r="E360" s="9">
        <v>41007</v>
      </c>
      <c r="F360" s="10">
        <f t="shared" ca="1" si="5"/>
        <v>10</v>
      </c>
      <c r="G360" s="11" t="s">
        <v>14</v>
      </c>
      <c r="H360" s="12">
        <v>37020</v>
      </c>
      <c r="I360" s="12"/>
      <c r="J360" s="8">
        <v>2</v>
      </c>
    </row>
    <row r="361" spans="1:10">
      <c r="A361" s="7" t="s">
        <v>398</v>
      </c>
      <c r="B361" s="8" t="s">
        <v>26</v>
      </c>
      <c r="C361" s="7" t="s">
        <v>379</v>
      </c>
      <c r="D361" s="7" t="s">
        <v>13</v>
      </c>
      <c r="E361" s="9">
        <v>39180</v>
      </c>
      <c r="F361" s="10">
        <f t="shared" ca="1" si="5"/>
        <v>15</v>
      </c>
      <c r="G361" s="11" t="s">
        <v>24</v>
      </c>
      <c r="H361" s="12">
        <v>86540</v>
      </c>
      <c r="I361" s="12"/>
      <c r="J361" s="8">
        <v>4</v>
      </c>
    </row>
    <row r="362" spans="1:10">
      <c r="A362" s="7" t="s">
        <v>399</v>
      </c>
      <c r="B362" s="8" t="s">
        <v>26</v>
      </c>
      <c r="C362" s="7" t="s">
        <v>379</v>
      </c>
      <c r="D362" s="7" t="s">
        <v>13</v>
      </c>
      <c r="E362" s="9">
        <v>38834</v>
      </c>
      <c r="F362" s="10">
        <f t="shared" ca="1" si="5"/>
        <v>16</v>
      </c>
      <c r="G362" s="11" t="s">
        <v>14</v>
      </c>
      <c r="H362" s="12">
        <v>81640</v>
      </c>
      <c r="I362" s="12"/>
      <c r="J362" s="8">
        <v>4</v>
      </c>
    </row>
    <row r="363" spans="1:10">
      <c r="A363" s="7" t="s">
        <v>400</v>
      </c>
      <c r="B363" s="8" t="s">
        <v>23</v>
      </c>
      <c r="C363" s="7" t="s">
        <v>379</v>
      </c>
      <c r="D363" s="7" t="s">
        <v>13</v>
      </c>
      <c r="E363" s="9">
        <v>36297</v>
      </c>
      <c r="F363" s="10">
        <f t="shared" ca="1" si="5"/>
        <v>23</v>
      </c>
      <c r="G363" s="11" t="s">
        <v>14</v>
      </c>
      <c r="H363" s="12">
        <v>46030</v>
      </c>
      <c r="I363" s="12"/>
      <c r="J363" s="8">
        <v>2</v>
      </c>
    </row>
    <row r="364" spans="1:10">
      <c r="A364" s="7" t="s">
        <v>401</v>
      </c>
      <c r="B364" s="8" t="s">
        <v>11</v>
      </c>
      <c r="C364" s="7" t="s">
        <v>379</v>
      </c>
      <c r="D364" s="7" t="s">
        <v>13</v>
      </c>
      <c r="E364" s="9">
        <v>36662</v>
      </c>
      <c r="F364" s="10">
        <f t="shared" ca="1" si="5"/>
        <v>22</v>
      </c>
      <c r="G364" s="11" t="s">
        <v>45</v>
      </c>
      <c r="H364" s="12">
        <v>52490</v>
      </c>
      <c r="I364" s="12"/>
      <c r="J364" s="8">
        <v>4</v>
      </c>
    </row>
    <row r="365" spans="1:10">
      <c r="A365" s="7" t="s">
        <v>402</v>
      </c>
      <c r="B365" s="8" t="s">
        <v>20</v>
      </c>
      <c r="C365" s="7" t="s">
        <v>379</v>
      </c>
      <c r="D365" s="7" t="s">
        <v>28</v>
      </c>
      <c r="E365" s="9">
        <v>39592</v>
      </c>
      <c r="F365" s="10">
        <f t="shared" ca="1" si="5"/>
        <v>14</v>
      </c>
      <c r="G365" s="11"/>
      <c r="H365" s="12">
        <v>57520</v>
      </c>
      <c r="I365" s="12"/>
      <c r="J365" s="8">
        <v>3</v>
      </c>
    </row>
    <row r="366" spans="1:10">
      <c r="A366" s="7" t="s">
        <v>403</v>
      </c>
      <c r="B366" s="8" t="s">
        <v>20</v>
      </c>
      <c r="C366" s="7" t="s">
        <v>379</v>
      </c>
      <c r="D366" s="7" t="s">
        <v>13</v>
      </c>
      <c r="E366" s="9">
        <v>40712</v>
      </c>
      <c r="F366" s="10">
        <f t="shared" ca="1" si="5"/>
        <v>11</v>
      </c>
      <c r="G366" s="11" t="s">
        <v>14</v>
      </c>
      <c r="H366" s="12">
        <v>22900</v>
      </c>
      <c r="I366" s="12"/>
      <c r="J366" s="8">
        <v>1</v>
      </c>
    </row>
    <row r="367" spans="1:10">
      <c r="A367" s="7" t="s">
        <v>404</v>
      </c>
      <c r="B367" s="8" t="s">
        <v>20</v>
      </c>
      <c r="C367" s="7" t="s">
        <v>379</v>
      </c>
      <c r="D367" s="7" t="s">
        <v>13</v>
      </c>
      <c r="E367" s="9">
        <v>41070</v>
      </c>
      <c r="F367" s="10">
        <f t="shared" ca="1" si="5"/>
        <v>10</v>
      </c>
      <c r="G367" s="11" t="s">
        <v>17</v>
      </c>
      <c r="H367" s="12">
        <v>73930</v>
      </c>
      <c r="I367" s="12"/>
      <c r="J367" s="8">
        <v>1</v>
      </c>
    </row>
    <row r="368" spans="1:10">
      <c r="A368" s="7" t="s">
        <v>405</v>
      </c>
      <c r="B368" s="8" t="s">
        <v>26</v>
      </c>
      <c r="C368" s="7" t="s">
        <v>379</v>
      </c>
      <c r="D368" s="7" t="s">
        <v>13</v>
      </c>
      <c r="E368" s="9">
        <v>39258</v>
      </c>
      <c r="F368" s="10">
        <f t="shared" ca="1" si="5"/>
        <v>15</v>
      </c>
      <c r="G368" s="11" t="s">
        <v>35</v>
      </c>
      <c r="H368" s="12">
        <v>66920</v>
      </c>
      <c r="I368" s="12"/>
      <c r="J368" s="8">
        <v>2</v>
      </c>
    </row>
    <row r="369" spans="1:10">
      <c r="A369" s="7" t="s">
        <v>406</v>
      </c>
      <c r="B369" s="8" t="s">
        <v>11</v>
      </c>
      <c r="C369" s="7" t="s">
        <v>379</v>
      </c>
      <c r="D369" s="7" t="s">
        <v>13</v>
      </c>
      <c r="E369" s="9">
        <v>40333</v>
      </c>
      <c r="F369" s="10">
        <f t="shared" ca="1" si="5"/>
        <v>12</v>
      </c>
      <c r="G369" s="11" t="s">
        <v>24</v>
      </c>
      <c r="H369" s="12">
        <v>70480</v>
      </c>
      <c r="I369" s="12"/>
      <c r="J369" s="8">
        <v>4</v>
      </c>
    </row>
    <row r="370" spans="1:10">
      <c r="A370" s="7" t="s">
        <v>407</v>
      </c>
      <c r="B370" s="8" t="s">
        <v>26</v>
      </c>
      <c r="C370" s="7" t="s">
        <v>379</v>
      </c>
      <c r="D370" s="7" t="s">
        <v>28</v>
      </c>
      <c r="E370" s="9">
        <v>36703</v>
      </c>
      <c r="F370" s="10">
        <f t="shared" ca="1" si="5"/>
        <v>22</v>
      </c>
      <c r="G370" s="11"/>
      <c r="H370" s="12">
        <v>50200</v>
      </c>
      <c r="I370" s="12"/>
      <c r="J370" s="8">
        <v>4</v>
      </c>
    </row>
    <row r="371" spans="1:10">
      <c r="A371" s="7" t="s">
        <v>408</v>
      </c>
      <c r="B371" s="8" t="s">
        <v>31</v>
      </c>
      <c r="C371" s="7" t="s">
        <v>379</v>
      </c>
      <c r="D371" s="7" t="s">
        <v>16</v>
      </c>
      <c r="E371" s="9">
        <v>40351</v>
      </c>
      <c r="F371" s="10">
        <f t="shared" ca="1" si="5"/>
        <v>12</v>
      </c>
      <c r="G371" s="11" t="s">
        <v>45</v>
      </c>
      <c r="H371" s="12">
        <v>20040</v>
      </c>
      <c r="I371" s="12"/>
      <c r="J371" s="8">
        <v>3</v>
      </c>
    </row>
    <row r="372" spans="1:10">
      <c r="A372" s="7" t="s">
        <v>409</v>
      </c>
      <c r="B372" s="8" t="s">
        <v>26</v>
      </c>
      <c r="C372" s="7" t="s">
        <v>379</v>
      </c>
      <c r="D372" s="7" t="s">
        <v>13</v>
      </c>
      <c r="E372" s="9">
        <v>39290</v>
      </c>
      <c r="F372" s="10">
        <f t="shared" ca="1" si="5"/>
        <v>15</v>
      </c>
      <c r="G372" s="11" t="s">
        <v>45</v>
      </c>
      <c r="H372" s="12">
        <v>65250</v>
      </c>
      <c r="I372" s="12"/>
      <c r="J372" s="8">
        <v>2</v>
      </c>
    </row>
    <row r="373" spans="1:10">
      <c r="A373" s="7" t="s">
        <v>410</v>
      </c>
      <c r="B373" s="8" t="s">
        <v>11</v>
      </c>
      <c r="C373" s="7" t="s">
        <v>379</v>
      </c>
      <c r="D373" s="7" t="s">
        <v>13</v>
      </c>
      <c r="E373" s="9">
        <v>40367</v>
      </c>
      <c r="F373" s="10">
        <f t="shared" ca="1" si="5"/>
        <v>12</v>
      </c>
      <c r="G373" s="11" t="s">
        <v>14</v>
      </c>
      <c r="H373" s="12">
        <v>48800</v>
      </c>
      <c r="I373" s="12"/>
      <c r="J373" s="8">
        <v>4</v>
      </c>
    </row>
    <row r="374" spans="1:10">
      <c r="A374" s="7" t="s">
        <v>411</v>
      </c>
      <c r="B374" s="8" t="s">
        <v>41</v>
      </c>
      <c r="C374" s="7" t="s">
        <v>379</v>
      </c>
      <c r="D374" s="7" t="s">
        <v>16</v>
      </c>
      <c r="E374" s="9">
        <v>36371</v>
      </c>
      <c r="F374" s="10">
        <f t="shared" ca="1" si="5"/>
        <v>23</v>
      </c>
      <c r="G374" s="11" t="s">
        <v>45</v>
      </c>
      <c r="H374" s="12">
        <v>26790</v>
      </c>
      <c r="I374" s="12"/>
      <c r="J374" s="8">
        <v>2</v>
      </c>
    </row>
    <row r="375" spans="1:10">
      <c r="A375" s="7" t="s">
        <v>412</v>
      </c>
      <c r="B375" s="8" t="s">
        <v>31</v>
      </c>
      <c r="C375" s="7" t="s">
        <v>379</v>
      </c>
      <c r="D375" s="7" t="s">
        <v>28</v>
      </c>
      <c r="E375" s="9">
        <v>39283</v>
      </c>
      <c r="F375" s="10">
        <f t="shared" ca="1" si="5"/>
        <v>15</v>
      </c>
      <c r="G375" s="11"/>
      <c r="H375" s="12">
        <v>74470</v>
      </c>
      <c r="I375" s="12"/>
      <c r="J375" s="8">
        <v>3</v>
      </c>
    </row>
    <row r="376" spans="1:10">
      <c r="A376" s="7" t="s">
        <v>413</v>
      </c>
      <c r="B376" s="8" t="s">
        <v>31</v>
      </c>
      <c r="C376" s="7" t="s">
        <v>379</v>
      </c>
      <c r="D376" s="7" t="s">
        <v>13</v>
      </c>
      <c r="E376" s="9">
        <v>40361</v>
      </c>
      <c r="F376" s="10">
        <f t="shared" ca="1" si="5"/>
        <v>12</v>
      </c>
      <c r="G376" s="11" t="s">
        <v>24</v>
      </c>
      <c r="H376" s="12">
        <v>75780</v>
      </c>
      <c r="I376" s="12"/>
      <c r="J376" s="8">
        <v>2</v>
      </c>
    </row>
    <row r="377" spans="1:10">
      <c r="A377" s="7" t="s">
        <v>414</v>
      </c>
      <c r="B377" s="8" t="s">
        <v>20</v>
      </c>
      <c r="C377" s="7" t="s">
        <v>379</v>
      </c>
      <c r="D377" s="7" t="s">
        <v>13</v>
      </c>
      <c r="E377" s="9">
        <v>40395</v>
      </c>
      <c r="F377" s="10">
        <f t="shared" ca="1" si="5"/>
        <v>12</v>
      </c>
      <c r="G377" s="11" t="s">
        <v>14</v>
      </c>
      <c r="H377" s="12">
        <v>57560</v>
      </c>
      <c r="I377" s="12"/>
      <c r="J377" s="8">
        <v>4</v>
      </c>
    </row>
    <row r="378" spans="1:10">
      <c r="A378" s="7" t="s">
        <v>415</v>
      </c>
      <c r="B378" s="8" t="s">
        <v>20</v>
      </c>
      <c r="C378" s="7" t="s">
        <v>379</v>
      </c>
      <c r="D378" s="7" t="s">
        <v>13</v>
      </c>
      <c r="E378" s="9">
        <v>36392</v>
      </c>
      <c r="F378" s="10">
        <f t="shared" ca="1" si="5"/>
        <v>23</v>
      </c>
      <c r="G378" s="11" t="s">
        <v>45</v>
      </c>
      <c r="H378" s="12">
        <v>51410</v>
      </c>
      <c r="I378" s="12"/>
      <c r="J378" s="8">
        <v>4</v>
      </c>
    </row>
    <row r="379" spans="1:10">
      <c r="A379" s="7" t="s">
        <v>416</v>
      </c>
      <c r="B379" s="8" t="s">
        <v>41</v>
      </c>
      <c r="C379" s="7" t="s">
        <v>379</v>
      </c>
      <c r="D379" s="7" t="s">
        <v>28</v>
      </c>
      <c r="E379" s="9">
        <v>39330</v>
      </c>
      <c r="F379" s="10">
        <f t="shared" ca="1" si="5"/>
        <v>14</v>
      </c>
      <c r="G379" s="11"/>
      <c r="H379" s="12">
        <v>81930</v>
      </c>
      <c r="I379" s="12"/>
      <c r="J379" s="8">
        <v>5</v>
      </c>
    </row>
    <row r="380" spans="1:10">
      <c r="A380" s="7" t="s">
        <v>417</v>
      </c>
      <c r="B380" s="8" t="s">
        <v>26</v>
      </c>
      <c r="C380" s="7" t="s">
        <v>379</v>
      </c>
      <c r="D380" s="7" t="s">
        <v>28</v>
      </c>
      <c r="E380" s="9">
        <v>38969</v>
      </c>
      <c r="F380" s="10">
        <f t="shared" ca="1" si="5"/>
        <v>15</v>
      </c>
      <c r="G380" s="11"/>
      <c r="H380" s="12">
        <v>63850</v>
      </c>
      <c r="I380" s="12"/>
      <c r="J380" s="8">
        <v>2</v>
      </c>
    </row>
    <row r="381" spans="1:10">
      <c r="A381" s="7" t="s">
        <v>418</v>
      </c>
      <c r="B381" s="8" t="s">
        <v>11</v>
      </c>
      <c r="C381" s="7" t="s">
        <v>379</v>
      </c>
      <c r="D381" s="7" t="s">
        <v>16</v>
      </c>
      <c r="E381" s="9">
        <v>37138</v>
      </c>
      <c r="F381" s="10">
        <f t="shared" ca="1" si="5"/>
        <v>20</v>
      </c>
      <c r="G381" s="11" t="s">
        <v>17</v>
      </c>
      <c r="H381" s="12">
        <v>31110</v>
      </c>
      <c r="I381" s="12"/>
      <c r="J381" s="8">
        <v>1</v>
      </c>
    </row>
    <row r="382" spans="1:10">
      <c r="A382" s="7" t="s">
        <v>419</v>
      </c>
      <c r="B382" s="8" t="s">
        <v>41</v>
      </c>
      <c r="C382" s="7" t="s">
        <v>379</v>
      </c>
      <c r="D382" s="7" t="s">
        <v>16</v>
      </c>
      <c r="E382" s="9">
        <v>37141</v>
      </c>
      <c r="F382" s="10">
        <f t="shared" ca="1" si="5"/>
        <v>20</v>
      </c>
      <c r="G382" s="11" t="s">
        <v>35</v>
      </c>
      <c r="H382" s="12">
        <v>15910</v>
      </c>
      <c r="I382" s="12"/>
      <c r="J382" s="8">
        <v>3</v>
      </c>
    </row>
    <row r="383" spans="1:10">
      <c r="A383" s="7" t="s">
        <v>420</v>
      </c>
      <c r="B383" s="8" t="s">
        <v>23</v>
      </c>
      <c r="C383" s="7" t="s">
        <v>379</v>
      </c>
      <c r="D383" s="7" t="s">
        <v>13</v>
      </c>
      <c r="E383" s="9">
        <v>40083</v>
      </c>
      <c r="F383" s="10">
        <f t="shared" ca="1" si="5"/>
        <v>12</v>
      </c>
      <c r="G383" s="11" t="s">
        <v>45</v>
      </c>
      <c r="H383" s="12">
        <v>44150</v>
      </c>
      <c r="I383" s="12"/>
      <c r="J383" s="8">
        <v>4</v>
      </c>
    </row>
    <row r="384" spans="1:10">
      <c r="A384" s="7" t="s">
        <v>421</v>
      </c>
      <c r="B384" s="8" t="s">
        <v>31</v>
      </c>
      <c r="C384" s="7" t="s">
        <v>379</v>
      </c>
      <c r="D384" s="7" t="s">
        <v>13</v>
      </c>
      <c r="E384" s="9">
        <v>40447</v>
      </c>
      <c r="F384" s="10">
        <f t="shared" ca="1" si="5"/>
        <v>11</v>
      </c>
      <c r="G384" s="11" t="s">
        <v>14</v>
      </c>
      <c r="H384" s="12">
        <v>33970</v>
      </c>
      <c r="I384" s="12"/>
      <c r="J384" s="8">
        <v>4</v>
      </c>
    </row>
    <row r="385" spans="1:10">
      <c r="A385" s="7" t="s">
        <v>422</v>
      </c>
      <c r="B385" s="8" t="s">
        <v>26</v>
      </c>
      <c r="C385" s="7" t="s">
        <v>379</v>
      </c>
      <c r="D385" s="7" t="s">
        <v>16</v>
      </c>
      <c r="E385" s="9">
        <v>36094</v>
      </c>
      <c r="F385" s="10">
        <f t="shared" ca="1" si="5"/>
        <v>23</v>
      </c>
      <c r="G385" s="11" t="s">
        <v>14</v>
      </c>
      <c r="H385" s="12">
        <v>47885</v>
      </c>
      <c r="I385" s="12"/>
      <c r="J385" s="8">
        <v>1</v>
      </c>
    </row>
    <row r="386" spans="1:10">
      <c r="A386" s="7" t="s">
        <v>423</v>
      </c>
      <c r="B386" s="8" t="s">
        <v>31</v>
      </c>
      <c r="C386" s="7" t="s">
        <v>379</v>
      </c>
      <c r="D386" s="7" t="s">
        <v>13</v>
      </c>
      <c r="E386" s="9">
        <v>36456</v>
      </c>
      <c r="F386" s="10">
        <f t="shared" ref="F386:F449" ca="1" si="6">DATEDIF(E386,TODAY(),"Y")</f>
        <v>22</v>
      </c>
      <c r="G386" s="11" t="s">
        <v>45</v>
      </c>
      <c r="H386" s="12">
        <v>43460</v>
      </c>
      <c r="I386" s="12"/>
      <c r="J386" s="8">
        <v>5</v>
      </c>
    </row>
    <row r="387" spans="1:10">
      <c r="A387" s="7" t="s">
        <v>424</v>
      </c>
      <c r="B387" s="8" t="s">
        <v>26</v>
      </c>
      <c r="C387" s="7" t="s">
        <v>379</v>
      </c>
      <c r="D387" s="7" t="s">
        <v>13</v>
      </c>
      <c r="E387" s="9">
        <v>36463</v>
      </c>
      <c r="F387" s="10">
        <f t="shared" ca="1" si="6"/>
        <v>22</v>
      </c>
      <c r="G387" s="11" t="s">
        <v>14</v>
      </c>
      <c r="H387" s="12">
        <v>44220</v>
      </c>
      <c r="I387" s="12"/>
      <c r="J387" s="8">
        <v>3</v>
      </c>
    </row>
    <row r="388" spans="1:10">
      <c r="A388" s="7" t="s">
        <v>425</v>
      </c>
      <c r="B388" s="8" t="s">
        <v>31</v>
      </c>
      <c r="C388" s="7" t="s">
        <v>379</v>
      </c>
      <c r="D388" s="7" t="s">
        <v>16</v>
      </c>
      <c r="E388" s="9">
        <v>37166</v>
      </c>
      <c r="F388" s="10">
        <f t="shared" ca="1" si="6"/>
        <v>20</v>
      </c>
      <c r="G388" s="11" t="s">
        <v>17</v>
      </c>
      <c r="H388" s="12">
        <v>47295</v>
      </c>
      <c r="I388" s="12"/>
      <c r="J388" s="8">
        <v>4</v>
      </c>
    </row>
    <row r="389" spans="1:10">
      <c r="A389" s="7" t="s">
        <v>426</v>
      </c>
      <c r="B389" s="8" t="s">
        <v>26</v>
      </c>
      <c r="C389" s="7" t="s">
        <v>379</v>
      </c>
      <c r="D389" s="7" t="s">
        <v>13</v>
      </c>
      <c r="E389" s="9">
        <v>36116</v>
      </c>
      <c r="F389" s="10">
        <f t="shared" ca="1" si="6"/>
        <v>23</v>
      </c>
      <c r="G389" s="11" t="s">
        <v>35</v>
      </c>
      <c r="H389" s="12">
        <v>49770</v>
      </c>
      <c r="I389" s="12"/>
      <c r="J389" s="8">
        <v>1</v>
      </c>
    </row>
    <row r="390" spans="1:10">
      <c r="A390" s="7" t="s">
        <v>427</v>
      </c>
      <c r="B390" s="8" t="s">
        <v>11</v>
      </c>
      <c r="C390" s="7" t="s">
        <v>379</v>
      </c>
      <c r="D390" s="7" t="s">
        <v>16</v>
      </c>
      <c r="E390" s="9">
        <v>36121</v>
      </c>
      <c r="F390" s="10">
        <f t="shared" ca="1" si="6"/>
        <v>23</v>
      </c>
      <c r="G390" s="11" t="s">
        <v>45</v>
      </c>
      <c r="H390" s="12">
        <v>28880</v>
      </c>
      <c r="I390" s="12"/>
      <c r="J390" s="8">
        <v>3</v>
      </c>
    </row>
    <row r="391" spans="1:10">
      <c r="A391" s="7" t="s">
        <v>428</v>
      </c>
      <c r="B391" s="8" t="s">
        <v>11</v>
      </c>
      <c r="C391" s="7" t="s">
        <v>379</v>
      </c>
      <c r="D391" s="7" t="s">
        <v>13</v>
      </c>
      <c r="E391" s="9">
        <v>36145</v>
      </c>
      <c r="F391" s="10">
        <f t="shared" ca="1" si="6"/>
        <v>23</v>
      </c>
      <c r="G391" s="11" t="s">
        <v>17</v>
      </c>
      <c r="H391" s="12">
        <v>31260</v>
      </c>
      <c r="I391" s="12"/>
      <c r="J391" s="8">
        <v>5</v>
      </c>
    </row>
    <row r="392" spans="1:10">
      <c r="A392" s="7" t="s">
        <v>429</v>
      </c>
      <c r="B392" s="8" t="s">
        <v>31</v>
      </c>
      <c r="C392" s="7" t="s">
        <v>379</v>
      </c>
      <c r="D392" s="7" t="s">
        <v>28</v>
      </c>
      <c r="E392" s="9">
        <v>39063</v>
      </c>
      <c r="F392" s="10">
        <f t="shared" ca="1" si="6"/>
        <v>15</v>
      </c>
      <c r="G392" s="11"/>
      <c r="H392" s="12">
        <v>77930</v>
      </c>
      <c r="I392" s="12"/>
      <c r="J392" s="8">
        <v>5</v>
      </c>
    </row>
    <row r="393" spans="1:10">
      <c r="A393" s="7" t="s">
        <v>430</v>
      </c>
      <c r="B393" s="8" t="s">
        <v>41</v>
      </c>
      <c r="C393" s="7" t="s">
        <v>431</v>
      </c>
      <c r="D393" s="7" t="s">
        <v>13</v>
      </c>
      <c r="E393" s="9">
        <v>40922</v>
      </c>
      <c r="F393" s="10">
        <f t="shared" ca="1" si="6"/>
        <v>10</v>
      </c>
      <c r="G393" s="11" t="s">
        <v>14</v>
      </c>
      <c r="H393" s="12">
        <v>39110</v>
      </c>
      <c r="I393" s="12"/>
      <c r="J393" s="8">
        <v>5</v>
      </c>
    </row>
    <row r="394" spans="1:10">
      <c r="A394" s="7" t="s">
        <v>432</v>
      </c>
      <c r="B394" s="8" t="s">
        <v>26</v>
      </c>
      <c r="C394" s="7" t="s">
        <v>431</v>
      </c>
      <c r="D394" s="7" t="s">
        <v>28</v>
      </c>
      <c r="E394" s="9">
        <v>38734</v>
      </c>
      <c r="F394" s="10">
        <f t="shared" ca="1" si="6"/>
        <v>16</v>
      </c>
      <c r="G394" s="11"/>
      <c r="H394" s="12">
        <v>54190</v>
      </c>
      <c r="I394" s="12"/>
      <c r="J394" s="8">
        <v>4</v>
      </c>
    </row>
    <row r="395" spans="1:10">
      <c r="A395" s="7" t="s">
        <v>433</v>
      </c>
      <c r="B395" s="8" t="s">
        <v>31</v>
      </c>
      <c r="C395" s="7" t="s">
        <v>431</v>
      </c>
      <c r="D395" s="7" t="s">
        <v>13</v>
      </c>
      <c r="E395" s="9">
        <v>36175</v>
      </c>
      <c r="F395" s="10">
        <f t="shared" ca="1" si="6"/>
        <v>23</v>
      </c>
      <c r="G395" s="11" t="s">
        <v>45</v>
      </c>
      <c r="H395" s="12">
        <v>23520</v>
      </c>
      <c r="I395" s="12"/>
      <c r="J395" s="8">
        <v>2</v>
      </c>
    </row>
    <row r="396" spans="1:10">
      <c r="A396" s="7" t="s">
        <v>434</v>
      </c>
      <c r="B396" s="8" t="s">
        <v>31</v>
      </c>
      <c r="C396" s="7" t="s">
        <v>431</v>
      </c>
      <c r="D396" s="7" t="s">
        <v>13</v>
      </c>
      <c r="E396" s="9">
        <v>36898</v>
      </c>
      <c r="F396" s="10">
        <f t="shared" ca="1" si="6"/>
        <v>21</v>
      </c>
      <c r="G396" s="11" t="s">
        <v>14</v>
      </c>
      <c r="H396" s="12">
        <v>71820</v>
      </c>
      <c r="I396" s="12"/>
      <c r="J396" s="8">
        <v>2</v>
      </c>
    </row>
    <row r="397" spans="1:10">
      <c r="A397" s="7" t="s">
        <v>435</v>
      </c>
      <c r="B397" s="8" t="s">
        <v>26</v>
      </c>
      <c r="C397" s="7" t="s">
        <v>431</v>
      </c>
      <c r="D397" s="7" t="s">
        <v>13</v>
      </c>
      <c r="E397" s="9">
        <v>40235</v>
      </c>
      <c r="F397" s="10">
        <f t="shared" ca="1" si="6"/>
        <v>12</v>
      </c>
      <c r="G397" s="11" t="s">
        <v>45</v>
      </c>
      <c r="H397" s="12">
        <v>22860</v>
      </c>
      <c r="I397" s="12"/>
      <c r="J397" s="8">
        <v>5</v>
      </c>
    </row>
    <row r="398" spans="1:10">
      <c r="A398" s="7" t="s">
        <v>436</v>
      </c>
      <c r="B398" s="8" t="s">
        <v>41</v>
      </c>
      <c r="C398" s="7" t="s">
        <v>431</v>
      </c>
      <c r="D398" s="7" t="s">
        <v>13</v>
      </c>
      <c r="E398" s="9">
        <v>36567</v>
      </c>
      <c r="F398" s="10">
        <f t="shared" ca="1" si="6"/>
        <v>22</v>
      </c>
      <c r="G398" s="11" t="s">
        <v>35</v>
      </c>
      <c r="H398" s="12">
        <v>45450</v>
      </c>
      <c r="I398" s="12"/>
      <c r="J398" s="8">
        <v>5</v>
      </c>
    </row>
    <row r="399" spans="1:10">
      <c r="A399" s="7" t="s">
        <v>437</v>
      </c>
      <c r="B399" s="8" t="s">
        <v>41</v>
      </c>
      <c r="C399" s="7" t="s">
        <v>431</v>
      </c>
      <c r="D399" s="7" t="s">
        <v>16</v>
      </c>
      <c r="E399" s="9">
        <v>40263</v>
      </c>
      <c r="F399" s="10">
        <f t="shared" ca="1" si="6"/>
        <v>12</v>
      </c>
      <c r="G399" s="11" t="s">
        <v>14</v>
      </c>
      <c r="H399" s="12">
        <v>49405</v>
      </c>
      <c r="I399" s="12"/>
      <c r="J399" s="8">
        <v>4</v>
      </c>
    </row>
    <row r="400" spans="1:10">
      <c r="A400" s="7" t="s">
        <v>438</v>
      </c>
      <c r="B400" s="8" t="s">
        <v>26</v>
      </c>
      <c r="C400" s="7" t="s">
        <v>431</v>
      </c>
      <c r="D400" s="7" t="s">
        <v>13</v>
      </c>
      <c r="E400" s="9">
        <v>41046</v>
      </c>
      <c r="F400" s="10">
        <f t="shared" ca="1" si="6"/>
        <v>10</v>
      </c>
      <c r="G400" s="11" t="s">
        <v>14</v>
      </c>
      <c r="H400" s="12">
        <v>48550</v>
      </c>
      <c r="I400" s="12"/>
      <c r="J400" s="8">
        <v>5</v>
      </c>
    </row>
    <row r="401" spans="1:10">
      <c r="A401" s="7" t="s">
        <v>439</v>
      </c>
      <c r="B401" s="8" t="s">
        <v>31</v>
      </c>
      <c r="C401" s="7" t="s">
        <v>431</v>
      </c>
      <c r="D401" s="7" t="s">
        <v>16</v>
      </c>
      <c r="E401" s="9">
        <v>35961</v>
      </c>
      <c r="F401" s="10">
        <f t="shared" ca="1" si="6"/>
        <v>24</v>
      </c>
      <c r="G401" s="11" t="s">
        <v>14</v>
      </c>
      <c r="H401" s="12">
        <v>20500</v>
      </c>
      <c r="I401" s="12"/>
      <c r="J401" s="8">
        <v>3</v>
      </c>
    </row>
    <row r="402" spans="1:10">
      <c r="A402" s="7" t="s">
        <v>440</v>
      </c>
      <c r="B402" s="8" t="s">
        <v>20</v>
      </c>
      <c r="C402" s="7" t="s">
        <v>431</v>
      </c>
      <c r="D402" s="7" t="s">
        <v>28</v>
      </c>
      <c r="E402" s="9">
        <v>40333</v>
      </c>
      <c r="F402" s="10">
        <f t="shared" ca="1" si="6"/>
        <v>12</v>
      </c>
      <c r="G402" s="11"/>
      <c r="H402" s="12">
        <v>74020</v>
      </c>
      <c r="I402" s="12"/>
      <c r="J402" s="8">
        <v>2</v>
      </c>
    </row>
    <row r="403" spans="1:10">
      <c r="A403" s="7" t="s">
        <v>441</v>
      </c>
      <c r="B403" s="8" t="s">
        <v>26</v>
      </c>
      <c r="C403" s="7" t="s">
        <v>431</v>
      </c>
      <c r="D403" s="7" t="s">
        <v>28</v>
      </c>
      <c r="E403" s="9">
        <v>37803</v>
      </c>
      <c r="F403" s="10">
        <f t="shared" ca="1" si="6"/>
        <v>19</v>
      </c>
      <c r="G403" s="11"/>
      <c r="H403" s="12">
        <v>78100</v>
      </c>
      <c r="I403" s="12"/>
      <c r="J403" s="8">
        <v>3</v>
      </c>
    </row>
    <row r="404" spans="1:10">
      <c r="A404" s="7" t="s">
        <v>442</v>
      </c>
      <c r="B404" s="8" t="s">
        <v>23</v>
      </c>
      <c r="C404" s="7" t="s">
        <v>431</v>
      </c>
      <c r="D404" s="7" t="s">
        <v>21</v>
      </c>
      <c r="E404" s="9">
        <v>37827</v>
      </c>
      <c r="F404" s="10">
        <f t="shared" ca="1" si="6"/>
        <v>19</v>
      </c>
      <c r="G404" s="11"/>
      <c r="H404" s="12">
        <v>11044</v>
      </c>
      <c r="I404" s="12"/>
      <c r="J404" s="8">
        <v>2</v>
      </c>
    </row>
    <row r="405" spans="1:10">
      <c r="A405" s="7" t="s">
        <v>443</v>
      </c>
      <c r="B405" s="8" t="s">
        <v>31</v>
      </c>
      <c r="C405" s="7" t="s">
        <v>431</v>
      </c>
      <c r="D405" s="7" t="s">
        <v>28</v>
      </c>
      <c r="E405" s="9">
        <v>40372</v>
      </c>
      <c r="F405" s="10">
        <f t="shared" ca="1" si="6"/>
        <v>12</v>
      </c>
      <c r="G405" s="11"/>
      <c r="H405" s="12">
        <v>75100</v>
      </c>
      <c r="I405" s="12"/>
      <c r="J405" s="8">
        <v>4</v>
      </c>
    </row>
    <row r="406" spans="1:10">
      <c r="A406" s="7" t="s">
        <v>444</v>
      </c>
      <c r="B406" s="8" t="s">
        <v>11</v>
      </c>
      <c r="C406" s="7" t="s">
        <v>431</v>
      </c>
      <c r="D406" s="7" t="s">
        <v>28</v>
      </c>
      <c r="E406" s="9">
        <v>36047</v>
      </c>
      <c r="F406" s="10">
        <f t="shared" ca="1" si="6"/>
        <v>23</v>
      </c>
      <c r="G406" s="11"/>
      <c r="H406" s="12">
        <v>72480</v>
      </c>
      <c r="I406" s="12"/>
      <c r="J406" s="8">
        <v>2</v>
      </c>
    </row>
    <row r="407" spans="1:10">
      <c r="A407" s="7" t="s">
        <v>445</v>
      </c>
      <c r="B407" s="8" t="s">
        <v>26</v>
      </c>
      <c r="C407" s="7" t="s">
        <v>431</v>
      </c>
      <c r="D407" s="7" t="s">
        <v>13</v>
      </c>
      <c r="E407" s="9">
        <v>41209</v>
      </c>
      <c r="F407" s="10">
        <f t="shared" ca="1" si="6"/>
        <v>9</v>
      </c>
      <c r="G407" s="11" t="s">
        <v>17</v>
      </c>
      <c r="H407" s="12">
        <v>87980</v>
      </c>
      <c r="I407" s="12"/>
      <c r="J407" s="8">
        <v>1</v>
      </c>
    </row>
    <row r="408" spans="1:10">
      <c r="A408" s="7" t="s">
        <v>446</v>
      </c>
      <c r="B408" s="8" t="s">
        <v>20</v>
      </c>
      <c r="C408" s="7" t="s">
        <v>431</v>
      </c>
      <c r="D408" s="7" t="s">
        <v>28</v>
      </c>
      <c r="E408" s="9">
        <v>39011</v>
      </c>
      <c r="F408" s="10">
        <f t="shared" ca="1" si="6"/>
        <v>15</v>
      </c>
      <c r="G408" s="11"/>
      <c r="H408" s="12">
        <v>86470</v>
      </c>
      <c r="I408" s="12"/>
      <c r="J408" s="8">
        <v>4</v>
      </c>
    </row>
    <row r="409" spans="1:10">
      <c r="A409" s="7" t="s">
        <v>447</v>
      </c>
      <c r="B409" s="8" t="s">
        <v>31</v>
      </c>
      <c r="C409" s="7" t="s">
        <v>431</v>
      </c>
      <c r="D409" s="7" t="s">
        <v>21</v>
      </c>
      <c r="E409" s="9">
        <v>36084</v>
      </c>
      <c r="F409" s="10">
        <f t="shared" ca="1" si="6"/>
        <v>23</v>
      </c>
      <c r="G409" s="11"/>
      <c r="H409" s="12">
        <v>21668</v>
      </c>
      <c r="I409" s="12"/>
      <c r="J409" s="8">
        <v>4</v>
      </c>
    </row>
    <row r="410" spans="1:10">
      <c r="A410" s="7" t="s">
        <v>448</v>
      </c>
      <c r="B410" s="8" t="s">
        <v>31</v>
      </c>
      <c r="C410" s="7" t="s">
        <v>431</v>
      </c>
      <c r="D410" s="7" t="s">
        <v>21</v>
      </c>
      <c r="E410" s="9">
        <v>40494</v>
      </c>
      <c r="F410" s="10">
        <f t="shared" ca="1" si="6"/>
        <v>11</v>
      </c>
      <c r="G410" s="11"/>
      <c r="H410" s="12">
        <v>35312</v>
      </c>
      <c r="I410" s="12"/>
      <c r="J410" s="8">
        <v>3</v>
      </c>
    </row>
    <row r="411" spans="1:10">
      <c r="A411" s="7" t="s">
        <v>449</v>
      </c>
      <c r="B411" s="8" t="s">
        <v>23</v>
      </c>
      <c r="C411" s="7" t="s">
        <v>431</v>
      </c>
      <c r="D411" s="7" t="s">
        <v>13</v>
      </c>
      <c r="E411" s="9">
        <v>36466</v>
      </c>
      <c r="F411" s="10">
        <f t="shared" ca="1" si="6"/>
        <v>22</v>
      </c>
      <c r="G411" s="11" t="s">
        <v>45</v>
      </c>
      <c r="H411" s="12">
        <v>68410</v>
      </c>
      <c r="I411" s="12"/>
      <c r="J411" s="8">
        <v>5</v>
      </c>
    </row>
    <row r="412" spans="1:10">
      <c r="A412" s="7" t="s">
        <v>450</v>
      </c>
      <c r="B412" s="8" t="s">
        <v>11</v>
      </c>
      <c r="C412" s="7" t="s">
        <v>431</v>
      </c>
      <c r="D412" s="7" t="s">
        <v>28</v>
      </c>
      <c r="E412" s="9">
        <v>37236</v>
      </c>
      <c r="F412" s="10">
        <f t="shared" ca="1" si="6"/>
        <v>20</v>
      </c>
      <c r="G412" s="11"/>
      <c r="H412" s="12">
        <v>29540</v>
      </c>
      <c r="I412" s="12"/>
      <c r="J412" s="8">
        <v>3</v>
      </c>
    </row>
    <row r="413" spans="1:10">
      <c r="A413" s="7" t="s">
        <v>451</v>
      </c>
      <c r="B413" s="8" t="s">
        <v>41</v>
      </c>
      <c r="C413" s="7" t="s">
        <v>431</v>
      </c>
      <c r="D413" s="7" t="s">
        <v>13</v>
      </c>
      <c r="E413" s="9">
        <v>40533</v>
      </c>
      <c r="F413" s="10">
        <f t="shared" ca="1" si="6"/>
        <v>11</v>
      </c>
      <c r="G413" s="11" t="s">
        <v>35</v>
      </c>
      <c r="H413" s="12">
        <v>62180</v>
      </c>
      <c r="I413" s="12"/>
      <c r="J413" s="8">
        <v>2</v>
      </c>
    </row>
    <row r="414" spans="1:10">
      <c r="A414" s="7" t="s">
        <v>452</v>
      </c>
      <c r="B414" s="8" t="s">
        <v>11</v>
      </c>
      <c r="C414" s="7" t="s">
        <v>164</v>
      </c>
      <c r="D414" s="7" t="s">
        <v>28</v>
      </c>
      <c r="E414" s="9">
        <v>38738</v>
      </c>
      <c r="F414" s="10">
        <f t="shared" ca="1" si="6"/>
        <v>16</v>
      </c>
      <c r="G414" s="11"/>
      <c r="H414" s="12">
        <v>25120</v>
      </c>
      <c r="I414" s="12"/>
      <c r="J414" s="8">
        <v>2</v>
      </c>
    </row>
    <row r="415" spans="1:10">
      <c r="A415" s="7" t="s">
        <v>453</v>
      </c>
      <c r="B415" s="8" t="s">
        <v>11</v>
      </c>
      <c r="C415" s="7" t="s">
        <v>164</v>
      </c>
      <c r="D415" s="7" t="s">
        <v>28</v>
      </c>
      <c r="E415" s="9">
        <v>39522</v>
      </c>
      <c r="F415" s="10">
        <f t="shared" ca="1" si="6"/>
        <v>14</v>
      </c>
      <c r="G415" s="11"/>
      <c r="H415" s="12">
        <v>71700</v>
      </c>
      <c r="I415" s="12"/>
      <c r="J415" s="8">
        <v>2</v>
      </c>
    </row>
    <row r="416" spans="1:10">
      <c r="A416" s="7" t="s">
        <v>454</v>
      </c>
      <c r="B416" s="8" t="s">
        <v>26</v>
      </c>
      <c r="C416" s="7" t="s">
        <v>164</v>
      </c>
      <c r="D416" s="7" t="s">
        <v>13</v>
      </c>
      <c r="E416" s="9">
        <v>39197</v>
      </c>
      <c r="F416" s="10">
        <f t="shared" ca="1" si="6"/>
        <v>15</v>
      </c>
      <c r="G416" s="11" t="s">
        <v>14</v>
      </c>
      <c r="H416" s="12">
        <v>63190</v>
      </c>
      <c r="I416" s="12"/>
      <c r="J416" s="8">
        <v>1</v>
      </c>
    </row>
    <row r="417" spans="1:10">
      <c r="A417" s="7" t="s">
        <v>455</v>
      </c>
      <c r="B417" s="8" t="s">
        <v>31</v>
      </c>
      <c r="C417" s="7" t="s">
        <v>164</v>
      </c>
      <c r="D417" s="7" t="s">
        <v>28</v>
      </c>
      <c r="E417" s="9">
        <v>38854</v>
      </c>
      <c r="F417" s="10">
        <f t="shared" ca="1" si="6"/>
        <v>16</v>
      </c>
      <c r="G417" s="11"/>
      <c r="H417" s="12">
        <v>44820</v>
      </c>
      <c r="I417" s="12"/>
      <c r="J417" s="8">
        <v>4</v>
      </c>
    </row>
    <row r="418" spans="1:10">
      <c r="A418" s="7" t="s">
        <v>456</v>
      </c>
      <c r="B418" s="8" t="s">
        <v>11</v>
      </c>
      <c r="C418" s="7" t="s">
        <v>457</v>
      </c>
      <c r="D418" s="7" t="s">
        <v>13</v>
      </c>
      <c r="E418" s="9">
        <v>40925</v>
      </c>
      <c r="F418" s="10">
        <f t="shared" ca="1" si="6"/>
        <v>10</v>
      </c>
      <c r="G418" s="11" t="s">
        <v>45</v>
      </c>
      <c r="H418" s="12">
        <v>43190</v>
      </c>
      <c r="I418" s="12"/>
      <c r="J418" s="8">
        <v>2</v>
      </c>
    </row>
    <row r="419" spans="1:10">
      <c r="A419" s="7" t="s">
        <v>458</v>
      </c>
      <c r="B419" s="8" t="s">
        <v>41</v>
      </c>
      <c r="C419" s="7" t="s">
        <v>457</v>
      </c>
      <c r="D419" s="7" t="s">
        <v>13</v>
      </c>
      <c r="E419" s="9">
        <v>39085</v>
      </c>
      <c r="F419" s="10">
        <f t="shared" ca="1" si="6"/>
        <v>15</v>
      </c>
      <c r="G419" s="11" t="s">
        <v>14</v>
      </c>
      <c r="H419" s="12">
        <v>87030</v>
      </c>
      <c r="I419" s="12"/>
      <c r="J419" s="8">
        <v>3</v>
      </c>
    </row>
    <row r="420" spans="1:10">
      <c r="A420" s="7" t="s">
        <v>459</v>
      </c>
      <c r="B420" s="8" t="s">
        <v>11</v>
      </c>
      <c r="C420" s="7" t="s">
        <v>457</v>
      </c>
      <c r="D420" s="7" t="s">
        <v>13</v>
      </c>
      <c r="E420" s="9">
        <v>40941</v>
      </c>
      <c r="F420" s="10">
        <f t="shared" ca="1" si="6"/>
        <v>10</v>
      </c>
      <c r="G420" s="11" t="s">
        <v>14</v>
      </c>
      <c r="H420" s="12">
        <v>26360</v>
      </c>
      <c r="I420" s="12"/>
      <c r="J420" s="8">
        <v>1</v>
      </c>
    </row>
    <row r="421" spans="1:10">
      <c r="A421" s="7" t="s">
        <v>460</v>
      </c>
      <c r="B421" s="8" t="s">
        <v>26</v>
      </c>
      <c r="C421" s="7" t="s">
        <v>457</v>
      </c>
      <c r="D421" s="7" t="s">
        <v>13</v>
      </c>
      <c r="E421" s="9">
        <v>40947</v>
      </c>
      <c r="F421" s="10">
        <f t="shared" ca="1" si="6"/>
        <v>10</v>
      </c>
      <c r="G421" s="11" t="s">
        <v>14</v>
      </c>
      <c r="H421" s="12">
        <v>79770</v>
      </c>
      <c r="I421" s="12"/>
      <c r="J421" s="8">
        <v>4</v>
      </c>
    </row>
    <row r="422" spans="1:10">
      <c r="A422" s="7" t="s">
        <v>461</v>
      </c>
      <c r="B422" s="8" t="s">
        <v>26</v>
      </c>
      <c r="C422" s="7" t="s">
        <v>457</v>
      </c>
      <c r="D422" s="7" t="s">
        <v>13</v>
      </c>
      <c r="E422" s="9">
        <v>39120</v>
      </c>
      <c r="F422" s="10">
        <f t="shared" ca="1" si="6"/>
        <v>15</v>
      </c>
      <c r="G422" s="11" t="s">
        <v>14</v>
      </c>
      <c r="H422" s="12">
        <v>88850</v>
      </c>
      <c r="I422" s="12"/>
      <c r="J422" s="8">
        <v>3</v>
      </c>
    </row>
    <row r="423" spans="1:10">
      <c r="A423" s="7" t="s">
        <v>462</v>
      </c>
      <c r="B423" s="8" t="s">
        <v>23</v>
      </c>
      <c r="C423" s="7" t="s">
        <v>457</v>
      </c>
      <c r="D423" s="7" t="s">
        <v>13</v>
      </c>
      <c r="E423" s="9">
        <v>39123</v>
      </c>
      <c r="F423" s="10">
        <f t="shared" ca="1" si="6"/>
        <v>15</v>
      </c>
      <c r="G423" s="11" t="s">
        <v>24</v>
      </c>
      <c r="H423" s="12">
        <v>77840</v>
      </c>
      <c r="I423" s="12"/>
      <c r="J423" s="8">
        <v>2</v>
      </c>
    </row>
    <row r="424" spans="1:10">
      <c r="A424" s="7" t="s">
        <v>463</v>
      </c>
      <c r="B424" s="8" t="s">
        <v>41</v>
      </c>
      <c r="C424" s="7" t="s">
        <v>457</v>
      </c>
      <c r="D424" s="7" t="s">
        <v>13</v>
      </c>
      <c r="E424" s="9">
        <v>40246</v>
      </c>
      <c r="F424" s="10">
        <f t="shared" ca="1" si="6"/>
        <v>12</v>
      </c>
      <c r="G424" s="11" t="s">
        <v>45</v>
      </c>
      <c r="H424" s="12">
        <v>63080</v>
      </c>
      <c r="I424" s="12"/>
      <c r="J424" s="8">
        <v>5</v>
      </c>
    </row>
    <row r="425" spans="1:10">
      <c r="A425" s="7" t="s">
        <v>464</v>
      </c>
      <c r="B425" s="8" t="s">
        <v>31</v>
      </c>
      <c r="C425" s="7" t="s">
        <v>457</v>
      </c>
      <c r="D425" s="7" t="s">
        <v>21</v>
      </c>
      <c r="E425" s="9">
        <v>37711</v>
      </c>
      <c r="F425" s="10">
        <f t="shared" ca="1" si="6"/>
        <v>19</v>
      </c>
      <c r="G425" s="11"/>
      <c r="H425" s="12">
        <v>21648</v>
      </c>
      <c r="I425" s="12"/>
      <c r="J425" s="8">
        <v>2</v>
      </c>
    </row>
    <row r="426" spans="1:10">
      <c r="A426" s="7" t="s">
        <v>465</v>
      </c>
      <c r="B426" s="8" t="s">
        <v>26</v>
      </c>
      <c r="C426" s="7" t="s">
        <v>457</v>
      </c>
      <c r="D426" s="7" t="s">
        <v>13</v>
      </c>
      <c r="E426" s="9">
        <v>38807</v>
      </c>
      <c r="F426" s="10">
        <f t="shared" ca="1" si="6"/>
        <v>16</v>
      </c>
      <c r="G426" s="11" t="s">
        <v>14</v>
      </c>
      <c r="H426" s="12">
        <v>47060</v>
      </c>
      <c r="I426" s="12"/>
      <c r="J426" s="8">
        <v>4</v>
      </c>
    </row>
    <row r="427" spans="1:10">
      <c r="A427" s="7" t="s">
        <v>466</v>
      </c>
      <c r="B427" s="8" t="s">
        <v>20</v>
      </c>
      <c r="C427" s="7" t="s">
        <v>457</v>
      </c>
      <c r="D427" s="7" t="s">
        <v>28</v>
      </c>
      <c r="E427" s="16">
        <v>40620</v>
      </c>
      <c r="F427" s="10">
        <f t="shared" ca="1" si="6"/>
        <v>11</v>
      </c>
      <c r="G427" s="11"/>
      <c r="H427" s="12">
        <v>84300</v>
      </c>
      <c r="I427" s="12"/>
      <c r="J427" s="8">
        <v>1</v>
      </c>
    </row>
    <row r="428" spans="1:10">
      <c r="A428" s="7" t="s">
        <v>467</v>
      </c>
      <c r="B428" s="8" t="s">
        <v>26</v>
      </c>
      <c r="C428" s="7" t="s">
        <v>457</v>
      </c>
      <c r="D428" s="7" t="s">
        <v>13</v>
      </c>
      <c r="E428" s="9">
        <v>35903</v>
      </c>
      <c r="F428" s="10">
        <f t="shared" ca="1" si="6"/>
        <v>24</v>
      </c>
      <c r="G428" s="11" t="s">
        <v>14</v>
      </c>
      <c r="H428" s="12">
        <v>68520</v>
      </c>
      <c r="I428" s="12"/>
      <c r="J428" s="8">
        <v>5</v>
      </c>
    </row>
    <row r="429" spans="1:10">
      <c r="A429" s="7" t="s">
        <v>468</v>
      </c>
      <c r="B429" s="8" t="s">
        <v>31</v>
      </c>
      <c r="C429" s="7" t="s">
        <v>457</v>
      </c>
      <c r="D429" s="7" t="s">
        <v>28</v>
      </c>
      <c r="E429" s="9">
        <v>36623</v>
      </c>
      <c r="F429" s="10">
        <f t="shared" ca="1" si="6"/>
        <v>22</v>
      </c>
      <c r="G429" s="11"/>
      <c r="H429" s="12">
        <v>30300</v>
      </c>
      <c r="I429" s="12"/>
      <c r="J429" s="8">
        <v>1</v>
      </c>
    </row>
    <row r="430" spans="1:10">
      <c r="A430" s="7" t="s">
        <v>469</v>
      </c>
      <c r="B430" s="8" t="s">
        <v>31</v>
      </c>
      <c r="C430" s="7" t="s">
        <v>457</v>
      </c>
      <c r="D430" s="7" t="s">
        <v>13</v>
      </c>
      <c r="E430" s="9">
        <v>39224</v>
      </c>
      <c r="F430" s="10">
        <f t="shared" ca="1" si="6"/>
        <v>15</v>
      </c>
      <c r="G430" s="11" t="s">
        <v>45</v>
      </c>
      <c r="H430" s="12">
        <v>73030</v>
      </c>
      <c r="I430" s="12"/>
      <c r="J430" s="8">
        <v>5</v>
      </c>
    </row>
    <row r="431" spans="1:10">
      <c r="A431" s="7" t="s">
        <v>470</v>
      </c>
      <c r="B431" s="8" t="s">
        <v>41</v>
      </c>
      <c r="C431" s="7" t="s">
        <v>457</v>
      </c>
      <c r="D431" s="7" t="s">
        <v>28</v>
      </c>
      <c r="E431" s="9">
        <v>35921</v>
      </c>
      <c r="F431" s="10">
        <f t="shared" ca="1" si="6"/>
        <v>24</v>
      </c>
      <c r="G431" s="11"/>
      <c r="H431" s="12">
        <v>63330</v>
      </c>
      <c r="I431" s="12"/>
      <c r="J431" s="8">
        <v>4</v>
      </c>
    </row>
    <row r="432" spans="1:10">
      <c r="A432" s="7" t="s">
        <v>471</v>
      </c>
      <c r="B432" s="8" t="s">
        <v>20</v>
      </c>
      <c r="C432" s="7" t="s">
        <v>457</v>
      </c>
      <c r="D432" s="7" t="s">
        <v>28</v>
      </c>
      <c r="E432" s="9">
        <v>39616</v>
      </c>
      <c r="F432" s="10">
        <f t="shared" ca="1" si="6"/>
        <v>14</v>
      </c>
      <c r="G432" s="11"/>
      <c r="H432" s="12">
        <v>66710</v>
      </c>
      <c r="I432" s="12"/>
      <c r="J432" s="8">
        <v>2</v>
      </c>
    </row>
    <row r="433" spans="1:10">
      <c r="A433" s="7" t="s">
        <v>472</v>
      </c>
      <c r="B433" s="8" t="s">
        <v>31</v>
      </c>
      <c r="C433" s="7" t="s">
        <v>457</v>
      </c>
      <c r="D433" s="7" t="s">
        <v>13</v>
      </c>
      <c r="E433" s="9">
        <v>35969</v>
      </c>
      <c r="F433" s="10">
        <f t="shared" ca="1" si="6"/>
        <v>24</v>
      </c>
      <c r="G433" s="11" t="s">
        <v>14</v>
      </c>
      <c r="H433" s="12">
        <v>74530</v>
      </c>
      <c r="I433" s="12"/>
      <c r="J433" s="8">
        <v>5</v>
      </c>
    </row>
    <row r="434" spans="1:10">
      <c r="A434" s="7" t="s">
        <v>473</v>
      </c>
      <c r="B434" s="8" t="s">
        <v>31</v>
      </c>
      <c r="C434" s="7" t="s">
        <v>457</v>
      </c>
      <c r="D434" s="7" t="s">
        <v>21</v>
      </c>
      <c r="E434" s="9">
        <v>36329</v>
      </c>
      <c r="F434" s="10">
        <f t="shared" ca="1" si="6"/>
        <v>23</v>
      </c>
      <c r="G434" s="11"/>
      <c r="H434" s="12">
        <v>39764</v>
      </c>
      <c r="I434" s="12"/>
      <c r="J434" s="8">
        <v>1</v>
      </c>
    </row>
    <row r="435" spans="1:10">
      <c r="A435" s="7" t="s">
        <v>474</v>
      </c>
      <c r="B435" s="8" t="s">
        <v>26</v>
      </c>
      <c r="C435" s="7" t="s">
        <v>457</v>
      </c>
      <c r="D435" s="7" t="s">
        <v>16</v>
      </c>
      <c r="E435" s="9">
        <v>36695</v>
      </c>
      <c r="F435" s="10">
        <f t="shared" ca="1" si="6"/>
        <v>22</v>
      </c>
      <c r="G435" s="11" t="s">
        <v>45</v>
      </c>
      <c r="H435" s="12">
        <v>29005</v>
      </c>
      <c r="I435" s="12"/>
      <c r="J435" s="8">
        <v>1</v>
      </c>
    </row>
    <row r="436" spans="1:10">
      <c r="A436" s="7" t="s">
        <v>475</v>
      </c>
      <c r="B436" s="8" t="s">
        <v>26</v>
      </c>
      <c r="C436" s="7" t="s">
        <v>457</v>
      </c>
      <c r="D436" s="7" t="s">
        <v>21</v>
      </c>
      <c r="E436" s="9">
        <v>38144</v>
      </c>
      <c r="F436" s="10">
        <f t="shared" ca="1" si="6"/>
        <v>18</v>
      </c>
      <c r="G436" s="11"/>
      <c r="H436" s="12">
        <v>33512</v>
      </c>
      <c r="I436" s="12"/>
      <c r="J436" s="8">
        <v>4</v>
      </c>
    </row>
    <row r="437" spans="1:10">
      <c r="A437" s="7" t="s">
        <v>476</v>
      </c>
      <c r="B437" s="8" t="s">
        <v>26</v>
      </c>
      <c r="C437" s="7" t="s">
        <v>457</v>
      </c>
      <c r="D437" s="7" t="s">
        <v>28</v>
      </c>
      <c r="E437" s="9">
        <v>41116</v>
      </c>
      <c r="F437" s="10">
        <f t="shared" ca="1" si="6"/>
        <v>10</v>
      </c>
      <c r="G437" s="11"/>
      <c r="H437" s="12">
        <v>32650</v>
      </c>
      <c r="I437" s="12"/>
      <c r="J437" s="8">
        <v>1</v>
      </c>
    </row>
    <row r="438" spans="1:10">
      <c r="A438" s="7" t="s">
        <v>477</v>
      </c>
      <c r="B438" s="8" t="s">
        <v>31</v>
      </c>
      <c r="C438" s="7" t="s">
        <v>457</v>
      </c>
      <c r="D438" s="7" t="s">
        <v>13</v>
      </c>
      <c r="E438" s="9">
        <v>39284</v>
      </c>
      <c r="F438" s="10">
        <f t="shared" ca="1" si="6"/>
        <v>15</v>
      </c>
      <c r="G438" s="11" t="s">
        <v>14</v>
      </c>
      <c r="H438" s="12">
        <v>25830</v>
      </c>
      <c r="I438" s="12"/>
      <c r="J438" s="8">
        <v>5</v>
      </c>
    </row>
    <row r="439" spans="1:10">
      <c r="A439" s="7" t="s">
        <v>478</v>
      </c>
      <c r="B439" s="8" t="s">
        <v>26</v>
      </c>
      <c r="C439" s="7" t="s">
        <v>457</v>
      </c>
      <c r="D439" s="7" t="s">
        <v>13</v>
      </c>
      <c r="E439" s="9">
        <v>38916</v>
      </c>
      <c r="F439" s="10">
        <f t="shared" ca="1" si="6"/>
        <v>16</v>
      </c>
      <c r="G439" s="11" t="s">
        <v>17</v>
      </c>
      <c r="H439" s="12">
        <v>27560</v>
      </c>
      <c r="I439" s="12"/>
      <c r="J439" s="8">
        <v>2</v>
      </c>
    </row>
    <row r="440" spans="1:10">
      <c r="A440" s="7" t="s">
        <v>479</v>
      </c>
      <c r="B440" s="8" t="s">
        <v>11</v>
      </c>
      <c r="C440" s="7" t="s">
        <v>457</v>
      </c>
      <c r="D440" s="7" t="s">
        <v>13</v>
      </c>
      <c r="E440" s="9">
        <v>39657</v>
      </c>
      <c r="F440" s="10">
        <f t="shared" ca="1" si="6"/>
        <v>14</v>
      </c>
      <c r="G440" s="11" t="s">
        <v>35</v>
      </c>
      <c r="H440" s="12">
        <v>80880</v>
      </c>
      <c r="I440" s="12"/>
      <c r="J440" s="8">
        <v>1</v>
      </c>
    </row>
    <row r="441" spans="1:10">
      <c r="A441" s="7" t="s">
        <v>480</v>
      </c>
      <c r="B441" s="8" t="s">
        <v>20</v>
      </c>
      <c r="C441" s="7" t="s">
        <v>457</v>
      </c>
      <c r="D441" s="7" t="s">
        <v>13</v>
      </c>
      <c r="E441" s="9">
        <v>40370</v>
      </c>
      <c r="F441" s="10">
        <f t="shared" ca="1" si="6"/>
        <v>12</v>
      </c>
      <c r="G441" s="11" t="s">
        <v>14</v>
      </c>
      <c r="H441" s="12">
        <v>66840</v>
      </c>
      <c r="I441" s="12"/>
      <c r="J441" s="8">
        <v>4</v>
      </c>
    </row>
    <row r="442" spans="1:10">
      <c r="A442" s="7" t="s">
        <v>481</v>
      </c>
      <c r="B442" s="8" t="s">
        <v>26</v>
      </c>
      <c r="C442" s="7" t="s">
        <v>457</v>
      </c>
      <c r="D442" s="7" t="s">
        <v>13</v>
      </c>
      <c r="E442" s="9">
        <v>40762</v>
      </c>
      <c r="F442" s="10">
        <f t="shared" ca="1" si="6"/>
        <v>11</v>
      </c>
      <c r="G442" s="11" t="s">
        <v>24</v>
      </c>
      <c r="H442" s="12">
        <v>61470</v>
      </c>
      <c r="I442" s="12"/>
      <c r="J442" s="8">
        <v>5</v>
      </c>
    </row>
    <row r="443" spans="1:10">
      <c r="A443" s="7" t="s">
        <v>482</v>
      </c>
      <c r="B443" s="8" t="s">
        <v>11</v>
      </c>
      <c r="C443" s="7" t="s">
        <v>457</v>
      </c>
      <c r="D443" s="7" t="s">
        <v>16</v>
      </c>
      <c r="E443" s="9">
        <v>37470</v>
      </c>
      <c r="F443" s="10">
        <f t="shared" ca="1" si="6"/>
        <v>20</v>
      </c>
      <c r="G443" s="11" t="s">
        <v>14</v>
      </c>
      <c r="H443" s="12">
        <v>33810</v>
      </c>
      <c r="I443" s="12"/>
      <c r="J443" s="8">
        <v>5</v>
      </c>
    </row>
    <row r="444" spans="1:10">
      <c r="A444" s="7" t="s">
        <v>483</v>
      </c>
      <c r="B444" s="8" t="s">
        <v>31</v>
      </c>
      <c r="C444" s="7" t="s">
        <v>457</v>
      </c>
      <c r="D444" s="7" t="s">
        <v>13</v>
      </c>
      <c r="E444" s="9">
        <v>38227</v>
      </c>
      <c r="F444" s="10">
        <f t="shared" ca="1" si="6"/>
        <v>18</v>
      </c>
      <c r="G444" s="11" t="s">
        <v>45</v>
      </c>
      <c r="H444" s="12">
        <v>86200</v>
      </c>
      <c r="I444" s="12"/>
      <c r="J444" s="8">
        <v>3</v>
      </c>
    </row>
    <row r="445" spans="1:10">
      <c r="A445" s="7" t="s">
        <v>484</v>
      </c>
      <c r="B445" s="8" t="s">
        <v>20</v>
      </c>
      <c r="C445" s="7" t="s">
        <v>457</v>
      </c>
      <c r="D445" s="7" t="s">
        <v>16</v>
      </c>
      <c r="E445" s="9">
        <v>39299</v>
      </c>
      <c r="F445" s="10">
        <f t="shared" ca="1" si="6"/>
        <v>15</v>
      </c>
      <c r="G445" s="11" t="s">
        <v>35</v>
      </c>
      <c r="H445" s="12">
        <v>47760</v>
      </c>
      <c r="I445" s="12"/>
      <c r="J445" s="8">
        <v>3</v>
      </c>
    </row>
    <row r="446" spans="1:10">
      <c r="A446" s="7" t="s">
        <v>485</v>
      </c>
      <c r="B446" s="8" t="s">
        <v>23</v>
      </c>
      <c r="C446" s="7" t="s">
        <v>457</v>
      </c>
      <c r="D446" s="7" t="s">
        <v>13</v>
      </c>
      <c r="E446" s="9">
        <v>39678</v>
      </c>
      <c r="F446" s="10">
        <f t="shared" ca="1" si="6"/>
        <v>14</v>
      </c>
      <c r="G446" s="11" t="s">
        <v>45</v>
      </c>
      <c r="H446" s="12">
        <v>80090</v>
      </c>
      <c r="I446" s="12"/>
      <c r="J446" s="8">
        <v>2</v>
      </c>
    </row>
    <row r="447" spans="1:10">
      <c r="A447" s="7" t="s">
        <v>486</v>
      </c>
      <c r="B447" s="8" t="s">
        <v>23</v>
      </c>
      <c r="C447" s="7" t="s">
        <v>457</v>
      </c>
      <c r="D447" s="7" t="s">
        <v>16</v>
      </c>
      <c r="E447" s="13">
        <v>40393</v>
      </c>
      <c r="F447" s="10">
        <f t="shared" ca="1" si="6"/>
        <v>12</v>
      </c>
      <c r="G447" s="11" t="s">
        <v>14</v>
      </c>
      <c r="H447" s="12">
        <v>16925</v>
      </c>
      <c r="I447" s="12"/>
      <c r="J447" s="8">
        <v>1</v>
      </c>
    </row>
    <row r="448" spans="1:10">
      <c r="A448" s="7" t="s">
        <v>487</v>
      </c>
      <c r="B448" s="8" t="s">
        <v>11</v>
      </c>
      <c r="C448" s="7" t="s">
        <v>457</v>
      </c>
      <c r="D448" s="7" t="s">
        <v>21</v>
      </c>
      <c r="E448" s="16">
        <v>40403</v>
      </c>
      <c r="F448" s="10">
        <f t="shared" ca="1" si="6"/>
        <v>12</v>
      </c>
      <c r="G448" s="11"/>
      <c r="H448" s="12">
        <v>15056</v>
      </c>
      <c r="I448" s="12"/>
      <c r="J448" s="8">
        <v>5</v>
      </c>
    </row>
    <row r="449" spans="1:10">
      <c r="A449" s="7" t="s">
        <v>488</v>
      </c>
      <c r="B449" s="8" t="s">
        <v>31</v>
      </c>
      <c r="C449" s="7" t="s">
        <v>457</v>
      </c>
      <c r="D449" s="7" t="s">
        <v>16</v>
      </c>
      <c r="E449" s="9">
        <v>40807</v>
      </c>
      <c r="F449" s="10">
        <f t="shared" ca="1" si="6"/>
        <v>10</v>
      </c>
      <c r="G449" s="11" t="s">
        <v>17</v>
      </c>
      <c r="H449" s="12">
        <v>35045</v>
      </c>
      <c r="I449" s="12"/>
      <c r="J449" s="8">
        <v>4</v>
      </c>
    </row>
    <row r="450" spans="1:10">
      <c r="A450" s="7" t="s">
        <v>489</v>
      </c>
      <c r="B450" s="8" t="s">
        <v>26</v>
      </c>
      <c r="C450" s="7" t="s">
        <v>457</v>
      </c>
      <c r="D450" s="7" t="s">
        <v>13</v>
      </c>
      <c r="E450" s="9">
        <v>41183</v>
      </c>
      <c r="F450" s="10">
        <f t="shared" ref="F450:F513" ca="1" si="7">DATEDIF(E450,TODAY(),"Y")</f>
        <v>9</v>
      </c>
      <c r="G450" s="11" t="s">
        <v>35</v>
      </c>
      <c r="H450" s="12">
        <v>75370</v>
      </c>
      <c r="I450" s="12"/>
      <c r="J450" s="8">
        <v>2</v>
      </c>
    </row>
    <row r="451" spans="1:10">
      <c r="A451" s="7" t="s">
        <v>490</v>
      </c>
      <c r="B451" s="8" t="s">
        <v>31</v>
      </c>
      <c r="C451" s="7" t="s">
        <v>457</v>
      </c>
      <c r="D451" s="7" t="s">
        <v>13</v>
      </c>
      <c r="E451" s="9">
        <v>41186</v>
      </c>
      <c r="F451" s="10">
        <f t="shared" ca="1" si="7"/>
        <v>9</v>
      </c>
      <c r="G451" s="11" t="s">
        <v>35</v>
      </c>
      <c r="H451" s="12">
        <v>46910</v>
      </c>
      <c r="I451" s="12"/>
      <c r="J451" s="8">
        <v>3</v>
      </c>
    </row>
    <row r="452" spans="1:10">
      <c r="A452" s="7" t="s">
        <v>491</v>
      </c>
      <c r="B452" s="8" t="s">
        <v>20</v>
      </c>
      <c r="C452" s="7" t="s">
        <v>457</v>
      </c>
      <c r="D452" s="7" t="s">
        <v>16</v>
      </c>
      <c r="E452" s="9">
        <v>39731</v>
      </c>
      <c r="F452" s="10">
        <f t="shared" ca="1" si="7"/>
        <v>13</v>
      </c>
      <c r="G452" s="11" t="s">
        <v>14</v>
      </c>
      <c r="H452" s="12">
        <v>13435</v>
      </c>
      <c r="I452" s="12"/>
      <c r="J452" s="8">
        <v>1</v>
      </c>
    </row>
    <row r="453" spans="1:10">
      <c r="A453" s="7" t="s">
        <v>492</v>
      </c>
      <c r="B453" s="8" t="s">
        <v>11</v>
      </c>
      <c r="C453" s="7" t="s">
        <v>457</v>
      </c>
      <c r="D453" s="7" t="s">
        <v>13</v>
      </c>
      <c r="E453" s="9">
        <v>40452</v>
      </c>
      <c r="F453" s="10">
        <f t="shared" ca="1" si="7"/>
        <v>11</v>
      </c>
      <c r="G453" s="11" t="s">
        <v>45</v>
      </c>
      <c r="H453" s="12">
        <v>43410</v>
      </c>
      <c r="I453" s="12"/>
      <c r="J453" s="8">
        <v>1</v>
      </c>
    </row>
    <row r="454" spans="1:10">
      <c r="A454" s="7" t="s">
        <v>493</v>
      </c>
      <c r="B454" s="8" t="s">
        <v>31</v>
      </c>
      <c r="C454" s="7" t="s">
        <v>457</v>
      </c>
      <c r="D454" s="7" t="s">
        <v>21</v>
      </c>
      <c r="E454" s="13">
        <v>40452</v>
      </c>
      <c r="F454" s="10">
        <f t="shared" ca="1" si="7"/>
        <v>11</v>
      </c>
      <c r="G454" s="11"/>
      <c r="H454" s="12">
        <v>9180</v>
      </c>
      <c r="I454" s="12"/>
      <c r="J454" s="8">
        <v>3</v>
      </c>
    </row>
    <row r="455" spans="1:10">
      <c r="A455" s="7" t="s">
        <v>494</v>
      </c>
      <c r="B455" s="8" t="s">
        <v>20</v>
      </c>
      <c r="C455" s="7" t="s">
        <v>457</v>
      </c>
      <c r="D455" s="7" t="s">
        <v>28</v>
      </c>
      <c r="E455" s="9">
        <v>40468</v>
      </c>
      <c r="F455" s="10">
        <f t="shared" ca="1" si="7"/>
        <v>11</v>
      </c>
      <c r="G455" s="11"/>
      <c r="H455" s="12">
        <v>39440</v>
      </c>
      <c r="I455" s="12"/>
      <c r="J455" s="8">
        <v>4</v>
      </c>
    </row>
    <row r="456" spans="1:10">
      <c r="A456" s="7" t="s">
        <v>495</v>
      </c>
      <c r="B456" s="8" t="s">
        <v>26</v>
      </c>
      <c r="C456" s="7" t="s">
        <v>457</v>
      </c>
      <c r="D456" s="7" t="s">
        <v>13</v>
      </c>
      <c r="E456" s="9">
        <v>41233</v>
      </c>
      <c r="F456" s="10">
        <f t="shared" ca="1" si="7"/>
        <v>9</v>
      </c>
      <c r="G456" s="11" t="s">
        <v>17</v>
      </c>
      <c r="H456" s="12">
        <v>68010</v>
      </c>
      <c r="I456" s="12"/>
      <c r="J456" s="8">
        <v>1</v>
      </c>
    </row>
    <row r="457" spans="1:10">
      <c r="A457" s="7" t="s">
        <v>496</v>
      </c>
      <c r="B457" s="8" t="s">
        <v>26</v>
      </c>
      <c r="C457" s="7" t="s">
        <v>457</v>
      </c>
      <c r="D457" s="7" t="s">
        <v>13</v>
      </c>
      <c r="E457" s="9">
        <v>40492</v>
      </c>
      <c r="F457" s="10">
        <f t="shared" ca="1" si="7"/>
        <v>11</v>
      </c>
      <c r="G457" s="11" t="s">
        <v>35</v>
      </c>
      <c r="H457" s="12">
        <v>67230</v>
      </c>
      <c r="I457" s="12"/>
      <c r="J457" s="8">
        <v>4</v>
      </c>
    </row>
    <row r="458" spans="1:10">
      <c r="A458" s="7" t="s">
        <v>497</v>
      </c>
      <c r="B458" s="8" t="s">
        <v>26</v>
      </c>
      <c r="C458" s="7" t="s">
        <v>457</v>
      </c>
      <c r="D458" s="7" t="s">
        <v>13</v>
      </c>
      <c r="E458" s="9">
        <v>39404</v>
      </c>
      <c r="F458" s="10">
        <f t="shared" ca="1" si="7"/>
        <v>14</v>
      </c>
      <c r="G458" s="11" t="s">
        <v>24</v>
      </c>
      <c r="H458" s="12">
        <v>50990</v>
      </c>
      <c r="I458" s="12"/>
      <c r="J458" s="8">
        <v>4</v>
      </c>
    </row>
    <row r="459" spans="1:10">
      <c r="A459" s="7" t="s">
        <v>498</v>
      </c>
      <c r="B459" s="8" t="s">
        <v>31</v>
      </c>
      <c r="C459" s="7" t="s">
        <v>457</v>
      </c>
      <c r="D459" s="7" t="s">
        <v>13</v>
      </c>
      <c r="E459" s="9">
        <v>40883</v>
      </c>
      <c r="F459" s="10">
        <f t="shared" ca="1" si="7"/>
        <v>10</v>
      </c>
      <c r="G459" s="11" t="s">
        <v>14</v>
      </c>
      <c r="H459" s="12">
        <v>43580</v>
      </c>
      <c r="I459" s="12"/>
      <c r="J459" s="8">
        <v>5</v>
      </c>
    </row>
    <row r="460" spans="1:10">
      <c r="A460" s="7" t="s">
        <v>499</v>
      </c>
      <c r="B460" s="8" t="s">
        <v>31</v>
      </c>
      <c r="C460" s="7" t="s">
        <v>457</v>
      </c>
      <c r="D460" s="7" t="s">
        <v>13</v>
      </c>
      <c r="E460" s="9">
        <v>40525</v>
      </c>
      <c r="F460" s="10">
        <f t="shared" ca="1" si="7"/>
        <v>11</v>
      </c>
      <c r="G460" s="11" t="s">
        <v>17</v>
      </c>
      <c r="H460" s="12">
        <v>77950</v>
      </c>
      <c r="I460" s="12"/>
      <c r="J460" s="8">
        <v>4</v>
      </c>
    </row>
    <row r="461" spans="1:10">
      <c r="A461" s="7" t="s">
        <v>500</v>
      </c>
      <c r="B461" s="8" t="s">
        <v>41</v>
      </c>
      <c r="C461" s="7" t="s">
        <v>457</v>
      </c>
      <c r="D461" s="7" t="s">
        <v>28</v>
      </c>
      <c r="E461" s="9">
        <v>39783</v>
      </c>
      <c r="F461" s="10">
        <f t="shared" ca="1" si="7"/>
        <v>13</v>
      </c>
      <c r="G461" s="11"/>
      <c r="H461" s="12">
        <v>54000</v>
      </c>
      <c r="I461" s="12"/>
      <c r="J461" s="8">
        <v>3</v>
      </c>
    </row>
    <row r="462" spans="1:10">
      <c r="A462" s="7" t="s">
        <v>501</v>
      </c>
      <c r="B462" s="8" t="s">
        <v>26</v>
      </c>
      <c r="C462" s="7" t="s">
        <v>502</v>
      </c>
      <c r="D462" s="7" t="s">
        <v>13</v>
      </c>
      <c r="E462" s="9">
        <v>40551</v>
      </c>
      <c r="F462" s="10">
        <f t="shared" ca="1" si="7"/>
        <v>11</v>
      </c>
      <c r="G462" s="11" t="s">
        <v>14</v>
      </c>
      <c r="H462" s="12">
        <v>71730</v>
      </c>
      <c r="I462" s="12"/>
      <c r="J462" s="8">
        <v>1</v>
      </c>
    </row>
    <row r="463" spans="1:10">
      <c r="A463" s="7" t="s">
        <v>503</v>
      </c>
      <c r="B463" s="8" t="s">
        <v>26</v>
      </c>
      <c r="C463" s="7" t="s">
        <v>502</v>
      </c>
      <c r="D463" s="7" t="s">
        <v>13</v>
      </c>
      <c r="E463" s="9">
        <v>40585</v>
      </c>
      <c r="F463" s="10">
        <f t="shared" ca="1" si="7"/>
        <v>11</v>
      </c>
      <c r="G463" s="11" t="s">
        <v>14</v>
      </c>
      <c r="H463" s="12">
        <v>87950</v>
      </c>
      <c r="I463" s="12"/>
      <c r="J463" s="8">
        <v>4</v>
      </c>
    </row>
    <row r="464" spans="1:10">
      <c r="A464" s="7" t="s">
        <v>504</v>
      </c>
      <c r="B464" s="8" t="s">
        <v>20</v>
      </c>
      <c r="C464" s="7" t="s">
        <v>502</v>
      </c>
      <c r="D464" s="7" t="s">
        <v>28</v>
      </c>
      <c r="E464" s="9">
        <v>40591</v>
      </c>
      <c r="F464" s="10">
        <f t="shared" ca="1" si="7"/>
        <v>11</v>
      </c>
      <c r="G464" s="11"/>
      <c r="H464" s="12">
        <v>49070</v>
      </c>
      <c r="I464" s="12"/>
      <c r="J464" s="8">
        <v>3</v>
      </c>
    </row>
    <row r="465" spans="1:10">
      <c r="A465" s="7" t="s">
        <v>505</v>
      </c>
      <c r="B465" s="8" t="s">
        <v>31</v>
      </c>
      <c r="C465" s="7" t="s">
        <v>502</v>
      </c>
      <c r="D465" s="7" t="s">
        <v>13</v>
      </c>
      <c r="E465" s="9">
        <v>40625</v>
      </c>
      <c r="F465" s="10">
        <f t="shared" ca="1" si="7"/>
        <v>11</v>
      </c>
      <c r="G465" s="11" t="s">
        <v>35</v>
      </c>
      <c r="H465" s="12">
        <v>35320</v>
      </c>
      <c r="I465" s="12"/>
      <c r="J465" s="8">
        <v>3</v>
      </c>
    </row>
    <row r="466" spans="1:10">
      <c r="A466" s="7" t="s">
        <v>506</v>
      </c>
      <c r="B466" s="8" t="s">
        <v>26</v>
      </c>
      <c r="C466" s="7" t="s">
        <v>502</v>
      </c>
      <c r="D466" s="7" t="s">
        <v>16</v>
      </c>
      <c r="E466" s="9">
        <v>40654</v>
      </c>
      <c r="F466" s="10">
        <f t="shared" ca="1" si="7"/>
        <v>11</v>
      </c>
      <c r="G466" s="11" t="s">
        <v>35</v>
      </c>
      <c r="H466" s="12">
        <v>16015</v>
      </c>
      <c r="I466" s="12"/>
      <c r="J466" s="8">
        <v>3</v>
      </c>
    </row>
    <row r="467" spans="1:10">
      <c r="A467" s="7" t="s">
        <v>507</v>
      </c>
      <c r="B467" s="8" t="s">
        <v>31</v>
      </c>
      <c r="C467" s="7" t="s">
        <v>502</v>
      </c>
      <c r="D467" s="7" t="s">
        <v>13</v>
      </c>
      <c r="E467" s="9">
        <v>40745</v>
      </c>
      <c r="F467" s="10">
        <f t="shared" ca="1" si="7"/>
        <v>11</v>
      </c>
      <c r="G467" s="11" t="s">
        <v>14</v>
      </c>
      <c r="H467" s="12">
        <v>69400</v>
      </c>
      <c r="I467" s="12"/>
      <c r="J467" s="8">
        <v>5</v>
      </c>
    </row>
    <row r="468" spans="1:10">
      <c r="A468" s="7" t="s">
        <v>508</v>
      </c>
      <c r="B468" s="8" t="s">
        <v>26</v>
      </c>
      <c r="C468" s="7" t="s">
        <v>502</v>
      </c>
      <c r="D468" s="7" t="s">
        <v>16</v>
      </c>
      <c r="E468" s="9">
        <v>39687</v>
      </c>
      <c r="F468" s="10">
        <f t="shared" ca="1" si="7"/>
        <v>14</v>
      </c>
      <c r="G468" s="11" t="s">
        <v>24</v>
      </c>
      <c r="H468" s="12">
        <v>24815</v>
      </c>
      <c r="I468" s="12"/>
      <c r="J468" s="8">
        <v>1</v>
      </c>
    </row>
    <row r="469" spans="1:10">
      <c r="A469" s="7" t="s">
        <v>509</v>
      </c>
      <c r="B469" s="8" t="s">
        <v>31</v>
      </c>
      <c r="C469" s="7" t="s">
        <v>502</v>
      </c>
      <c r="D469" s="7" t="s">
        <v>13</v>
      </c>
      <c r="E469" s="9">
        <v>39688</v>
      </c>
      <c r="F469" s="10">
        <f t="shared" ca="1" si="7"/>
        <v>14</v>
      </c>
      <c r="G469" s="11" t="s">
        <v>14</v>
      </c>
      <c r="H469" s="12">
        <v>32600</v>
      </c>
      <c r="I469" s="12"/>
      <c r="J469" s="8">
        <v>5</v>
      </c>
    </row>
    <row r="470" spans="1:10">
      <c r="A470" s="7" t="s">
        <v>510</v>
      </c>
      <c r="B470" s="8" t="s">
        <v>31</v>
      </c>
      <c r="C470" s="7" t="s">
        <v>502</v>
      </c>
      <c r="D470" s="7" t="s">
        <v>13</v>
      </c>
      <c r="E470" s="9">
        <v>40765</v>
      </c>
      <c r="F470" s="10">
        <f t="shared" ca="1" si="7"/>
        <v>11</v>
      </c>
      <c r="G470" s="11" t="s">
        <v>45</v>
      </c>
      <c r="H470" s="12">
        <v>77720</v>
      </c>
      <c r="I470" s="12"/>
      <c r="J470" s="8">
        <v>3</v>
      </c>
    </row>
    <row r="471" spans="1:10">
      <c r="A471" s="7" t="s">
        <v>511</v>
      </c>
      <c r="B471" s="8" t="s">
        <v>26</v>
      </c>
      <c r="C471" s="7" t="s">
        <v>502</v>
      </c>
      <c r="D471" s="7" t="s">
        <v>21</v>
      </c>
      <c r="E471" s="9">
        <v>39733</v>
      </c>
      <c r="F471" s="10">
        <f t="shared" ca="1" si="7"/>
        <v>13</v>
      </c>
      <c r="G471" s="11"/>
      <c r="H471" s="12">
        <v>33232</v>
      </c>
      <c r="I471" s="12"/>
      <c r="J471" s="8">
        <v>4</v>
      </c>
    </row>
    <row r="472" spans="1:10">
      <c r="A472" s="7" t="s">
        <v>512</v>
      </c>
      <c r="B472" s="8" t="s">
        <v>11</v>
      </c>
      <c r="C472" s="7" t="s">
        <v>502</v>
      </c>
      <c r="D472" s="7" t="s">
        <v>16</v>
      </c>
      <c r="E472" s="9">
        <v>39735</v>
      </c>
      <c r="F472" s="10">
        <f t="shared" ca="1" si="7"/>
        <v>13</v>
      </c>
      <c r="G472" s="11" t="s">
        <v>17</v>
      </c>
      <c r="H472" s="12">
        <v>39620</v>
      </c>
      <c r="I472" s="12"/>
      <c r="J472" s="8">
        <v>5</v>
      </c>
    </row>
    <row r="473" spans="1:10">
      <c r="A473" s="7" t="s">
        <v>513</v>
      </c>
      <c r="B473" s="8" t="s">
        <v>23</v>
      </c>
      <c r="C473" s="7" t="s">
        <v>502</v>
      </c>
      <c r="D473" s="7" t="s">
        <v>13</v>
      </c>
      <c r="E473" s="9">
        <v>40818</v>
      </c>
      <c r="F473" s="10">
        <f t="shared" ca="1" si="7"/>
        <v>10</v>
      </c>
      <c r="G473" s="11" t="s">
        <v>24</v>
      </c>
      <c r="H473" s="12">
        <v>44560</v>
      </c>
      <c r="I473" s="12"/>
      <c r="J473" s="8">
        <v>2</v>
      </c>
    </row>
    <row r="474" spans="1:10">
      <c r="A474" s="7" t="s">
        <v>514</v>
      </c>
      <c r="B474" s="8" t="s">
        <v>31</v>
      </c>
      <c r="C474" s="7" t="s">
        <v>502</v>
      </c>
      <c r="D474" s="7" t="s">
        <v>13</v>
      </c>
      <c r="E474" s="9">
        <v>40841</v>
      </c>
      <c r="F474" s="10">
        <f t="shared" ca="1" si="7"/>
        <v>10</v>
      </c>
      <c r="G474" s="11" t="s">
        <v>14</v>
      </c>
      <c r="H474" s="12">
        <v>81530</v>
      </c>
      <c r="I474" s="12"/>
      <c r="J474" s="8">
        <v>5</v>
      </c>
    </row>
    <row r="475" spans="1:10">
      <c r="A475" s="7" t="s">
        <v>515</v>
      </c>
      <c r="B475" s="8" t="s">
        <v>23</v>
      </c>
      <c r="C475" s="7" t="s">
        <v>502</v>
      </c>
      <c r="D475" s="7" t="s">
        <v>13</v>
      </c>
      <c r="E475" s="9">
        <v>39754</v>
      </c>
      <c r="F475" s="10">
        <f t="shared" ca="1" si="7"/>
        <v>13</v>
      </c>
      <c r="G475" s="11" t="s">
        <v>45</v>
      </c>
      <c r="H475" s="12">
        <v>43110</v>
      </c>
      <c r="I475" s="12"/>
      <c r="J475" s="8">
        <v>2</v>
      </c>
    </row>
    <row r="476" spans="1:10">
      <c r="A476" s="7" t="s">
        <v>516</v>
      </c>
      <c r="B476" s="8" t="s">
        <v>26</v>
      </c>
      <c r="C476" s="7" t="s">
        <v>502</v>
      </c>
      <c r="D476" s="7" t="s">
        <v>13</v>
      </c>
      <c r="E476" s="9">
        <v>39761</v>
      </c>
      <c r="F476" s="10">
        <f t="shared" ca="1" si="7"/>
        <v>13</v>
      </c>
      <c r="G476" s="11" t="s">
        <v>14</v>
      </c>
      <c r="H476" s="12">
        <v>40940</v>
      </c>
      <c r="I476" s="12"/>
      <c r="J476" s="8">
        <v>3</v>
      </c>
    </row>
    <row r="477" spans="1:10">
      <c r="A477" s="7" t="s">
        <v>517</v>
      </c>
      <c r="B477" s="8" t="s">
        <v>11</v>
      </c>
      <c r="C477" s="7" t="s">
        <v>502</v>
      </c>
      <c r="D477" s="7" t="s">
        <v>13</v>
      </c>
      <c r="E477" s="9">
        <v>40893</v>
      </c>
      <c r="F477" s="10">
        <f t="shared" ca="1" si="7"/>
        <v>10</v>
      </c>
      <c r="G477" s="11" t="s">
        <v>45</v>
      </c>
      <c r="H477" s="12">
        <v>44620</v>
      </c>
      <c r="I477" s="12"/>
      <c r="J477" s="8">
        <v>5</v>
      </c>
    </row>
    <row r="478" spans="1:10">
      <c r="A478" s="7" t="s">
        <v>518</v>
      </c>
      <c r="B478" s="8" t="s">
        <v>31</v>
      </c>
      <c r="C478" s="7" t="s">
        <v>519</v>
      </c>
      <c r="D478" s="7" t="s">
        <v>28</v>
      </c>
      <c r="E478" s="9">
        <v>39109</v>
      </c>
      <c r="F478" s="10">
        <f t="shared" ca="1" si="7"/>
        <v>15</v>
      </c>
      <c r="G478" s="11"/>
      <c r="H478" s="12">
        <v>33120</v>
      </c>
      <c r="I478" s="12"/>
      <c r="J478" s="8">
        <v>2</v>
      </c>
    </row>
    <row r="479" spans="1:10">
      <c r="A479" s="7" t="s">
        <v>520</v>
      </c>
      <c r="B479" s="8" t="s">
        <v>11</v>
      </c>
      <c r="C479" s="7" t="s">
        <v>519</v>
      </c>
      <c r="D479" s="7" t="s">
        <v>13</v>
      </c>
      <c r="E479" s="9">
        <v>40208</v>
      </c>
      <c r="F479" s="10">
        <f t="shared" ca="1" si="7"/>
        <v>12</v>
      </c>
      <c r="G479" s="11" t="s">
        <v>17</v>
      </c>
      <c r="H479" s="12">
        <v>61148</v>
      </c>
      <c r="I479" s="12"/>
      <c r="J479" s="8">
        <v>2</v>
      </c>
    </row>
    <row r="480" spans="1:10">
      <c r="A480" s="7" t="s">
        <v>521</v>
      </c>
      <c r="B480" s="8" t="s">
        <v>11</v>
      </c>
      <c r="C480" s="7" t="s">
        <v>519</v>
      </c>
      <c r="D480" s="7" t="s">
        <v>13</v>
      </c>
      <c r="E480" s="9">
        <v>35821</v>
      </c>
      <c r="F480" s="10">
        <f t="shared" ca="1" si="7"/>
        <v>24</v>
      </c>
      <c r="G480" s="11" t="s">
        <v>24</v>
      </c>
      <c r="H480" s="12">
        <v>22870</v>
      </c>
      <c r="I480" s="12"/>
      <c r="J480" s="8">
        <v>3</v>
      </c>
    </row>
    <row r="481" spans="1:10">
      <c r="A481" s="7" t="s">
        <v>522</v>
      </c>
      <c r="B481" s="8" t="s">
        <v>41</v>
      </c>
      <c r="C481" s="7" t="s">
        <v>519</v>
      </c>
      <c r="D481" s="7" t="s">
        <v>16</v>
      </c>
      <c r="E481" s="9">
        <v>35826</v>
      </c>
      <c r="F481" s="10">
        <f t="shared" ca="1" si="7"/>
        <v>24</v>
      </c>
      <c r="G481" s="11" t="s">
        <v>14</v>
      </c>
      <c r="H481" s="12">
        <v>31205</v>
      </c>
      <c r="I481" s="12"/>
      <c r="J481" s="8">
        <v>2</v>
      </c>
    </row>
    <row r="482" spans="1:10">
      <c r="A482" s="7" t="s">
        <v>523</v>
      </c>
      <c r="B482" s="8" t="s">
        <v>31</v>
      </c>
      <c r="C482" s="7" t="s">
        <v>519</v>
      </c>
      <c r="D482" s="7" t="s">
        <v>13</v>
      </c>
      <c r="E482" s="9">
        <v>36536</v>
      </c>
      <c r="F482" s="10">
        <f t="shared" ca="1" si="7"/>
        <v>22</v>
      </c>
      <c r="G482" s="11" t="s">
        <v>14</v>
      </c>
      <c r="H482" s="12">
        <v>62400</v>
      </c>
      <c r="I482" s="12"/>
      <c r="J482" s="8">
        <v>4</v>
      </c>
    </row>
    <row r="483" spans="1:10">
      <c r="A483" s="7" t="s">
        <v>524</v>
      </c>
      <c r="B483" s="8" t="s">
        <v>23</v>
      </c>
      <c r="C483" s="7" t="s">
        <v>519</v>
      </c>
      <c r="D483" s="7" t="s">
        <v>16</v>
      </c>
      <c r="E483" s="9">
        <v>38723</v>
      </c>
      <c r="F483" s="10">
        <f t="shared" ca="1" si="7"/>
        <v>16</v>
      </c>
      <c r="G483" s="11" t="s">
        <v>45</v>
      </c>
      <c r="H483" s="12">
        <v>10630</v>
      </c>
      <c r="I483" s="12"/>
      <c r="J483" s="8">
        <v>3</v>
      </c>
    </row>
    <row r="484" spans="1:10">
      <c r="A484" s="7" t="s">
        <v>525</v>
      </c>
      <c r="B484" s="8" t="s">
        <v>11</v>
      </c>
      <c r="C484" s="7" t="s">
        <v>519</v>
      </c>
      <c r="D484" s="7" t="s">
        <v>28</v>
      </c>
      <c r="E484" s="9">
        <v>40943</v>
      </c>
      <c r="F484" s="10">
        <f t="shared" ca="1" si="7"/>
        <v>10</v>
      </c>
      <c r="G484" s="11"/>
      <c r="H484" s="12">
        <v>47590</v>
      </c>
      <c r="I484" s="12"/>
      <c r="J484" s="8">
        <v>3</v>
      </c>
    </row>
    <row r="485" spans="1:10">
      <c r="A485" s="7" t="s">
        <v>526</v>
      </c>
      <c r="B485" s="8" t="s">
        <v>11</v>
      </c>
      <c r="C485" s="7" t="s">
        <v>519</v>
      </c>
      <c r="D485" s="7" t="s">
        <v>28</v>
      </c>
      <c r="E485" s="9">
        <v>40963</v>
      </c>
      <c r="F485" s="10">
        <f t="shared" ca="1" si="7"/>
        <v>10</v>
      </c>
      <c r="G485" s="11"/>
      <c r="H485" s="12">
        <v>60550</v>
      </c>
      <c r="I485" s="12"/>
      <c r="J485" s="8">
        <v>2</v>
      </c>
    </row>
    <row r="486" spans="1:10">
      <c r="A486" s="7" t="s">
        <v>527</v>
      </c>
      <c r="B486" s="8" t="s">
        <v>31</v>
      </c>
      <c r="C486" s="7" t="s">
        <v>519</v>
      </c>
      <c r="D486" s="7" t="s">
        <v>13</v>
      </c>
      <c r="E486" s="9">
        <v>36195</v>
      </c>
      <c r="F486" s="10">
        <f t="shared" ca="1" si="7"/>
        <v>23</v>
      </c>
      <c r="G486" s="11" t="s">
        <v>24</v>
      </c>
      <c r="H486" s="12">
        <v>46360</v>
      </c>
      <c r="I486" s="12"/>
      <c r="J486" s="8">
        <v>5</v>
      </c>
    </row>
    <row r="487" spans="1:10">
      <c r="A487" s="7" t="s">
        <v>528</v>
      </c>
      <c r="B487" s="8" t="s">
        <v>41</v>
      </c>
      <c r="C487" s="7" t="s">
        <v>519</v>
      </c>
      <c r="D487" s="7" t="s">
        <v>16</v>
      </c>
      <c r="E487" s="9">
        <v>36217</v>
      </c>
      <c r="F487" s="10">
        <f t="shared" ca="1" si="7"/>
        <v>23</v>
      </c>
      <c r="G487" s="11" t="s">
        <v>45</v>
      </c>
      <c r="H487" s="12">
        <v>22475</v>
      </c>
      <c r="I487" s="12"/>
      <c r="J487" s="8">
        <v>4</v>
      </c>
    </row>
    <row r="488" spans="1:10">
      <c r="A488" s="7" t="s">
        <v>529</v>
      </c>
      <c r="B488" s="8" t="s">
        <v>26</v>
      </c>
      <c r="C488" s="7" t="s">
        <v>519</v>
      </c>
      <c r="D488" s="7" t="s">
        <v>13</v>
      </c>
      <c r="E488" s="9">
        <v>39864</v>
      </c>
      <c r="F488" s="10">
        <f t="shared" ca="1" si="7"/>
        <v>13</v>
      </c>
      <c r="G488" s="11" t="s">
        <v>14</v>
      </c>
      <c r="H488" s="12">
        <v>64320</v>
      </c>
      <c r="I488" s="12"/>
      <c r="J488" s="8">
        <v>5</v>
      </c>
    </row>
    <row r="489" spans="1:10">
      <c r="A489" s="7" t="s">
        <v>530</v>
      </c>
      <c r="B489" s="8" t="s">
        <v>11</v>
      </c>
      <c r="C489" s="7" t="s">
        <v>519</v>
      </c>
      <c r="D489" s="7" t="s">
        <v>16</v>
      </c>
      <c r="E489" s="9">
        <v>40976</v>
      </c>
      <c r="F489" s="10">
        <f t="shared" ca="1" si="7"/>
        <v>10</v>
      </c>
      <c r="G489" s="11" t="s">
        <v>14</v>
      </c>
      <c r="H489" s="12">
        <v>46380</v>
      </c>
      <c r="I489" s="12"/>
      <c r="J489" s="8">
        <v>3</v>
      </c>
    </row>
    <row r="490" spans="1:10">
      <c r="A490" s="7" t="s">
        <v>531</v>
      </c>
      <c r="B490" s="8" t="s">
        <v>26</v>
      </c>
      <c r="C490" s="7" t="s">
        <v>519</v>
      </c>
      <c r="D490" s="7" t="s">
        <v>28</v>
      </c>
      <c r="E490" s="9">
        <v>40259</v>
      </c>
      <c r="F490" s="10">
        <f t="shared" ca="1" si="7"/>
        <v>12</v>
      </c>
      <c r="G490" s="11"/>
      <c r="H490" s="12">
        <v>73190</v>
      </c>
      <c r="I490" s="12"/>
      <c r="J490" s="8">
        <v>1</v>
      </c>
    </row>
    <row r="491" spans="1:10">
      <c r="A491" s="7" t="s">
        <v>532</v>
      </c>
      <c r="B491" s="8" t="s">
        <v>11</v>
      </c>
      <c r="C491" s="7" t="s">
        <v>519</v>
      </c>
      <c r="D491" s="7" t="s">
        <v>13</v>
      </c>
      <c r="E491" s="9">
        <v>40264</v>
      </c>
      <c r="F491" s="10">
        <f t="shared" ca="1" si="7"/>
        <v>12</v>
      </c>
      <c r="G491" s="11" t="s">
        <v>35</v>
      </c>
      <c r="H491" s="12">
        <v>29760</v>
      </c>
      <c r="I491" s="12"/>
      <c r="J491" s="8">
        <v>2</v>
      </c>
    </row>
    <row r="492" spans="1:10">
      <c r="A492" s="7" t="s">
        <v>533</v>
      </c>
      <c r="B492" s="8" t="s">
        <v>26</v>
      </c>
      <c r="C492" s="7" t="s">
        <v>519</v>
      </c>
      <c r="D492" s="7" t="s">
        <v>13</v>
      </c>
      <c r="E492" s="9">
        <v>37701</v>
      </c>
      <c r="F492" s="10">
        <f t="shared" ca="1" si="7"/>
        <v>19</v>
      </c>
      <c r="G492" s="11" t="s">
        <v>17</v>
      </c>
      <c r="H492" s="12">
        <v>23560</v>
      </c>
      <c r="I492" s="12"/>
      <c r="J492" s="8">
        <v>3</v>
      </c>
    </row>
    <row r="493" spans="1:10">
      <c r="A493" s="7" t="s">
        <v>534</v>
      </c>
      <c r="B493" s="8" t="s">
        <v>23</v>
      </c>
      <c r="C493" s="7" t="s">
        <v>519</v>
      </c>
      <c r="D493" s="7" t="s">
        <v>13</v>
      </c>
      <c r="E493" s="9">
        <v>39519</v>
      </c>
      <c r="F493" s="10">
        <f t="shared" ca="1" si="7"/>
        <v>14</v>
      </c>
      <c r="G493" s="11" t="s">
        <v>35</v>
      </c>
      <c r="H493" s="12">
        <v>61330</v>
      </c>
      <c r="I493" s="12"/>
      <c r="J493" s="8">
        <v>2</v>
      </c>
    </row>
    <row r="494" spans="1:10">
      <c r="A494" s="7" t="s">
        <v>535</v>
      </c>
      <c r="B494" s="8" t="s">
        <v>23</v>
      </c>
      <c r="C494" s="7" t="s">
        <v>519</v>
      </c>
      <c r="D494" s="7" t="s">
        <v>13</v>
      </c>
      <c r="E494" s="9">
        <v>38790</v>
      </c>
      <c r="F494" s="10">
        <f t="shared" ca="1" si="7"/>
        <v>16</v>
      </c>
      <c r="G494" s="11" t="s">
        <v>17</v>
      </c>
      <c r="H494" s="12">
        <v>62688</v>
      </c>
      <c r="I494" s="12"/>
      <c r="J494" s="8">
        <v>3</v>
      </c>
    </row>
    <row r="495" spans="1:10">
      <c r="A495" s="7" t="s">
        <v>536</v>
      </c>
      <c r="B495" s="8" t="s">
        <v>11</v>
      </c>
      <c r="C495" s="7" t="s">
        <v>519</v>
      </c>
      <c r="D495" s="7" t="s">
        <v>13</v>
      </c>
      <c r="E495" s="9">
        <v>39899</v>
      </c>
      <c r="F495" s="10">
        <f t="shared" ca="1" si="7"/>
        <v>13</v>
      </c>
      <c r="G495" s="11" t="s">
        <v>14</v>
      </c>
      <c r="H495" s="12">
        <v>24790</v>
      </c>
      <c r="I495" s="12"/>
      <c r="J495" s="8">
        <v>3</v>
      </c>
    </row>
    <row r="496" spans="1:10">
      <c r="A496" s="7" t="s">
        <v>537</v>
      </c>
      <c r="B496" s="8" t="s">
        <v>20</v>
      </c>
      <c r="C496" s="7" t="s">
        <v>519</v>
      </c>
      <c r="D496" s="7" t="s">
        <v>16</v>
      </c>
      <c r="E496" s="13">
        <v>40254</v>
      </c>
      <c r="F496" s="10">
        <f t="shared" ca="1" si="7"/>
        <v>12</v>
      </c>
      <c r="G496" s="11" t="s">
        <v>45</v>
      </c>
      <c r="H496" s="12">
        <v>48700</v>
      </c>
      <c r="I496" s="12"/>
      <c r="J496" s="8">
        <v>3</v>
      </c>
    </row>
    <row r="497" spans="1:10">
      <c r="A497" s="7" t="s">
        <v>538</v>
      </c>
      <c r="B497" s="8" t="s">
        <v>31</v>
      </c>
      <c r="C497" s="7" t="s">
        <v>519</v>
      </c>
      <c r="D497" s="7" t="s">
        <v>13</v>
      </c>
      <c r="E497" s="9">
        <v>40624</v>
      </c>
      <c r="F497" s="10">
        <f t="shared" ca="1" si="7"/>
        <v>11</v>
      </c>
      <c r="G497" s="11" t="s">
        <v>35</v>
      </c>
      <c r="H497" s="12">
        <v>86500</v>
      </c>
      <c r="I497" s="12"/>
      <c r="J497" s="8">
        <v>1</v>
      </c>
    </row>
    <row r="498" spans="1:10">
      <c r="A498" s="7" t="s">
        <v>539</v>
      </c>
      <c r="B498" s="8" t="s">
        <v>31</v>
      </c>
      <c r="C498" s="7" t="s">
        <v>519</v>
      </c>
      <c r="D498" s="7" t="s">
        <v>13</v>
      </c>
      <c r="E498" s="9">
        <v>39174</v>
      </c>
      <c r="F498" s="10">
        <f t="shared" ca="1" si="7"/>
        <v>15</v>
      </c>
      <c r="G498" s="11" t="s">
        <v>14</v>
      </c>
      <c r="H498" s="12">
        <v>23320</v>
      </c>
      <c r="I498" s="12"/>
      <c r="J498" s="8">
        <v>4</v>
      </c>
    </row>
    <row r="499" spans="1:10">
      <c r="A499" s="7" t="s">
        <v>540</v>
      </c>
      <c r="B499" s="8" t="s">
        <v>11</v>
      </c>
      <c r="C499" s="7" t="s">
        <v>519</v>
      </c>
      <c r="D499" s="7" t="s">
        <v>16</v>
      </c>
      <c r="E499" s="9">
        <v>39176</v>
      </c>
      <c r="F499" s="10">
        <f t="shared" ca="1" si="7"/>
        <v>15</v>
      </c>
      <c r="G499" s="11" t="s">
        <v>45</v>
      </c>
      <c r="H499" s="12">
        <v>10700</v>
      </c>
      <c r="I499" s="12"/>
      <c r="J499" s="8">
        <v>4</v>
      </c>
    </row>
    <row r="500" spans="1:10">
      <c r="A500" s="7" t="s">
        <v>541</v>
      </c>
      <c r="B500" s="8" t="s">
        <v>26</v>
      </c>
      <c r="C500" s="7" t="s">
        <v>519</v>
      </c>
      <c r="D500" s="7" t="s">
        <v>13</v>
      </c>
      <c r="E500" s="9">
        <v>40282</v>
      </c>
      <c r="F500" s="10">
        <f t="shared" ca="1" si="7"/>
        <v>12</v>
      </c>
      <c r="G500" s="11" t="s">
        <v>35</v>
      </c>
      <c r="H500" s="12">
        <v>72640</v>
      </c>
      <c r="I500" s="12"/>
      <c r="J500" s="8">
        <v>3</v>
      </c>
    </row>
    <row r="501" spans="1:10">
      <c r="A501" s="7" t="s">
        <v>542</v>
      </c>
      <c r="B501" s="8" t="s">
        <v>26</v>
      </c>
      <c r="C501" s="7" t="s">
        <v>519</v>
      </c>
      <c r="D501" s="7" t="s">
        <v>13</v>
      </c>
      <c r="E501" s="9">
        <v>38815</v>
      </c>
      <c r="F501" s="10">
        <f t="shared" ca="1" si="7"/>
        <v>16</v>
      </c>
      <c r="G501" s="11" t="s">
        <v>14</v>
      </c>
      <c r="H501" s="12">
        <v>63270</v>
      </c>
      <c r="I501" s="12"/>
      <c r="J501" s="8">
        <v>1</v>
      </c>
    </row>
    <row r="502" spans="1:10">
      <c r="A502" s="7" t="s">
        <v>543</v>
      </c>
      <c r="B502" s="8" t="s">
        <v>11</v>
      </c>
      <c r="C502" s="7" t="s">
        <v>519</v>
      </c>
      <c r="D502" s="7" t="s">
        <v>28</v>
      </c>
      <c r="E502" s="9">
        <v>38828</v>
      </c>
      <c r="F502" s="10">
        <f t="shared" ca="1" si="7"/>
        <v>16</v>
      </c>
      <c r="G502" s="11"/>
      <c r="H502" s="12">
        <v>49530</v>
      </c>
      <c r="I502" s="12"/>
      <c r="J502" s="8">
        <v>4</v>
      </c>
    </row>
    <row r="503" spans="1:10">
      <c r="A503" s="7" t="s">
        <v>544</v>
      </c>
      <c r="B503" s="8" t="s">
        <v>23</v>
      </c>
      <c r="C503" s="7" t="s">
        <v>519</v>
      </c>
      <c r="D503" s="7" t="s">
        <v>16</v>
      </c>
      <c r="E503" s="9">
        <v>40293</v>
      </c>
      <c r="F503" s="10">
        <f t="shared" ca="1" si="7"/>
        <v>12</v>
      </c>
      <c r="G503" s="11" t="s">
        <v>14</v>
      </c>
      <c r="H503" s="12">
        <v>11810</v>
      </c>
      <c r="I503" s="12"/>
      <c r="J503" s="8">
        <v>1</v>
      </c>
    </row>
    <row r="504" spans="1:10">
      <c r="A504" s="7" t="s">
        <v>545</v>
      </c>
      <c r="B504" s="8" t="s">
        <v>31</v>
      </c>
      <c r="C504" s="7" t="s">
        <v>519</v>
      </c>
      <c r="D504" s="7" t="s">
        <v>13</v>
      </c>
      <c r="E504" s="9">
        <v>40666</v>
      </c>
      <c r="F504" s="10">
        <f t="shared" ca="1" si="7"/>
        <v>11</v>
      </c>
      <c r="G504" s="11" t="s">
        <v>14</v>
      </c>
      <c r="H504" s="12">
        <v>24090</v>
      </c>
      <c r="I504" s="12"/>
      <c r="J504" s="8">
        <v>4</v>
      </c>
    </row>
    <row r="505" spans="1:10">
      <c r="A505" s="7" t="s">
        <v>546</v>
      </c>
      <c r="B505" s="8" t="s">
        <v>31</v>
      </c>
      <c r="C505" s="7" t="s">
        <v>519</v>
      </c>
      <c r="D505" s="7" t="s">
        <v>28</v>
      </c>
      <c r="E505" s="9">
        <v>39592</v>
      </c>
      <c r="F505" s="10">
        <f t="shared" ca="1" si="7"/>
        <v>14</v>
      </c>
      <c r="G505" s="11"/>
      <c r="H505" s="12">
        <v>56650</v>
      </c>
      <c r="I505" s="12"/>
      <c r="J505" s="8">
        <v>1</v>
      </c>
    </row>
    <row r="506" spans="1:10">
      <c r="A506" s="7" t="s">
        <v>547</v>
      </c>
      <c r="B506" s="8" t="s">
        <v>20</v>
      </c>
      <c r="C506" s="7" t="s">
        <v>519</v>
      </c>
      <c r="D506" s="7" t="s">
        <v>13</v>
      </c>
      <c r="E506" s="9">
        <v>35918</v>
      </c>
      <c r="F506" s="10">
        <f t="shared" ca="1" si="7"/>
        <v>24</v>
      </c>
      <c r="G506" s="11" t="s">
        <v>17</v>
      </c>
      <c r="H506" s="12">
        <v>73740</v>
      </c>
      <c r="I506" s="12"/>
      <c r="J506" s="8">
        <v>4</v>
      </c>
    </row>
    <row r="507" spans="1:10">
      <c r="A507" s="7" t="s">
        <v>548</v>
      </c>
      <c r="B507" s="8" t="s">
        <v>11</v>
      </c>
      <c r="C507" s="7" t="s">
        <v>519</v>
      </c>
      <c r="D507" s="7" t="s">
        <v>21</v>
      </c>
      <c r="E507" s="9">
        <v>35946</v>
      </c>
      <c r="F507" s="10">
        <f t="shared" ca="1" si="7"/>
        <v>24</v>
      </c>
      <c r="G507" s="11"/>
      <c r="H507" s="12">
        <v>14332</v>
      </c>
      <c r="I507" s="12"/>
      <c r="J507" s="8">
        <v>5</v>
      </c>
    </row>
    <row r="508" spans="1:10">
      <c r="A508" s="7" t="s">
        <v>549</v>
      </c>
      <c r="B508" s="8" t="s">
        <v>31</v>
      </c>
      <c r="C508" s="7" t="s">
        <v>519</v>
      </c>
      <c r="D508" s="7" t="s">
        <v>28</v>
      </c>
      <c r="E508" s="9">
        <v>36297</v>
      </c>
      <c r="F508" s="10">
        <f t="shared" ca="1" si="7"/>
        <v>23</v>
      </c>
      <c r="G508" s="11"/>
      <c r="H508" s="12">
        <v>57990</v>
      </c>
      <c r="I508" s="12"/>
      <c r="J508" s="8">
        <v>5</v>
      </c>
    </row>
    <row r="509" spans="1:10">
      <c r="A509" s="7" t="s">
        <v>550</v>
      </c>
      <c r="B509" s="8" t="s">
        <v>31</v>
      </c>
      <c r="C509" s="7" t="s">
        <v>519</v>
      </c>
      <c r="D509" s="7" t="s">
        <v>13</v>
      </c>
      <c r="E509" s="9">
        <v>36673</v>
      </c>
      <c r="F509" s="10">
        <f t="shared" ca="1" si="7"/>
        <v>22</v>
      </c>
      <c r="G509" s="11" t="s">
        <v>35</v>
      </c>
      <c r="H509" s="12">
        <v>48330</v>
      </c>
      <c r="I509" s="12"/>
      <c r="J509" s="8">
        <v>1</v>
      </c>
    </row>
    <row r="510" spans="1:10">
      <c r="A510" s="7" t="s">
        <v>551</v>
      </c>
      <c r="B510" s="8" t="s">
        <v>31</v>
      </c>
      <c r="C510" s="7" t="s">
        <v>519</v>
      </c>
      <c r="D510" s="7" t="s">
        <v>28</v>
      </c>
      <c r="E510" s="9">
        <v>37404</v>
      </c>
      <c r="F510" s="10">
        <f t="shared" ca="1" si="7"/>
        <v>20</v>
      </c>
      <c r="G510" s="11"/>
      <c r="H510" s="12">
        <v>60070</v>
      </c>
      <c r="I510" s="12"/>
      <c r="J510" s="8">
        <v>3</v>
      </c>
    </row>
    <row r="511" spans="1:10">
      <c r="A511" s="7" t="s">
        <v>552</v>
      </c>
      <c r="B511" s="8" t="s">
        <v>23</v>
      </c>
      <c r="C511" s="7" t="s">
        <v>519</v>
      </c>
      <c r="D511" s="7" t="s">
        <v>13</v>
      </c>
      <c r="E511" s="9">
        <v>39217</v>
      </c>
      <c r="F511" s="10">
        <f t="shared" ca="1" si="7"/>
        <v>15</v>
      </c>
      <c r="G511" s="11" t="s">
        <v>14</v>
      </c>
      <c r="H511" s="12">
        <v>73830</v>
      </c>
      <c r="I511" s="12"/>
      <c r="J511" s="8">
        <v>2</v>
      </c>
    </row>
    <row r="512" spans="1:10">
      <c r="A512" s="7" t="s">
        <v>553</v>
      </c>
      <c r="B512" s="8" t="s">
        <v>31</v>
      </c>
      <c r="C512" s="7" t="s">
        <v>519</v>
      </c>
      <c r="D512" s="7" t="s">
        <v>28</v>
      </c>
      <c r="E512" s="9">
        <v>40707</v>
      </c>
      <c r="F512" s="10">
        <f t="shared" ca="1" si="7"/>
        <v>11</v>
      </c>
      <c r="G512" s="11"/>
      <c r="H512" s="12">
        <v>79380</v>
      </c>
      <c r="I512" s="12"/>
      <c r="J512" s="8">
        <v>1</v>
      </c>
    </row>
    <row r="513" spans="1:10">
      <c r="A513" s="7" t="s">
        <v>554</v>
      </c>
      <c r="B513" s="8" t="s">
        <v>26</v>
      </c>
      <c r="C513" s="7" t="s">
        <v>519</v>
      </c>
      <c r="D513" s="7" t="s">
        <v>13</v>
      </c>
      <c r="E513" s="9">
        <v>39262</v>
      </c>
      <c r="F513" s="10">
        <f t="shared" ca="1" si="7"/>
        <v>15</v>
      </c>
      <c r="G513" s="11" t="s">
        <v>35</v>
      </c>
      <c r="H513" s="12">
        <v>63440</v>
      </c>
      <c r="I513" s="12"/>
      <c r="J513" s="8">
        <v>3</v>
      </c>
    </row>
    <row r="514" spans="1:10">
      <c r="A514" s="7" t="s">
        <v>555</v>
      </c>
      <c r="B514" s="8" t="s">
        <v>31</v>
      </c>
      <c r="C514" s="7" t="s">
        <v>519</v>
      </c>
      <c r="D514" s="7" t="s">
        <v>13</v>
      </c>
      <c r="E514" s="9">
        <v>40332</v>
      </c>
      <c r="F514" s="10">
        <f t="shared" ref="F514:F577" ca="1" si="8">DATEDIF(E514,TODAY(),"Y")</f>
        <v>12</v>
      </c>
      <c r="G514" s="11" t="s">
        <v>14</v>
      </c>
      <c r="H514" s="12">
        <v>47340</v>
      </c>
      <c r="I514" s="12"/>
      <c r="J514" s="8">
        <v>2</v>
      </c>
    </row>
    <row r="515" spans="1:10">
      <c r="A515" s="7" t="s">
        <v>556</v>
      </c>
      <c r="B515" s="8" t="s">
        <v>26</v>
      </c>
      <c r="C515" s="7" t="s">
        <v>519</v>
      </c>
      <c r="D515" s="7" t="s">
        <v>13</v>
      </c>
      <c r="E515" s="9">
        <v>35958</v>
      </c>
      <c r="F515" s="10">
        <f t="shared" ca="1" si="8"/>
        <v>24</v>
      </c>
      <c r="G515" s="11" t="s">
        <v>45</v>
      </c>
      <c r="H515" s="12">
        <v>61420</v>
      </c>
      <c r="I515" s="12"/>
      <c r="J515" s="8">
        <v>4</v>
      </c>
    </row>
    <row r="516" spans="1:10">
      <c r="A516" s="7" t="s">
        <v>557</v>
      </c>
      <c r="B516" s="8" t="s">
        <v>26</v>
      </c>
      <c r="C516" s="7" t="s">
        <v>519</v>
      </c>
      <c r="D516" s="7" t="s">
        <v>21</v>
      </c>
      <c r="E516" s="9">
        <v>36340</v>
      </c>
      <c r="F516" s="10">
        <f t="shared" ca="1" si="8"/>
        <v>23</v>
      </c>
      <c r="G516" s="11"/>
      <c r="H516" s="12">
        <v>37016</v>
      </c>
      <c r="I516" s="12"/>
      <c r="J516" s="8">
        <v>4</v>
      </c>
    </row>
    <row r="517" spans="1:10">
      <c r="A517" s="7" t="s">
        <v>558</v>
      </c>
      <c r="B517" s="8" t="s">
        <v>31</v>
      </c>
      <c r="C517" s="7" t="s">
        <v>519</v>
      </c>
      <c r="D517" s="7" t="s">
        <v>13</v>
      </c>
      <c r="E517" s="9">
        <v>39282</v>
      </c>
      <c r="F517" s="10">
        <f t="shared" ca="1" si="8"/>
        <v>15</v>
      </c>
      <c r="G517" s="11" t="s">
        <v>24</v>
      </c>
      <c r="H517" s="12">
        <v>69420</v>
      </c>
      <c r="I517" s="12"/>
      <c r="J517" s="8">
        <v>2</v>
      </c>
    </row>
    <row r="518" spans="1:10">
      <c r="A518" s="7" t="s">
        <v>559</v>
      </c>
      <c r="B518" s="8" t="s">
        <v>26</v>
      </c>
      <c r="C518" s="7" t="s">
        <v>519</v>
      </c>
      <c r="D518" s="7" t="s">
        <v>13</v>
      </c>
      <c r="E518" s="9">
        <v>38903</v>
      </c>
      <c r="F518" s="10">
        <f t="shared" ca="1" si="8"/>
        <v>16</v>
      </c>
      <c r="G518" s="11" t="s">
        <v>45</v>
      </c>
      <c r="H518" s="12">
        <v>34060</v>
      </c>
      <c r="I518" s="12"/>
      <c r="J518" s="8">
        <v>2</v>
      </c>
    </row>
    <row r="519" spans="1:10">
      <c r="A519" s="7" t="s">
        <v>560</v>
      </c>
      <c r="B519" s="8" t="s">
        <v>31</v>
      </c>
      <c r="C519" s="7" t="s">
        <v>519</v>
      </c>
      <c r="D519" s="7" t="s">
        <v>13</v>
      </c>
      <c r="E519" s="9">
        <v>35990</v>
      </c>
      <c r="F519" s="10">
        <f t="shared" ca="1" si="8"/>
        <v>24</v>
      </c>
      <c r="G519" s="11" t="s">
        <v>35</v>
      </c>
      <c r="H519" s="12">
        <v>36890</v>
      </c>
      <c r="I519" s="12"/>
      <c r="J519" s="8">
        <v>1</v>
      </c>
    </row>
    <row r="520" spans="1:10">
      <c r="A520" s="7" t="s">
        <v>561</v>
      </c>
      <c r="B520" s="8" t="s">
        <v>26</v>
      </c>
      <c r="C520" s="7" t="s">
        <v>519</v>
      </c>
      <c r="D520" s="7" t="s">
        <v>16</v>
      </c>
      <c r="E520" s="9">
        <v>38173</v>
      </c>
      <c r="F520" s="10">
        <f t="shared" ca="1" si="8"/>
        <v>18</v>
      </c>
      <c r="G520" s="11" t="s">
        <v>45</v>
      </c>
      <c r="H520" s="12">
        <v>32900</v>
      </c>
      <c r="I520" s="12"/>
      <c r="J520" s="8">
        <v>2</v>
      </c>
    </row>
    <row r="521" spans="1:10">
      <c r="A521" s="7" t="s">
        <v>562</v>
      </c>
      <c r="B521" s="8" t="s">
        <v>31</v>
      </c>
      <c r="C521" s="7" t="s">
        <v>519</v>
      </c>
      <c r="D521" s="7" t="s">
        <v>13</v>
      </c>
      <c r="E521" s="9">
        <v>39673</v>
      </c>
      <c r="F521" s="10">
        <f t="shared" ca="1" si="8"/>
        <v>14</v>
      </c>
      <c r="G521" s="11" t="s">
        <v>14</v>
      </c>
      <c r="H521" s="12">
        <v>48080</v>
      </c>
      <c r="I521" s="12"/>
      <c r="J521" s="8">
        <v>2</v>
      </c>
    </row>
    <row r="522" spans="1:10">
      <c r="A522" s="7" t="s">
        <v>563</v>
      </c>
      <c r="B522" s="8" t="s">
        <v>31</v>
      </c>
      <c r="C522" s="7" t="s">
        <v>519</v>
      </c>
      <c r="D522" s="7" t="s">
        <v>13</v>
      </c>
      <c r="E522" s="9">
        <v>40765</v>
      </c>
      <c r="F522" s="10">
        <f t="shared" ca="1" si="8"/>
        <v>11</v>
      </c>
      <c r="G522" s="11" t="s">
        <v>24</v>
      </c>
      <c r="H522" s="12">
        <v>77740</v>
      </c>
      <c r="I522" s="12"/>
      <c r="J522" s="8">
        <v>1</v>
      </c>
    </row>
    <row r="523" spans="1:10">
      <c r="A523" s="7" t="s">
        <v>564</v>
      </c>
      <c r="B523" s="8" t="s">
        <v>41</v>
      </c>
      <c r="C523" s="7" t="s">
        <v>519</v>
      </c>
      <c r="D523" s="7" t="s">
        <v>28</v>
      </c>
      <c r="E523" s="9">
        <v>39298</v>
      </c>
      <c r="F523" s="10">
        <f t="shared" ca="1" si="8"/>
        <v>15</v>
      </c>
      <c r="G523" s="11"/>
      <c r="H523" s="12">
        <v>76870</v>
      </c>
      <c r="I523" s="12"/>
      <c r="J523" s="8">
        <v>5</v>
      </c>
    </row>
    <row r="524" spans="1:10">
      <c r="A524" s="7" t="s">
        <v>565</v>
      </c>
      <c r="B524" s="8" t="s">
        <v>11</v>
      </c>
      <c r="C524" s="7" t="s">
        <v>519</v>
      </c>
      <c r="D524" s="7" t="s">
        <v>13</v>
      </c>
      <c r="E524" s="9">
        <v>40399</v>
      </c>
      <c r="F524" s="10">
        <f t="shared" ca="1" si="8"/>
        <v>12</v>
      </c>
      <c r="G524" s="11" t="s">
        <v>17</v>
      </c>
      <c r="H524" s="12">
        <v>72700</v>
      </c>
      <c r="I524" s="12"/>
      <c r="J524" s="8">
        <v>5</v>
      </c>
    </row>
    <row r="525" spans="1:10">
      <c r="A525" s="7" t="s">
        <v>566</v>
      </c>
      <c r="B525" s="8" t="s">
        <v>26</v>
      </c>
      <c r="C525" s="7" t="s">
        <v>519</v>
      </c>
      <c r="D525" s="7" t="s">
        <v>28</v>
      </c>
      <c r="E525" s="9">
        <v>40414</v>
      </c>
      <c r="F525" s="10">
        <f t="shared" ca="1" si="8"/>
        <v>12</v>
      </c>
      <c r="G525" s="11"/>
      <c r="H525" s="12">
        <v>60070</v>
      </c>
      <c r="I525" s="12"/>
      <c r="J525" s="8">
        <v>2</v>
      </c>
    </row>
    <row r="526" spans="1:10">
      <c r="A526" s="7" t="s">
        <v>567</v>
      </c>
      <c r="B526" s="8" t="s">
        <v>26</v>
      </c>
      <c r="C526" s="7" t="s">
        <v>519</v>
      </c>
      <c r="D526" s="7" t="s">
        <v>21</v>
      </c>
      <c r="E526" s="9">
        <v>36028</v>
      </c>
      <c r="F526" s="10">
        <f t="shared" ca="1" si="8"/>
        <v>24</v>
      </c>
      <c r="G526" s="11"/>
      <c r="H526" s="12">
        <v>16688</v>
      </c>
      <c r="I526" s="12"/>
      <c r="J526" s="8">
        <v>3</v>
      </c>
    </row>
    <row r="527" spans="1:10">
      <c r="A527" s="7" t="s">
        <v>568</v>
      </c>
      <c r="B527" s="8" t="s">
        <v>23</v>
      </c>
      <c r="C527" s="7" t="s">
        <v>519</v>
      </c>
      <c r="D527" s="7" t="s">
        <v>28</v>
      </c>
      <c r="E527" s="9">
        <v>36375</v>
      </c>
      <c r="F527" s="10">
        <f t="shared" ca="1" si="8"/>
        <v>23</v>
      </c>
      <c r="G527" s="11"/>
      <c r="H527" s="12">
        <v>71300</v>
      </c>
      <c r="I527" s="12"/>
      <c r="J527" s="8">
        <v>5</v>
      </c>
    </row>
    <row r="528" spans="1:10">
      <c r="A528" s="7" t="s">
        <v>569</v>
      </c>
      <c r="B528" s="8" t="s">
        <v>31</v>
      </c>
      <c r="C528" s="7" t="s">
        <v>519</v>
      </c>
      <c r="D528" s="7" t="s">
        <v>21</v>
      </c>
      <c r="E528" s="9">
        <v>36380</v>
      </c>
      <c r="F528" s="10">
        <f t="shared" ca="1" si="8"/>
        <v>23</v>
      </c>
      <c r="G528" s="11"/>
      <c r="H528" s="12">
        <v>36052</v>
      </c>
      <c r="I528" s="12"/>
      <c r="J528" s="8">
        <v>5</v>
      </c>
    </row>
    <row r="529" spans="1:10">
      <c r="A529" s="7" t="s">
        <v>570</v>
      </c>
      <c r="B529" s="8" t="s">
        <v>31</v>
      </c>
      <c r="C529" s="7" t="s">
        <v>519</v>
      </c>
      <c r="D529" s="7" t="s">
        <v>13</v>
      </c>
      <c r="E529" s="9">
        <v>36393</v>
      </c>
      <c r="F529" s="10">
        <f t="shared" ca="1" si="8"/>
        <v>23</v>
      </c>
      <c r="G529" s="11" t="s">
        <v>45</v>
      </c>
      <c r="H529" s="12">
        <v>65910</v>
      </c>
      <c r="I529" s="12"/>
      <c r="J529" s="8">
        <v>5</v>
      </c>
    </row>
    <row r="530" spans="1:10">
      <c r="A530" s="7" t="s">
        <v>571</v>
      </c>
      <c r="B530" s="8" t="s">
        <v>41</v>
      </c>
      <c r="C530" s="7" t="s">
        <v>519</v>
      </c>
      <c r="D530" s="7" t="s">
        <v>13</v>
      </c>
      <c r="E530" s="9">
        <v>37848</v>
      </c>
      <c r="F530" s="10">
        <f t="shared" ca="1" si="8"/>
        <v>19</v>
      </c>
      <c r="G530" s="11" t="s">
        <v>17</v>
      </c>
      <c r="H530" s="12">
        <v>76910</v>
      </c>
      <c r="I530" s="12"/>
      <c r="J530" s="8">
        <v>2</v>
      </c>
    </row>
    <row r="531" spans="1:10">
      <c r="A531" s="7" t="s">
        <v>572</v>
      </c>
      <c r="B531" s="8" t="s">
        <v>31</v>
      </c>
      <c r="C531" s="7" t="s">
        <v>519</v>
      </c>
      <c r="D531" s="7" t="s">
        <v>28</v>
      </c>
      <c r="E531" s="13">
        <v>40404</v>
      </c>
      <c r="F531" s="10">
        <f t="shared" ca="1" si="8"/>
        <v>12</v>
      </c>
      <c r="G531" s="11"/>
      <c r="H531" s="12">
        <v>39550</v>
      </c>
      <c r="I531" s="12"/>
      <c r="J531" s="8">
        <v>5</v>
      </c>
    </row>
    <row r="532" spans="1:10">
      <c r="A532" s="7" t="s">
        <v>573</v>
      </c>
      <c r="B532" s="8" t="s">
        <v>11</v>
      </c>
      <c r="C532" s="7" t="s">
        <v>519</v>
      </c>
      <c r="D532" s="7" t="s">
        <v>28</v>
      </c>
      <c r="E532" s="13">
        <v>40410</v>
      </c>
      <c r="F532" s="10">
        <f t="shared" ca="1" si="8"/>
        <v>12</v>
      </c>
      <c r="G532" s="11"/>
      <c r="H532" s="12">
        <v>57680</v>
      </c>
      <c r="I532" s="12"/>
      <c r="J532" s="8">
        <v>4</v>
      </c>
    </row>
    <row r="533" spans="1:10">
      <c r="A533" s="7" t="s">
        <v>574</v>
      </c>
      <c r="B533" s="8" t="s">
        <v>11</v>
      </c>
      <c r="C533" s="7" t="s">
        <v>519</v>
      </c>
      <c r="D533" s="7" t="s">
        <v>16</v>
      </c>
      <c r="E533" s="13">
        <v>40421</v>
      </c>
      <c r="F533" s="10">
        <f t="shared" ca="1" si="8"/>
        <v>12</v>
      </c>
      <c r="G533" s="11" t="s">
        <v>17</v>
      </c>
      <c r="H533" s="12">
        <v>49355</v>
      </c>
      <c r="I533" s="12"/>
      <c r="J533" s="8">
        <v>5</v>
      </c>
    </row>
    <row r="534" spans="1:10">
      <c r="A534" s="7" t="s">
        <v>575</v>
      </c>
      <c r="B534" s="8" t="s">
        <v>26</v>
      </c>
      <c r="C534" s="7" t="s">
        <v>519</v>
      </c>
      <c r="D534" s="7" t="s">
        <v>13</v>
      </c>
      <c r="E534" s="9">
        <v>39703</v>
      </c>
      <c r="F534" s="10">
        <f t="shared" ca="1" si="8"/>
        <v>13</v>
      </c>
      <c r="G534" s="11" t="s">
        <v>24</v>
      </c>
      <c r="H534" s="12">
        <v>46110</v>
      </c>
      <c r="I534" s="12"/>
      <c r="J534" s="8">
        <v>4</v>
      </c>
    </row>
    <row r="535" spans="1:10">
      <c r="A535" s="7" t="s">
        <v>576</v>
      </c>
      <c r="B535" s="8" t="s">
        <v>31</v>
      </c>
      <c r="C535" s="7" t="s">
        <v>519</v>
      </c>
      <c r="D535" s="7" t="s">
        <v>13</v>
      </c>
      <c r="E535" s="9">
        <v>40815</v>
      </c>
      <c r="F535" s="10">
        <f t="shared" ca="1" si="8"/>
        <v>10</v>
      </c>
      <c r="G535" s="11" t="s">
        <v>17</v>
      </c>
      <c r="H535" s="12">
        <v>54500</v>
      </c>
      <c r="I535" s="12"/>
      <c r="J535" s="8">
        <v>5</v>
      </c>
    </row>
    <row r="536" spans="1:10">
      <c r="A536" s="7" t="s">
        <v>577</v>
      </c>
      <c r="B536" s="8" t="s">
        <v>31</v>
      </c>
      <c r="C536" s="7" t="s">
        <v>519</v>
      </c>
      <c r="D536" s="7" t="s">
        <v>13</v>
      </c>
      <c r="E536" s="9">
        <v>39335</v>
      </c>
      <c r="F536" s="10">
        <f t="shared" ca="1" si="8"/>
        <v>14</v>
      </c>
      <c r="G536" s="11" t="s">
        <v>14</v>
      </c>
      <c r="H536" s="12">
        <v>62688</v>
      </c>
      <c r="I536" s="12"/>
      <c r="J536" s="8">
        <v>2</v>
      </c>
    </row>
    <row r="537" spans="1:10">
      <c r="A537" s="7" t="s">
        <v>578</v>
      </c>
      <c r="B537" s="8" t="s">
        <v>26</v>
      </c>
      <c r="C537" s="7" t="s">
        <v>519</v>
      </c>
      <c r="D537" s="7" t="s">
        <v>13</v>
      </c>
      <c r="E537" s="9">
        <v>38980</v>
      </c>
      <c r="F537" s="10">
        <f t="shared" ca="1" si="8"/>
        <v>15</v>
      </c>
      <c r="G537" s="11" t="s">
        <v>17</v>
      </c>
      <c r="H537" s="12">
        <v>24340</v>
      </c>
      <c r="I537" s="12"/>
      <c r="J537" s="8">
        <v>4</v>
      </c>
    </row>
    <row r="538" spans="1:10">
      <c r="A538" s="7" t="s">
        <v>579</v>
      </c>
      <c r="B538" s="8" t="s">
        <v>20</v>
      </c>
      <c r="C538" s="7" t="s">
        <v>519</v>
      </c>
      <c r="D538" s="7" t="s">
        <v>28</v>
      </c>
      <c r="E538" s="9">
        <v>38986</v>
      </c>
      <c r="F538" s="10">
        <f t="shared" ca="1" si="8"/>
        <v>15</v>
      </c>
      <c r="G538" s="11"/>
      <c r="H538" s="12">
        <v>36230</v>
      </c>
      <c r="I538" s="12"/>
      <c r="J538" s="8">
        <v>2</v>
      </c>
    </row>
    <row r="539" spans="1:10">
      <c r="A539" s="7" t="s">
        <v>580</v>
      </c>
      <c r="B539" s="8" t="s">
        <v>26</v>
      </c>
      <c r="C539" s="7" t="s">
        <v>519</v>
      </c>
      <c r="D539" s="7" t="s">
        <v>28</v>
      </c>
      <c r="E539" s="9">
        <v>36787</v>
      </c>
      <c r="F539" s="10">
        <f t="shared" ca="1" si="8"/>
        <v>21</v>
      </c>
      <c r="G539" s="11"/>
      <c r="H539" s="12">
        <v>89640</v>
      </c>
      <c r="I539" s="12"/>
      <c r="J539" s="8">
        <v>4</v>
      </c>
    </row>
    <row r="540" spans="1:10">
      <c r="A540" s="7" t="s">
        <v>581</v>
      </c>
      <c r="B540" s="8" t="s">
        <v>31</v>
      </c>
      <c r="C540" s="7" t="s">
        <v>519</v>
      </c>
      <c r="D540" s="7" t="s">
        <v>13</v>
      </c>
      <c r="E540" s="9">
        <v>37138</v>
      </c>
      <c r="F540" s="10">
        <f t="shared" ca="1" si="8"/>
        <v>20</v>
      </c>
      <c r="G540" s="11" t="s">
        <v>14</v>
      </c>
      <c r="H540" s="12">
        <v>29130</v>
      </c>
      <c r="I540" s="12"/>
      <c r="J540" s="8">
        <v>1</v>
      </c>
    </row>
    <row r="541" spans="1:10">
      <c r="A541" s="7" t="s">
        <v>582</v>
      </c>
      <c r="B541" s="8" t="s">
        <v>26</v>
      </c>
      <c r="C541" s="7" t="s">
        <v>519</v>
      </c>
      <c r="D541" s="7" t="s">
        <v>28</v>
      </c>
      <c r="E541" s="9">
        <v>37526</v>
      </c>
      <c r="F541" s="10">
        <f t="shared" ca="1" si="8"/>
        <v>19</v>
      </c>
      <c r="G541" s="11"/>
      <c r="H541" s="12">
        <v>61580</v>
      </c>
      <c r="I541" s="12"/>
      <c r="J541" s="8">
        <v>3</v>
      </c>
    </row>
    <row r="542" spans="1:10">
      <c r="A542" s="7" t="s">
        <v>583</v>
      </c>
      <c r="B542" s="8" t="s">
        <v>26</v>
      </c>
      <c r="C542" s="7" t="s">
        <v>519</v>
      </c>
      <c r="D542" s="7" t="s">
        <v>13</v>
      </c>
      <c r="E542" s="9">
        <v>40438</v>
      </c>
      <c r="F542" s="10">
        <f t="shared" ca="1" si="8"/>
        <v>11</v>
      </c>
      <c r="G542" s="11" t="s">
        <v>24</v>
      </c>
      <c r="H542" s="12">
        <v>59150</v>
      </c>
      <c r="I542" s="12"/>
      <c r="J542" s="8">
        <v>4</v>
      </c>
    </row>
    <row r="543" spans="1:10">
      <c r="A543" s="7" t="s">
        <v>584</v>
      </c>
      <c r="B543" s="8" t="s">
        <v>11</v>
      </c>
      <c r="C543" s="7" t="s">
        <v>519</v>
      </c>
      <c r="D543" s="7" t="s">
        <v>28</v>
      </c>
      <c r="E543" s="9">
        <v>39742</v>
      </c>
      <c r="F543" s="10">
        <f t="shared" ca="1" si="8"/>
        <v>13</v>
      </c>
      <c r="G543" s="11"/>
      <c r="H543" s="12">
        <v>23020</v>
      </c>
      <c r="I543" s="12"/>
      <c r="J543" s="8">
        <v>4</v>
      </c>
    </row>
    <row r="544" spans="1:10">
      <c r="A544" s="7" t="s">
        <v>585</v>
      </c>
      <c r="B544" s="8" t="s">
        <v>31</v>
      </c>
      <c r="C544" s="7" t="s">
        <v>519</v>
      </c>
      <c r="D544" s="7" t="s">
        <v>28</v>
      </c>
      <c r="E544" s="9">
        <v>40820</v>
      </c>
      <c r="F544" s="10">
        <f t="shared" ca="1" si="8"/>
        <v>10</v>
      </c>
      <c r="G544" s="11"/>
      <c r="H544" s="12">
        <v>52750</v>
      </c>
      <c r="I544" s="12"/>
      <c r="J544" s="8">
        <v>1</v>
      </c>
    </row>
    <row r="545" spans="1:10">
      <c r="A545" s="7" t="s">
        <v>586</v>
      </c>
      <c r="B545" s="8" t="s">
        <v>31</v>
      </c>
      <c r="C545" s="7" t="s">
        <v>519</v>
      </c>
      <c r="D545" s="7" t="s">
        <v>13</v>
      </c>
      <c r="E545" s="9">
        <v>40831</v>
      </c>
      <c r="F545" s="10">
        <f t="shared" ca="1" si="8"/>
        <v>10</v>
      </c>
      <c r="G545" s="11" t="s">
        <v>24</v>
      </c>
      <c r="H545" s="12">
        <v>79400</v>
      </c>
      <c r="I545" s="12"/>
      <c r="J545" s="8">
        <v>4</v>
      </c>
    </row>
    <row r="546" spans="1:10">
      <c r="A546" s="7" t="s">
        <v>587</v>
      </c>
      <c r="B546" s="8" t="s">
        <v>11</v>
      </c>
      <c r="C546" s="7" t="s">
        <v>519</v>
      </c>
      <c r="D546" s="7" t="s">
        <v>13</v>
      </c>
      <c r="E546" s="9">
        <v>39372</v>
      </c>
      <c r="F546" s="10">
        <f t="shared" ca="1" si="8"/>
        <v>14</v>
      </c>
      <c r="G546" s="11" t="s">
        <v>14</v>
      </c>
      <c r="H546" s="12">
        <v>50570</v>
      </c>
      <c r="I546" s="12"/>
      <c r="J546" s="8">
        <v>4</v>
      </c>
    </row>
    <row r="547" spans="1:10">
      <c r="A547" s="7" t="s">
        <v>588</v>
      </c>
      <c r="B547" s="8" t="s">
        <v>26</v>
      </c>
      <c r="C547" s="7" t="s">
        <v>519</v>
      </c>
      <c r="D547" s="7" t="s">
        <v>16</v>
      </c>
      <c r="E547" s="9">
        <v>36084</v>
      </c>
      <c r="F547" s="10">
        <f t="shared" ca="1" si="8"/>
        <v>23</v>
      </c>
      <c r="G547" s="11" t="s">
        <v>17</v>
      </c>
      <c r="H547" s="12">
        <v>45750</v>
      </c>
      <c r="I547" s="12"/>
      <c r="J547" s="8">
        <v>5</v>
      </c>
    </row>
    <row r="548" spans="1:10">
      <c r="A548" s="7" t="s">
        <v>589</v>
      </c>
      <c r="B548" s="8" t="s">
        <v>11</v>
      </c>
      <c r="C548" s="7" t="s">
        <v>519</v>
      </c>
      <c r="D548" s="7" t="s">
        <v>28</v>
      </c>
      <c r="E548" s="9">
        <v>36086</v>
      </c>
      <c r="F548" s="10">
        <f t="shared" ca="1" si="8"/>
        <v>23</v>
      </c>
      <c r="G548" s="11"/>
      <c r="H548" s="12">
        <v>47520</v>
      </c>
      <c r="I548" s="12"/>
      <c r="J548" s="8">
        <v>1</v>
      </c>
    </row>
    <row r="549" spans="1:10">
      <c r="A549" s="7" t="s">
        <v>590</v>
      </c>
      <c r="B549" s="8" t="s">
        <v>31</v>
      </c>
      <c r="C549" s="7" t="s">
        <v>519</v>
      </c>
      <c r="D549" s="7" t="s">
        <v>13</v>
      </c>
      <c r="E549" s="9">
        <v>36088</v>
      </c>
      <c r="F549" s="10">
        <f t="shared" ca="1" si="8"/>
        <v>23</v>
      </c>
      <c r="G549" s="11" t="s">
        <v>24</v>
      </c>
      <c r="H549" s="12">
        <v>54580</v>
      </c>
      <c r="I549" s="12"/>
      <c r="J549" s="8">
        <v>4</v>
      </c>
    </row>
    <row r="550" spans="1:10">
      <c r="A550" s="7" t="s">
        <v>591</v>
      </c>
      <c r="B550" s="8" t="s">
        <v>26</v>
      </c>
      <c r="C550" s="7" t="s">
        <v>519</v>
      </c>
      <c r="D550" s="7" t="s">
        <v>13</v>
      </c>
      <c r="E550" s="9">
        <v>39362</v>
      </c>
      <c r="F550" s="10">
        <f t="shared" ca="1" si="8"/>
        <v>14</v>
      </c>
      <c r="G550" s="11" t="s">
        <v>17</v>
      </c>
      <c r="H550" s="12">
        <v>42020</v>
      </c>
      <c r="I550" s="12"/>
      <c r="J550" s="8">
        <v>5</v>
      </c>
    </row>
    <row r="551" spans="1:10">
      <c r="A551" s="7" t="s">
        <v>592</v>
      </c>
      <c r="B551" s="8" t="s">
        <v>41</v>
      </c>
      <c r="C551" s="7" t="s">
        <v>519</v>
      </c>
      <c r="D551" s="7" t="s">
        <v>16</v>
      </c>
      <c r="E551" s="9">
        <v>39728</v>
      </c>
      <c r="F551" s="10">
        <f t="shared" ca="1" si="8"/>
        <v>13</v>
      </c>
      <c r="G551" s="11" t="s">
        <v>14</v>
      </c>
      <c r="H551" s="12">
        <v>45565</v>
      </c>
      <c r="I551" s="12"/>
      <c r="J551" s="8">
        <v>1</v>
      </c>
    </row>
    <row r="552" spans="1:10">
      <c r="A552" s="7" t="s">
        <v>593</v>
      </c>
      <c r="B552" s="8" t="s">
        <v>26</v>
      </c>
      <c r="C552" s="7" t="s">
        <v>519</v>
      </c>
      <c r="D552" s="7" t="s">
        <v>13</v>
      </c>
      <c r="E552" s="9">
        <v>40477</v>
      </c>
      <c r="F552" s="10">
        <f t="shared" ca="1" si="8"/>
        <v>11</v>
      </c>
      <c r="G552" s="11" t="s">
        <v>24</v>
      </c>
      <c r="H552" s="12">
        <v>63206</v>
      </c>
      <c r="I552" s="12"/>
      <c r="J552" s="8">
        <v>1</v>
      </c>
    </row>
    <row r="553" spans="1:10">
      <c r="A553" s="7" t="s">
        <v>594</v>
      </c>
      <c r="B553" s="8" t="s">
        <v>26</v>
      </c>
      <c r="C553" s="7" t="s">
        <v>519</v>
      </c>
      <c r="D553" s="7" t="s">
        <v>28</v>
      </c>
      <c r="E553" s="9">
        <v>39772</v>
      </c>
      <c r="F553" s="10">
        <f t="shared" ca="1" si="8"/>
        <v>13</v>
      </c>
      <c r="G553" s="11"/>
      <c r="H553" s="12">
        <v>85980</v>
      </c>
      <c r="I553" s="12"/>
      <c r="J553" s="8">
        <v>2</v>
      </c>
    </row>
    <row r="554" spans="1:10">
      <c r="A554" s="7" t="s">
        <v>595</v>
      </c>
      <c r="B554" s="8" t="s">
        <v>26</v>
      </c>
      <c r="C554" s="7" t="s">
        <v>519</v>
      </c>
      <c r="D554" s="7" t="s">
        <v>13</v>
      </c>
      <c r="E554" s="9">
        <v>37568</v>
      </c>
      <c r="F554" s="10">
        <f t="shared" ca="1" si="8"/>
        <v>19</v>
      </c>
      <c r="G554" s="11" t="s">
        <v>17</v>
      </c>
      <c r="H554" s="12">
        <v>45100</v>
      </c>
      <c r="I554" s="12"/>
      <c r="J554" s="8">
        <v>2</v>
      </c>
    </row>
    <row r="555" spans="1:10">
      <c r="A555" s="7" t="s">
        <v>596</v>
      </c>
      <c r="B555" s="8" t="s">
        <v>31</v>
      </c>
      <c r="C555" s="7" t="s">
        <v>519</v>
      </c>
      <c r="D555" s="7" t="s">
        <v>13</v>
      </c>
      <c r="E555" s="9">
        <v>39047</v>
      </c>
      <c r="F555" s="10">
        <f t="shared" ca="1" si="8"/>
        <v>15</v>
      </c>
      <c r="G555" s="11" t="s">
        <v>45</v>
      </c>
      <c r="H555" s="12">
        <v>65880</v>
      </c>
      <c r="I555" s="12"/>
      <c r="J555" s="8">
        <v>5</v>
      </c>
    </row>
    <row r="556" spans="1:10">
      <c r="A556" s="7" t="s">
        <v>597</v>
      </c>
      <c r="B556" s="8" t="s">
        <v>31</v>
      </c>
      <c r="C556" s="7" t="s">
        <v>519</v>
      </c>
      <c r="D556" s="7" t="s">
        <v>13</v>
      </c>
      <c r="E556" s="9">
        <v>40137</v>
      </c>
      <c r="F556" s="10">
        <f t="shared" ca="1" si="8"/>
        <v>12</v>
      </c>
      <c r="G556" s="11" t="s">
        <v>14</v>
      </c>
      <c r="H556" s="12">
        <v>54190</v>
      </c>
      <c r="I556" s="12"/>
      <c r="J556" s="8">
        <v>4</v>
      </c>
    </row>
    <row r="557" spans="1:10">
      <c r="A557" s="7" t="s">
        <v>598</v>
      </c>
      <c r="B557" s="8" t="s">
        <v>31</v>
      </c>
      <c r="C557" s="7" t="s">
        <v>519</v>
      </c>
      <c r="D557" s="7" t="s">
        <v>28</v>
      </c>
      <c r="E557" s="9">
        <v>39809</v>
      </c>
      <c r="F557" s="10">
        <f t="shared" ca="1" si="8"/>
        <v>13</v>
      </c>
      <c r="G557" s="11"/>
      <c r="H557" s="12">
        <v>58650</v>
      </c>
      <c r="I557" s="12"/>
      <c r="J557" s="8">
        <v>4</v>
      </c>
    </row>
    <row r="558" spans="1:10">
      <c r="A558" s="7" t="s">
        <v>599</v>
      </c>
      <c r="B558" s="8" t="s">
        <v>26</v>
      </c>
      <c r="C558" s="7" t="s">
        <v>519</v>
      </c>
      <c r="D558" s="7" t="s">
        <v>13</v>
      </c>
      <c r="E558" s="9">
        <v>40878</v>
      </c>
      <c r="F558" s="10">
        <f t="shared" ca="1" si="8"/>
        <v>10</v>
      </c>
      <c r="G558" s="11" t="s">
        <v>35</v>
      </c>
      <c r="H558" s="12">
        <v>71680</v>
      </c>
      <c r="I558" s="12"/>
      <c r="J558" s="8">
        <v>4</v>
      </c>
    </row>
    <row r="559" spans="1:10">
      <c r="A559" s="7" t="s">
        <v>600</v>
      </c>
      <c r="B559" s="8" t="s">
        <v>11</v>
      </c>
      <c r="C559" s="7" t="s">
        <v>519</v>
      </c>
      <c r="D559" s="7" t="s">
        <v>28</v>
      </c>
      <c r="E559" s="9">
        <v>40883</v>
      </c>
      <c r="F559" s="10">
        <f t="shared" ca="1" si="8"/>
        <v>10</v>
      </c>
      <c r="G559" s="11"/>
      <c r="H559" s="12">
        <v>50840</v>
      </c>
      <c r="I559" s="12"/>
      <c r="J559" s="8">
        <v>4</v>
      </c>
    </row>
    <row r="560" spans="1:10">
      <c r="A560" s="7" t="s">
        <v>601</v>
      </c>
      <c r="B560" s="8" t="s">
        <v>31</v>
      </c>
      <c r="C560" s="7" t="s">
        <v>519</v>
      </c>
      <c r="D560" s="7" t="s">
        <v>28</v>
      </c>
      <c r="E560" s="9">
        <v>41254</v>
      </c>
      <c r="F560" s="10">
        <f t="shared" ca="1" si="8"/>
        <v>9</v>
      </c>
      <c r="G560" s="11"/>
      <c r="H560" s="12">
        <v>44720</v>
      </c>
      <c r="I560" s="12"/>
      <c r="J560" s="8">
        <v>2</v>
      </c>
    </row>
    <row r="561" spans="1:10">
      <c r="A561" s="7" t="s">
        <v>602</v>
      </c>
      <c r="B561" s="8" t="s">
        <v>41</v>
      </c>
      <c r="C561" s="7" t="s">
        <v>519</v>
      </c>
      <c r="D561" s="7" t="s">
        <v>13</v>
      </c>
      <c r="E561" s="9">
        <v>39807</v>
      </c>
      <c r="F561" s="10">
        <f t="shared" ca="1" si="8"/>
        <v>13</v>
      </c>
      <c r="G561" s="11" t="s">
        <v>17</v>
      </c>
      <c r="H561" s="12">
        <v>88820</v>
      </c>
      <c r="I561" s="12"/>
      <c r="J561" s="8">
        <v>2</v>
      </c>
    </row>
    <row r="562" spans="1:10">
      <c r="A562" s="7" t="s">
        <v>603</v>
      </c>
      <c r="B562" s="8" t="s">
        <v>20</v>
      </c>
      <c r="C562" s="7" t="s">
        <v>519</v>
      </c>
      <c r="D562" s="7" t="s">
        <v>13</v>
      </c>
      <c r="E562" s="9">
        <v>36136</v>
      </c>
      <c r="F562" s="10">
        <f t="shared" ca="1" si="8"/>
        <v>23</v>
      </c>
      <c r="G562" s="11" t="s">
        <v>45</v>
      </c>
      <c r="H562" s="12">
        <v>45000</v>
      </c>
      <c r="I562" s="12"/>
      <c r="J562" s="8">
        <v>4</v>
      </c>
    </row>
    <row r="563" spans="1:10">
      <c r="A563" s="7" t="s">
        <v>604</v>
      </c>
      <c r="B563" s="8" t="s">
        <v>31</v>
      </c>
      <c r="C563" s="7" t="s">
        <v>519</v>
      </c>
      <c r="D563" s="7" t="s">
        <v>16</v>
      </c>
      <c r="E563" s="9">
        <v>37249</v>
      </c>
      <c r="F563" s="10">
        <f t="shared" ca="1" si="8"/>
        <v>20</v>
      </c>
      <c r="G563" s="11" t="s">
        <v>35</v>
      </c>
      <c r="H563" s="12">
        <v>12545</v>
      </c>
      <c r="I563" s="12"/>
      <c r="J563" s="8">
        <v>4</v>
      </c>
    </row>
    <row r="564" spans="1:10">
      <c r="A564" s="7" t="s">
        <v>605</v>
      </c>
      <c r="B564" s="8" t="s">
        <v>26</v>
      </c>
      <c r="C564" s="7" t="s">
        <v>519</v>
      </c>
      <c r="D564" s="7" t="s">
        <v>13</v>
      </c>
      <c r="E564" s="9">
        <v>39446</v>
      </c>
      <c r="F564" s="10">
        <f t="shared" ca="1" si="8"/>
        <v>14</v>
      </c>
      <c r="G564" s="11" t="s">
        <v>14</v>
      </c>
      <c r="H564" s="12">
        <v>44650</v>
      </c>
      <c r="I564" s="12"/>
      <c r="J564" s="8">
        <v>1</v>
      </c>
    </row>
    <row r="565" spans="1:10">
      <c r="A565" s="7" t="s">
        <v>606</v>
      </c>
      <c r="B565" s="8" t="s">
        <v>31</v>
      </c>
      <c r="C565" s="7" t="s">
        <v>519</v>
      </c>
      <c r="D565" s="7" t="s">
        <v>16</v>
      </c>
      <c r="E565" s="9">
        <v>40166</v>
      </c>
      <c r="F565" s="10">
        <f t="shared" ca="1" si="8"/>
        <v>12</v>
      </c>
      <c r="G565" s="11" t="s">
        <v>35</v>
      </c>
      <c r="H565" s="12">
        <v>25245</v>
      </c>
      <c r="I565" s="12"/>
      <c r="J565" s="8">
        <v>5</v>
      </c>
    </row>
    <row r="566" spans="1:10">
      <c r="A566" s="7" t="s">
        <v>607</v>
      </c>
      <c r="B566" s="8" t="s">
        <v>11</v>
      </c>
      <c r="C566" s="7" t="s">
        <v>608</v>
      </c>
      <c r="D566" s="7" t="s">
        <v>21</v>
      </c>
      <c r="E566" s="9">
        <v>40561</v>
      </c>
      <c r="F566" s="10">
        <f t="shared" ca="1" si="8"/>
        <v>11</v>
      </c>
      <c r="G566" s="11"/>
      <c r="H566" s="12">
        <v>30468</v>
      </c>
      <c r="I566" s="12"/>
      <c r="J566" s="8">
        <v>2</v>
      </c>
    </row>
    <row r="567" spans="1:10">
      <c r="A567" s="7" t="s">
        <v>609</v>
      </c>
      <c r="B567" s="8" t="s">
        <v>26</v>
      </c>
      <c r="C567" s="7" t="s">
        <v>608</v>
      </c>
      <c r="D567" s="7" t="s">
        <v>13</v>
      </c>
      <c r="E567" s="9">
        <v>40574</v>
      </c>
      <c r="F567" s="10">
        <f t="shared" ca="1" si="8"/>
        <v>11</v>
      </c>
      <c r="G567" s="11" t="s">
        <v>45</v>
      </c>
      <c r="H567" s="12">
        <v>24840</v>
      </c>
      <c r="I567" s="12"/>
      <c r="J567" s="8">
        <v>1</v>
      </c>
    </row>
    <row r="568" spans="1:10">
      <c r="A568" s="7" t="s">
        <v>610</v>
      </c>
      <c r="B568" s="8" t="s">
        <v>26</v>
      </c>
      <c r="C568" s="7" t="s">
        <v>608</v>
      </c>
      <c r="D568" s="7" t="s">
        <v>13</v>
      </c>
      <c r="E568" s="9">
        <v>40909</v>
      </c>
      <c r="F568" s="10">
        <f t="shared" ca="1" si="8"/>
        <v>10</v>
      </c>
      <c r="G568" s="11" t="s">
        <v>14</v>
      </c>
      <c r="H568" s="12">
        <v>54830</v>
      </c>
      <c r="I568" s="12"/>
      <c r="J568" s="8">
        <v>1</v>
      </c>
    </row>
    <row r="569" spans="1:10">
      <c r="A569" s="7" t="s">
        <v>611</v>
      </c>
      <c r="B569" s="8" t="s">
        <v>31</v>
      </c>
      <c r="C569" s="7" t="s">
        <v>608</v>
      </c>
      <c r="D569" s="7" t="s">
        <v>21</v>
      </c>
      <c r="E569" s="9">
        <v>39458</v>
      </c>
      <c r="F569" s="10">
        <f t="shared" ca="1" si="8"/>
        <v>14</v>
      </c>
      <c r="G569" s="11"/>
      <c r="H569" s="12">
        <v>36788</v>
      </c>
      <c r="I569" s="12"/>
      <c r="J569" s="8">
        <v>4</v>
      </c>
    </row>
    <row r="570" spans="1:10">
      <c r="A570" s="7" t="s">
        <v>612</v>
      </c>
      <c r="B570" s="8" t="s">
        <v>11</v>
      </c>
      <c r="C570" s="7" t="s">
        <v>608</v>
      </c>
      <c r="D570" s="7" t="s">
        <v>13</v>
      </c>
      <c r="E570" s="9">
        <v>38738</v>
      </c>
      <c r="F570" s="10">
        <f t="shared" ca="1" si="8"/>
        <v>16</v>
      </c>
      <c r="G570" s="11" t="s">
        <v>35</v>
      </c>
      <c r="H570" s="12">
        <v>62965</v>
      </c>
      <c r="I570" s="12"/>
      <c r="J570" s="8">
        <v>1</v>
      </c>
    </row>
    <row r="571" spans="1:10">
      <c r="A571" s="7" t="s">
        <v>613</v>
      </c>
      <c r="B571" s="8" t="s">
        <v>31</v>
      </c>
      <c r="C571" s="7" t="s">
        <v>608</v>
      </c>
      <c r="D571" s="7" t="s">
        <v>28</v>
      </c>
      <c r="E571" s="9">
        <v>35806</v>
      </c>
      <c r="F571" s="10">
        <f t="shared" ca="1" si="8"/>
        <v>24</v>
      </c>
      <c r="G571" s="11"/>
      <c r="H571" s="12">
        <v>86100</v>
      </c>
      <c r="I571" s="12"/>
      <c r="J571" s="8">
        <v>4</v>
      </c>
    </row>
    <row r="572" spans="1:10">
      <c r="A572" s="7" t="s">
        <v>614</v>
      </c>
      <c r="B572" s="8" t="s">
        <v>26</v>
      </c>
      <c r="C572" s="7" t="s">
        <v>608</v>
      </c>
      <c r="D572" s="7" t="s">
        <v>13</v>
      </c>
      <c r="E572" s="9">
        <v>36526</v>
      </c>
      <c r="F572" s="10">
        <f t="shared" ca="1" si="8"/>
        <v>22</v>
      </c>
      <c r="G572" s="11" t="s">
        <v>14</v>
      </c>
      <c r="H572" s="12">
        <v>29260</v>
      </c>
      <c r="I572" s="12"/>
      <c r="J572" s="8">
        <v>4</v>
      </c>
    </row>
    <row r="573" spans="1:10">
      <c r="A573" s="7" t="s">
        <v>615</v>
      </c>
      <c r="B573" s="8" t="s">
        <v>31</v>
      </c>
      <c r="C573" s="7" t="s">
        <v>608</v>
      </c>
      <c r="D573" s="7" t="s">
        <v>16</v>
      </c>
      <c r="E573" s="9">
        <v>36531</v>
      </c>
      <c r="F573" s="10">
        <f t="shared" ca="1" si="8"/>
        <v>22</v>
      </c>
      <c r="G573" s="11" t="s">
        <v>24</v>
      </c>
      <c r="H573" s="12">
        <v>20990</v>
      </c>
      <c r="I573" s="12"/>
      <c r="J573" s="8">
        <v>4</v>
      </c>
    </row>
    <row r="574" spans="1:10">
      <c r="A574" s="7" t="s">
        <v>616</v>
      </c>
      <c r="B574" s="8" t="s">
        <v>23</v>
      </c>
      <c r="C574" s="7" t="s">
        <v>608</v>
      </c>
      <c r="D574" s="7" t="s">
        <v>13</v>
      </c>
      <c r="E574" s="9">
        <v>37625</v>
      </c>
      <c r="F574" s="10">
        <f t="shared" ca="1" si="8"/>
        <v>19</v>
      </c>
      <c r="G574" s="11" t="s">
        <v>45</v>
      </c>
      <c r="H574" s="12">
        <v>82490</v>
      </c>
      <c r="I574" s="12"/>
      <c r="J574" s="8">
        <v>5</v>
      </c>
    </row>
    <row r="575" spans="1:10">
      <c r="A575" s="7" t="s">
        <v>617</v>
      </c>
      <c r="B575" s="8" t="s">
        <v>41</v>
      </c>
      <c r="C575" s="7" t="s">
        <v>608</v>
      </c>
      <c r="D575" s="7" t="s">
        <v>13</v>
      </c>
      <c r="E575" s="9">
        <v>39448</v>
      </c>
      <c r="F575" s="10">
        <f t="shared" ca="1" si="8"/>
        <v>14</v>
      </c>
      <c r="G575" s="11" t="s">
        <v>45</v>
      </c>
      <c r="H575" s="12">
        <v>83710</v>
      </c>
      <c r="I575" s="12"/>
      <c r="J575" s="8">
        <v>3</v>
      </c>
    </row>
    <row r="576" spans="1:10">
      <c r="A576" s="7" t="s">
        <v>618</v>
      </c>
      <c r="B576" s="8" t="s">
        <v>11</v>
      </c>
      <c r="C576" s="7" t="s">
        <v>608</v>
      </c>
      <c r="D576" s="7" t="s">
        <v>13</v>
      </c>
      <c r="E576" s="9">
        <v>39815</v>
      </c>
      <c r="F576" s="10">
        <f t="shared" ca="1" si="8"/>
        <v>13</v>
      </c>
      <c r="G576" s="11" t="s">
        <v>45</v>
      </c>
      <c r="H576" s="12">
        <v>72060</v>
      </c>
      <c r="I576" s="12"/>
      <c r="J576" s="8">
        <v>2</v>
      </c>
    </row>
    <row r="577" spans="1:10">
      <c r="A577" s="7" t="s">
        <v>619</v>
      </c>
      <c r="B577" s="8" t="s">
        <v>20</v>
      </c>
      <c r="C577" s="7" t="s">
        <v>608</v>
      </c>
      <c r="D577" s="7" t="s">
        <v>28</v>
      </c>
      <c r="E577" s="9">
        <v>40587</v>
      </c>
      <c r="F577" s="10">
        <f t="shared" ca="1" si="8"/>
        <v>11</v>
      </c>
      <c r="G577" s="11"/>
      <c r="H577" s="12">
        <v>89450</v>
      </c>
      <c r="I577" s="12"/>
      <c r="J577" s="8">
        <v>2</v>
      </c>
    </row>
    <row r="578" spans="1:10">
      <c r="A578" s="7" t="s">
        <v>620</v>
      </c>
      <c r="B578" s="8" t="s">
        <v>11</v>
      </c>
      <c r="C578" s="7" t="s">
        <v>608</v>
      </c>
      <c r="D578" s="7" t="s">
        <v>13</v>
      </c>
      <c r="E578" s="9">
        <v>39123</v>
      </c>
      <c r="F578" s="10">
        <f t="shared" ref="F578:F641" ca="1" si="9">DATEDIF(E578,TODAY(),"Y")</f>
        <v>15</v>
      </c>
      <c r="G578" s="11" t="s">
        <v>14</v>
      </c>
      <c r="H578" s="12">
        <v>54270</v>
      </c>
      <c r="I578" s="12"/>
      <c r="J578" s="8">
        <v>3</v>
      </c>
    </row>
    <row r="579" spans="1:10">
      <c r="A579" s="7" t="s">
        <v>621</v>
      </c>
      <c r="B579" s="8" t="s">
        <v>20</v>
      </c>
      <c r="C579" s="7" t="s">
        <v>608</v>
      </c>
      <c r="D579" s="7" t="s">
        <v>13</v>
      </c>
      <c r="E579" s="9">
        <v>39134</v>
      </c>
      <c r="F579" s="10">
        <f t="shared" ca="1" si="9"/>
        <v>15</v>
      </c>
      <c r="G579" s="11" t="s">
        <v>45</v>
      </c>
      <c r="H579" s="12">
        <v>45110</v>
      </c>
      <c r="I579" s="12"/>
      <c r="J579" s="8">
        <v>2</v>
      </c>
    </row>
    <row r="580" spans="1:10">
      <c r="A580" s="7" t="s">
        <v>622</v>
      </c>
      <c r="B580" s="8" t="s">
        <v>31</v>
      </c>
      <c r="C580" s="7" t="s">
        <v>608</v>
      </c>
      <c r="D580" s="7" t="s">
        <v>13</v>
      </c>
      <c r="E580" s="9">
        <v>39141</v>
      </c>
      <c r="F580" s="10">
        <f t="shared" ca="1" si="9"/>
        <v>15</v>
      </c>
      <c r="G580" s="11" t="s">
        <v>45</v>
      </c>
      <c r="H580" s="12">
        <v>66824</v>
      </c>
      <c r="I580" s="12"/>
      <c r="J580" s="8">
        <v>2</v>
      </c>
    </row>
    <row r="581" spans="1:10">
      <c r="A581" s="7" t="s">
        <v>623</v>
      </c>
      <c r="B581" s="8" t="s">
        <v>31</v>
      </c>
      <c r="C581" s="7" t="s">
        <v>608</v>
      </c>
      <c r="D581" s="7" t="s">
        <v>13</v>
      </c>
      <c r="E581" s="9">
        <v>39137</v>
      </c>
      <c r="F581" s="10">
        <f t="shared" ca="1" si="9"/>
        <v>15</v>
      </c>
      <c r="G581" s="11" t="s">
        <v>14</v>
      </c>
      <c r="H581" s="12">
        <v>39000</v>
      </c>
      <c r="I581" s="12"/>
      <c r="J581" s="8">
        <v>5</v>
      </c>
    </row>
    <row r="582" spans="1:10">
      <c r="A582" s="7" t="s">
        <v>624</v>
      </c>
      <c r="B582" s="8" t="s">
        <v>41</v>
      </c>
      <c r="C582" s="7" t="s">
        <v>608</v>
      </c>
      <c r="D582" s="7" t="s">
        <v>16</v>
      </c>
      <c r="E582" s="9">
        <v>35842</v>
      </c>
      <c r="F582" s="10">
        <f t="shared" ca="1" si="9"/>
        <v>24</v>
      </c>
      <c r="G582" s="11" t="s">
        <v>24</v>
      </c>
      <c r="H582" s="12">
        <v>39530</v>
      </c>
      <c r="I582" s="12"/>
      <c r="J582" s="8">
        <v>5</v>
      </c>
    </row>
    <row r="583" spans="1:10">
      <c r="A583" s="7" t="s">
        <v>625</v>
      </c>
      <c r="B583" s="8" t="s">
        <v>31</v>
      </c>
      <c r="C583" s="7" t="s">
        <v>608</v>
      </c>
      <c r="D583" s="7" t="s">
        <v>16</v>
      </c>
      <c r="E583" s="9">
        <v>36196</v>
      </c>
      <c r="F583" s="10">
        <f t="shared" ca="1" si="9"/>
        <v>23</v>
      </c>
      <c r="G583" s="11" t="s">
        <v>14</v>
      </c>
      <c r="H583" s="12">
        <v>34980</v>
      </c>
      <c r="I583" s="12"/>
      <c r="J583" s="8">
        <v>2</v>
      </c>
    </row>
    <row r="584" spans="1:10">
      <c r="A584" s="7" t="s">
        <v>626</v>
      </c>
      <c r="B584" s="8" t="s">
        <v>26</v>
      </c>
      <c r="C584" s="7" t="s">
        <v>608</v>
      </c>
      <c r="D584" s="7" t="s">
        <v>28</v>
      </c>
      <c r="E584" s="9">
        <v>36214</v>
      </c>
      <c r="F584" s="10">
        <f t="shared" ca="1" si="9"/>
        <v>23</v>
      </c>
      <c r="G584" s="11"/>
      <c r="H584" s="12">
        <v>53310</v>
      </c>
      <c r="I584" s="12"/>
      <c r="J584" s="8">
        <v>5</v>
      </c>
    </row>
    <row r="585" spans="1:10">
      <c r="A585" s="7" t="s">
        <v>627</v>
      </c>
      <c r="B585" s="8" t="s">
        <v>23</v>
      </c>
      <c r="C585" s="7" t="s">
        <v>608</v>
      </c>
      <c r="D585" s="7" t="s">
        <v>21</v>
      </c>
      <c r="E585" s="9">
        <v>36557</v>
      </c>
      <c r="F585" s="10">
        <f t="shared" ca="1" si="9"/>
        <v>22</v>
      </c>
      <c r="G585" s="11"/>
      <c r="H585" s="12">
        <v>15552</v>
      </c>
      <c r="I585" s="12"/>
      <c r="J585" s="8">
        <v>4</v>
      </c>
    </row>
    <row r="586" spans="1:10">
      <c r="A586" s="7" t="s">
        <v>628</v>
      </c>
      <c r="B586" s="8" t="s">
        <v>20</v>
      </c>
      <c r="C586" s="7" t="s">
        <v>608</v>
      </c>
      <c r="D586" s="7" t="s">
        <v>28</v>
      </c>
      <c r="E586" s="9">
        <v>38027</v>
      </c>
      <c r="F586" s="10">
        <f t="shared" ca="1" si="9"/>
        <v>18</v>
      </c>
      <c r="G586" s="11"/>
      <c r="H586" s="12">
        <v>64590</v>
      </c>
      <c r="I586" s="12"/>
      <c r="J586" s="8">
        <v>1</v>
      </c>
    </row>
    <row r="587" spans="1:10">
      <c r="A587" s="7" t="s">
        <v>629</v>
      </c>
      <c r="B587" s="8" t="s">
        <v>26</v>
      </c>
      <c r="C587" s="7" t="s">
        <v>608</v>
      </c>
      <c r="D587" s="7" t="s">
        <v>13</v>
      </c>
      <c r="E587" s="9">
        <v>40581</v>
      </c>
      <c r="F587" s="10">
        <f t="shared" ca="1" si="9"/>
        <v>11</v>
      </c>
      <c r="G587" s="11" t="s">
        <v>24</v>
      </c>
      <c r="H587" s="12">
        <v>80260</v>
      </c>
      <c r="I587" s="12"/>
      <c r="J587" s="8">
        <v>3</v>
      </c>
    </row>
    <row r="588" spans="1:10">
      <c r="A588" s="7" t="s">
        <v>630</v>
      </c>
      <c r="B588" s="8" t="s">
        <v>26</v>
      </c>
      <c r="C588" s="7" t="s">
        <v>608</v>
      </c>
      <c r="D588" s="7" t="s">
        <v>13</v>
      </c>
      <c r="E588" s="9">
        <v>40990</v>
      </c>
      <c r="F588" s="10">
        <f t="shared" ca="1" si="9"/>
        <v>10</v>
      </c>
      <c r="G588" s="11" t="s">
        <v>14</v>
      </c>
      <c r="H588" s="12">
        <v>65571</v>
      </c>
      <c r="I588" s="12"/>
      <c r="J588" s="8">
        <v>3</v>
      </c>
    </row>
    <row r="589" spans="1:10">
      <c r="A589" s="7" t="s">
        <v>631</v>
      </c>
      <c r="B589" s="8" t="s">
        <v>26</v>
      </c>
      <c r="C589" s="7" t="s">
        <v>608</v>
      </c>
      <c r="D589" s="7" t="s">
        <v>13</v>
      </c>
      <c r="E589" s="9">
        <v>38784</v>
      </c>
      <c r="F589" s="10">
        <f t="shared" ca="1" si="9"/>
        <v>16</v>
      </c>
      <c r="G589" s="11" t="s">
        <v>14</v>
      </c>
      <c r="H589" s="12">
        <v>78710</v>
      </c>
      <c r="I589" s="12"/>
      <c r="J589" s="8">
        <v>4</v>
      </c>
    </row>
    <row r="590" spans="1:10">
      <c r="A590" s="7" t="s">
        <v>632</v>
      </c>
      <c r="B590" s="8" t="s">
        <v>31</v>
      </c>
      <c r="C590" s="7" t="s">
        <v>608</v>
      </c>
      <c r="D590" s="7" t="s">
        <v>21</v>
      </c>
      <c r="E590" s="9">
        <v>35861</v>
      </c>
      <c r="F590" s="10">
        <f t="shared" ca="1" si="9"/>
        <v>24</v>
      </c>
      <c r="G590" s="11"/>
      <c r="H590" s="12">
        <v>12836</v>
      </c>
      <c r="I590" s="12"/>
      <c r="J590" s="8">
        <v>5</v>
      </c>
    </row>
    <row r="591" spans="1:10">
      <c r="A591" s="7" t="s">
        <v>633</v>
      </c>
      <c r="B591" s="8" t="s">
        <v>11</v>
      </c>
      <c r="C591" s="7" t="s">
        <v>608</v>
      </c>
      <c r="D591" s="7" t="s">
        <v>21</v>
      </c>
      <c r="E591" s="9">
        <v>35869</v>
      </c>
      <c r="F591" s="10">
        <f t="shared" ca="1" si="9"/>
        <v>24</v>
      </c>
      <c r="G591" s="11"/>
      <c r="H591" s="12">
        <v>17912</v>
      </c>
      <c r="I591" s="12"/>
      <c r="J591" s="8">
        <v>5</v>
      </c>
    </row>
    <row r="592" spans="1:10">
      <c r="A592" s="7" t="s">
        <v>634</v>
      </c>
      <c r="B592" s="8" t="s">
        <v>26</v>
      </c>
      <c r="C592" s="7" t="s">
        <v>608</v>
      </c>
      <c r="D592" s="7" t="s">
        <v>13</v>
      </c>
      <c r="E592" s="9">
        <v>36245</v>
      </c>
      <c r="F592" s="10">
        <f t="shared" ca="1" si="9"/>
        <v>23</v>
      </c>
      <c r="G592" s="11" t="s">
        <v>14</v>
      </c>
      <c r="H592" s="12">
        <v>58410</v>
      </c>
      <c r="I592" s="12"/>
      <c r="J592" s="8">
        <v>5</v>
      </c>
    </row>
    <row r="593" spans="1:10">
      <c r="A593" s="7" t="s">
        <v>635</v>
      </c>
      <c r="B593" s="8" t="s">
        <v>26</v>
      </c>
      <c r="C593" s="7" t="s">
        <v>608</v>
      </c>
      <c r="D593" s="7" t="s">
        <v>28</v>
      </c>
      <c r="E593" s="9">
        <v>38793</v>
      </c>
      <c r="F593" s="10">
        <f t="shared" ca="1" si="9"/>
        <v>16</v>
      </c>
      <c r="G593" s="11"/>
      <c r="H593" s="12">
        <v>85930</v>
      </c>
      <c r="I593" s="12"/>
      <c r="J593" s="8">
        <v>2</v>
      </c>
    </row>
    <row r="594" spans="1:10">
      <c r="A594" s="7" t="s">
        <v>636</v>
      </c>
      <c r="B594" s="8" t="s">
        <v>11</v>
      </c>
      <c r="C594" s="7" t="s">
        <v>608</v>
      </c>
      <c r="D594" s="7" t="s">
        <v>13</v>
      </c>
      <c r="E594" s="9">
        <v>39153</v>
      </c>
      <c r="F594" s="10">
        <f t="shared" ca="1" si="9"/>
        <v>15</v>
      </c>
      <c r="G594" s="11" t="s">
        <v>45</v>
      </c>
      <c r="H594" s="12">
        <v>43600</v>
      </c>
      <c r="I594" s="12"/>
      <c r="J594" s="8">
        <v>5</v>
      </c>
    </row>
    <row r="595" spans="1:10">
      <c r="A595" s="7" t="s">
        <v>637</v>
      </c>
      <c r="B595" s="8" t="s">
        <v>26</v>
      </c>
      <c r="C595" s="7" t="s">
        <v>608</v>
      </c>
      <c r="D595" s="7" t="s">
        <v>13</v>
      </c>
      <c r="E595" s="9">
        <v>41016</v>
      </c>
      <c r="F595" s="10">
        <f t="shared" ca="1" si="9"/>
        <v>10</v>
      </c>
      <c r="G595" s="11" t="s">
        <v>14</v>
      </c>
      <c r="H595" s="12">
        <v>68470</v>
      </c>
      <c r="I595" s="12"/>
      <c r="J595" s="8">
        <v>4</v>
      </c>
    </row>
    <row r="596" spans="1:10">
      <c r="A596" s="7" t="s">
        <v>638</v>
      </c>
      <c r="B596" s="8" t="s">
        <v>26</v>
      </c>
      <c r="C596" s="7" t="s">
        <v>608</v>
      </c>
      <c r="D596" s="7" t="s">
        <v>13</v>
      </c>
      <c r="E596" s="9">
        <v>39183</v>
      </c>
      <c r="F596" s="10">
        <f t="shared" ca="1" si="9"/>
        <v>15</v>
      </c>
      <c r="G596" s="11" t="s">
        <v>17</v>
      </c>
      <c r="H596" s="12">
        <v>82700</v>
      </c>
      <c r="I596" s="12"/>
      <c r="J596" s="8">
        <v>3</v>
      </c>
    </row>
    <row r="597" spans="1:10">
      <c r="A597" s="7" t="s">
        <v>639</v>
      </c>
      <c r="B597" s="8" t="s">
        <v>26</v>
      </c>
      <c r="C597" s="7" t="s">
        <v>608</v>
      </c>
      <c r="D597" s="7" t="s">
        <v>13</v>
      </c>
      <c r="E597" s="9">
        <v>35896</v>
      </c>
      <c r="F597" s="10">
        <f t="shared" ca="1" si="9"/>
        <v>24</v>
      </c>
      <c r="G597" s="11" t="s">
        <v>45</v>
      </c>
      <c r="H597" s="12">
        <v>70280</v>
      </c>
      <c r="I597" s="12"/>
      <c r="J597" s="8">
        <v>3</v>
      </c>
    </row>
    <row r="598" spans="1:10">
      <c r="A598" s="7" t="s">
        <v>640</v>
      </c>
      <c r="B598" s="8" t="s">
        <v>31</v>
      </c>
      <c r="C598" s="7" t="s">
        <v>608</v>
      </c>
      <c r="D598" s="7" t="s">
        <v>28</v>
      </c>
      <c r="E598" s="9">
        <v>36642</v>
      </c>
      <c r="F598" s="10">
        <f t="shared" ca="1" si="9"/>
        <v>22</v>
      </c>
      <c r="G598" s="11"/>
      <c r="H598" s="12">
        <v>77760</v>
      </c>
      <c r="I598" s="12"/>
      <c r="J598" s="8">
        <v>3</v>
      </c>
    </row>
    <row r="599" spans="1:10">
      <c r="A599" s="7" t="s">
        <v>641</v>
      </c>
      <c r="B599" s="8" t="s">
        <v>26</v>
      </c>
      <c r="C599" s="7" t="s">
        <v>608</v>
      </c>
      <c r="D599" s="7" t="s">
        <v>13</v>
      </c>
      <c r="E599" s="9">
        <v>38856</v>
      </c>
      <c r="F599" s="10">
        <f t="shared" ca="1" si="9"/>
        <v>16</v>
      </c>
      <c r="G599" s="11" t="s">
        <v>45</v>
      </c>
      <c r="H599" s="12">
        <v>37770</v>
      </c>
      <c r="I599" s="12"/>
      <c r="J599" s="8">
        <v>5</v>
      </c>
    </row>
    <row r="600" spans="1:10">
      <c r="A600" s="7" t="s">
        <v>642</v>
      </c>
      <c r="B600" s="8" t="s">
        <v>11</v>
      </c>
      <c r="C600" s="7" t="s">
        <v>608</v>
      </c>
      <c r="D600" s="7" t="s">
        <v>13</v>
      </c>
      <c r="E600" s="9">
        <v>36290</v>
      </c>
      <c r="F600" s="10">
        <f t="shared" ca="1" si="9"/>
        <v>23</v>
      </c>
      <c r="G600" s="11" t="s">
        <v>45</v>
      </c>
      <c r="H600" s="12">
        <v>39000</v>
      </c>
      <c r="I600" s="12"/>
      <c r="J600" s="8">
        <v>3</v>
      </c>
    </row>
    <row r="601" spans="1:10">
      <c r="A601" s="7" t="s">
        <v>643</v>
      </c>
      <c r="B601" s="8" t="s">
        <v>26</v>
      </c>
      <c r="C601" s="7" t="s">
        <v>608</v>
      </c>
      <c r="D601" s="7" t="s">
        <v>13</v>
      </c>
      <c r="E601" s="9">
        <v>36312</v>
      </c>
      <c r="F601" s="10">
        <f t="shared" ca="1" si="9"/>
        <v>23</v>
      </c>
      <c r="G601" s="11" t="s">
        <v>14</v>
      </c>
      <c r="H601" s="12">
        <v>69200</v>
      </c>
      <c r="I601" s="12"/>
      <c r="J601" s="8">
        <v>4</v>
      </c>
    </row>
    <row r="602" spans="1:10">
      <c r="A602" s="7" t="s">
        <v>644</v>
      </c>
      <c r="B602" s="8" t="s">
        <v>11</v>
      </c>
      <c r="C602" s="7" t="s">
        <v>608</v>
      </c>
      <c r="D602" s="7" t="s">
        <v>16</v>
      </c>
      <c r="E602" s="9">
        <v>37775</v>
      </c>
      <c r="F602" s="10">
        <f t="shared" ca="1" si="9"/>
        <v>19</v>
      </c>
      <c r="G602" s="11" t="s">
        <v>17</v>
      </c>
      <c r="H602" s="12">
        <v>28525</v>
      </c>
      <c r="I602" s="12"/>
      <c r="J602" s="8">
        <v>4</v>
      </c>
    </row>
    <row r="603" spans="1:10">
      <c r="A603" s="7" t="s">
        <v>645</v>
      </c>
      <c r="B603" s="8" t="s">
        <v>41</v>
      </c>
      <c r="C603" s="7" t="s">
        <v>608</v>
      </c>
      <c r="D603" s="7" t="s">
        <v>13</v>
      </c>
      <c r="E603" s="9">
        <v>37793</v>
      </c>
      <c r="F603" s="10">
        <f t="shared" ca="1" si="9"/>
        <v>19</v>
      </c>
      <c r="G603" s="11" t="s">
        <v>14</v>
      </c>
      <c r="H603" s="12">
        <v>29210</v>
      </c>
      <c r="I603" s="12"/>
      <c r="J603" s="8">
        <v>5</v>
      </c>
    </row>
    <row r="604" spans="1:10">
      <c r="A604" s="7" t="s">
        <v>646</v>
      </c>
      <c r="B604" s="8" t="s">
        <v>31</v>
      </c>
      <c r="C604" s="7" t="s">
        <v>608</v>
      </c>
      <c r="D604" s="7" t="s">
        <v>28</v>
      </c>
      <c r="E604" s="9">
        <v>40350</v>
      </c>
      <c r="F604" s="10">
        <f t="shared" ca="1" si="9"/>
        <v>12</v>
      </c>
      <c r="G604" s="11"/>
      <c r="H604" s="12">
        <v>21580</v>
      </c>
      <c r="I604" s="12"/>
      <c r="J604" s="8">
        <v>3</v>
      </c>
    </row>
    <row r="605" spans="1:10">
      <c r="A605" s="7" t="s">
        <v>647</v>
      </c>
      <c r="B605" s="8" t="s">
        <v>31</v>
      </c>
      <c r="C605" s="7" t="s">
        <v>608</v>
      </c>
      <c r="D605" s="7" t="s">
        <v>28</v>
      </c>
      <c r="E605" s="9">
        <v>40726</v>
      </c>
      <c r="F605" s="10">
        <f t="shared" ca="1" si="9"/>
        <v>11</v>
      </c>
      <c r="G605" s="11"/>
      <c r="H605" s="12">
        <v>46650</v>
      </c>
      <c r="I605" s="12"/>
      <c r="J605" s="8">
        <v>2</v>
      </c>
    </row>
    <row r="606" spans="1:10">
      <c r="A606" s="7" t="s">
        <v>648</v>
      </c>
      <c r="B606" s="8" t="s">
        <v>26</v>
      </c>
      <c r="C606" s="7" t="s">
        <v>608</v>
      </c>
      <c r="D606" s="7" t="s">
        <v>13</v>
      </c>
      <c r="E606" s="9">
        <v>39273</v>
      </c>
      <c r="F606" s="10">
        <f t="shared" ca="1" si="9"/>
        <v>15</v>
      </c>
      <c r="G606" s="11" t="s">
        <v>14</v>
      </c>
      <c r="H606" s="12">
        <v>54200</v>
      </c>
      <c r="I606" s="12"/>
      <c r="J606" s="8">
        <v>4</v>
      </c>
    </row>
    <row r="607" spans="1:10">
      <c r="A607" s="7" t="s">
        <v>649</v>
      </c>
      <c r="B607" s="8" t="s">
        <v>31</v>
      </c>
      <c r="C607" s="7" t="s">
        <v>608</v>
      </c>
      <c r="D607" s="7" t="s">
        <v>21</v>
      </c>
      <c r="E607" s="9">
        <v>39293</v>
      </c>
      <c r="F607" s="10">
        <f t="shared" ca="1" si="9"/>
        <v>15</v>
      </c>
      <c r="G607" s="11"/>
      <c r="H607" s="12">
        <v>26484</v>
      </c>
      <c r="I607" s="12"/>
      <c r="J607" s="8">
        <v>5</v>
      </c>
    </row>
    <row r="608" spans="1:10">
      <c r="A608" s="7" t="s">
        <v>650</v>
      </c>
      <c r="B608" s="8" t="s">
        <v>11</v>
      </c>
      <c r="C608" s="7" t="s">
        <v>608</v>
      </c>
      <c r="D608" s="7" t="s">
        <v>13</v>
      </c>
      <c r="E608" s="9">
        <v>36360</v>
      </c>
      <c r="F608" s="10">
        <f t="shared" ca="1" si="9"/>
        <v>23</v>
      </c>
      <c r="G608" s="11" t="s">
        <v>45</v>
      </c>
      <c r="H608" s="12">
        <v>67020</v>
      </c>
      <c r="I608" s="12"/>
      <c r="J608" s="8">
        <v>1</v>
      </c>
    </row>
    <row r="609" spans="1:10">
      <c r="A609" s="7" t="s">
        <v>651</v>
      </c>
      <c r="B609" s="8" t="s">
        <v>20</v>
      </c>
      <c r="C609" s="7" t="s">
        <v>608</v>
      </c>
      <c r="D609" s="7" t="s">
        <v>28</v>
      </c>
      <c r="E609" s="9">
        <v>37082</v>
      </c>
      <c r="F609" s="10">
        <f t="shared" ca="1" si="9"/>
        <v>21</v>
      </c>
      <c r="G609" s="11"/>
      <c r="H609" s="12">
        <v>46780</v>
      </c>
      <c r="I609" s="12"/>
      <c r="J609" s="8">
        <v>2</v>
      </c>
    </row>
    <row r="610" spans="1:10">
      <c r="A610" s="7" t="s">
        <v>652</v>
      </c>
      <c r="B610" s="8" t="s">
        <v>41</v>
      </c>
      <c r="C610" s="7" t="s">
        <v>608</v>
      </c>
      <c r="D610" s="7" t="s">
        <v>16</v>
      </c>
      <c r="E610" s="9">
        <v>37815</v>
      </c>
      <c r="F610" s="10">
        <f t="shared" ca="1" si="9"/>
        <v>19</v>
      </c>
      <c r="G610" s="11" t="s">
        <v>14</v>
      </c>
      <c r="H610" s="12">
        <v>48740</v>
      </c>
      <c r="I610" s="12"/>
      <c r="J610" s="8">
        <v>1</v>
      </c>
    </row>
    <row r="611" spans="1:10">
      <c r="A611" s="7" t="s">
        <v>653</v>
      </c>
      <c r="B611" s="8" t="s">
        <v>26</v>
      </c>
      <c r="C611" s="7" t="s">
        <v>608</v>
      </c>
      <c r="D611" s="7" t="s">
        <v>13</v>
      </c>
      <c r="E611" s="9">
        <v>38902</v>
      </c>
      <c r="F611" s="10">
        <f t="shared" ca="1" si="9"/>
        <v>16</v>
      </c>
      <c r="G611" s="11" t="s">
        <v>14</v>
      </c>
      <c r="H611" s="12">
        <v>73560</v>
      </c>
      <c r="I611" s="12"/>
      <c r="J611" s="8">
        <v>3</v>
      </c>
    </row>
    <row r="612" spans="1:10">
      <c r="A612" s="7" t="s">
        <v>654</v>
      </c>
      <c r="B612" s="8" t="s">
        <v>20</v>
      </c>
      <c r="C612" s="7" t="s">
        <v>608</v>
      </c>
      <c r="D612" s="7" t="s">
        <v>13</v>
      </c>
      <c r="E612" s="9">
        <v>40759</v>
      </c>
      <c r="F612" s="10">
        <f t="shared" ca="1" si="9"/>
        <v>11</v>
      </c>
      <c r="G612" s="11" t="s">
        <v>14</v>
      </c>
      <c r="H612" s="12">
        <v>67920</v>
      </c>
      <c r="I612" s="12"/>
      <c r="J612" s="8">
        <v>4</v>
      </c>
    </row>
    <row r="613" spans="1:10">
      <c r="A613" s="7" t="s">
        <v>655</v>
      </c>
      <c r="B613" s="8" t="s">
        <v>31</v>
      </c>
      <c r="C613" s="7" t="s">
        <v>608</v>
      </c>
      <c r="D613" s="7" t="s">
        <v>13</v>
      </c>
      <c r="E613" s="9">
        <v>36012</v>
      </c>
      <c r="F613" s="10">
        <f t="shared" ca="1" si="9"/>
        <v>24</v>
      </c>
      <c r="G613" s="11" t="s">
        <v>17</v>
      </c>
      <c r="H613" s="12">
        <v>78950</v>
      </c>
      <c r="I613" s="12"/>
      <c r="J613" s="8">
        <v>1</v>
      </c>
    </row>
    <row r="614" spans="1:10">
      <c r="A614" s="7" t="s">
        <v>656</v>
      </c>
      <c r="B614" s="8" t="s">
        <v>31</v>
      </c>
      <c r="C614" s="7" t="s">
        <v>608</v>
      </c>
      <c r="D614" s="7" t="s">
        <v>13</v>
      </c>
      <c r="E614" s="9">
        <v>41157</v>
      </c>
      <c r="F614" s="10">
        <f t="shared" ca="1" si="9"/>
        <v>9</v>
      </c>
      <c r="G614" s="11" t="s">
        <v>35</v>
      </c>
      <c r="H614" s="12">
        <v>86240</v>
      </c>
      <c r="I614" s="12"/>
      <c r="J614" s="8">
        <v>1</v>
      </c>
    </row>
    <row r="615" spans="1:10">
      <c r="A615" s="7" t="s">
        <v>657</v>
      </c>
      <c r="B615" s="8" t="s">
        <v>31</v>
      </c>
      <c r="C615" s="7" t="s">
        <v>608</v>
      </c>
      <c r="D615" s="7" t="s">
        <v>16</v>
      </c>
      <c r="E615" s="9">
        <v>38975</v>
      </c>
      <c r="F615" s="10">
        <f t="shared" ca="1" si="9"/>
        <v>15</v>
      </c>
      <c r="G615" s="11" t="s">
        <v>45</v>
      </c>
      <c r="H615" s="12">
        <v>42740</v>
      </c>
      <c r="I615" s="12"/>
      <c r="J615" s="8">
        <v>2</v>
      </c>
    </row>
    <row r="616" spans="1:10">
      <c r="A616" s="7" t="s">
        <v>658</v>
      </c>
      <c r="B616" s="8" t="s">
        <v>31</v>
      </c>
      <c r="C616" s="7" t="s">
        <v>608</v>
      </c>
      <c r="D616" s="7" t="s">
        <v>28</v>
      </c>
      <c r="E616" s="9">
        <v>36406</v>
      </c>
      <c r="F616" s="10">
        <f t="shared" ca="1" si="9"/>
        <v>22</v>
      </c>
      <c r="G616" s="11"/>
      <c r="H616" s="12">
        <v>60800</v>
      </c>
      <c r="I616" s="12"/>
      <c r="J616" s="8">
        <v>4</v>
      </c>
    </row>
    <row r="617" spans="1:10">
      <c r="A617" s="7" t="s">
        <v>659</v>
      </c>
      <c r="B617" s="8" t="s">
        <v>26</v>
      </c>
      <c r="C617" s="7" t="s">
        <v>608</v>
      </c>
      <c r="D617" s="7" t="s">
        <v>13</v>
      </c>
      <c r="E617" s="9">
        <v>36407</v>
      </c>
      <c r="F617" s="10">
        <f t="shared" ca="1" si="9"/>
        <v>22</v>
      </c>
      <c r="G617" s="11" t="s">
        <v>17</v>
      </c>
      <c r="H617" s="12">
        <v>45880</v>
      </c>
      <c r="I617" s="12"/>
      <c r="J617" s="8">
        <v>5</v>
      </c>
    </row>
    <row r="618" spans="1:10">
      <c r="A618" s="7" t="s">
        <v>660</v>
      </c>
      <c r="B618" s="8" t="s">
        <v>26</v>
      </c>
      <c r="C618" s="7" t="s">
        <v>608</v>
      </c>
      <c r="D618" s="7" t="s">
        <v>16</v>
      </c>
      <c r="E618" s="9">
        <v>36423</v>
      </c>
      <c r="F618" s="10">
        <f t="shared" ca="1" si="9"/>
        <v>22</v>
      </c>
      <c r="G618" s="11" t="s">
        <v>35</v>
      </c>
      <c r="H618" s="12">
        <v>47350</v>
      </c>
      <c r="I618" s="12"/>
      <c r="J618" s="8">
        <v>1</v>
      </c>
    </row>
    <row r="619" spans="1:10">
      <c r="A619" s="7" t="s">
        <v>661</v>
      </c>
      <c r="B619" s="8" t="s">
        <v>11</v>
      </c>
      <c r="C619" s="7" t="s">
        <v>608</v>
      </c>
      <c r="D619" s="7" t="s">
        <v>13</v>
      </c>
      <c r="E619" s="9">
        <v>38237</v>
      </c>
      <c r="F619" s="10">
        <f t="shared" ca="1" si="9"/>
        <v>17</v>
      </c>
      <c r="G619" s="11" t="s">
        <v>45</v>
      </c>
      <c r="H619" s="12">
        <v>31910</v>
      </c>
      <c r="I619" s="12"/>
      <c r="J619" s="8">
        <v>5</v>
      </c>
    </row>
    <row r="620" spans="1:10">
      <c r="A620" s="7" t="s">
        <v>662</v>
      </c>
      <c r="B620" s="8" t="s">
        <v>26</v>
      </c>
      <c r="C620" s="7" t="s">
        <v>608</v>
      </c>
      <c r="D620" s="7" t="s">
        <v>28</v>
      </c>
      <c r="E620" s="9">
        <v>39720</v>
      </c>
      <c r="F620" s="10">
        <f t="shared" ca="1" si="9"/>
        <v>13</v>
      </c>
      <c r="G620" s="11"/>
      <c r="H620" s="12">
        <v>43320</v>
      </c>
      <c r="I620" s="12"/>
      <c r="J620" s="8">
        <v>5</v>
      </c>
    </row>
    <row r="621" spans="1:10">
      <c r="A621" s="7" t="s">
        <v>663</v>
      </c>
      <c r="B621" s="8" t="s">
        <v>41</v>
      </c>
      <c r="C621" s="7" t="s">
        <v>608</v>
      </c>
      <c r="D621" s="7" t="s">
        <v>13</v>
      </c>
      <c r="E621" s="9">
        <v>40078</v>
      </c>
      <c r="F621" s="10">
        <f t="shared" ca="1" si="9"/>
        <v>12</v>
      </c>
      <c r="G621" s="11" t="s">
        <v>45</v>
      </c>
      <c r="H621" s="12">
        <v>23190</v>
      </c>
      <c r="I621" s="12"/>
      <c r="J621" s="8">
        <v>5</v>
      </c>
    </row>
    <row r="622" spans="1:10">
      <c r="A622" s="7" t="s">
        <v>664</v>
      </c>
      <c r="B622" s="8" t="s">
        <v>23</v>
      </c>
      <c r="C622" s="7" t="s">
        <v>608</v>
      </c>
      <c r="D622" s="7" t="s">
        <v>16</v>
      </c>
      <c r="E622" s="9">
        <v>41195</v>
      </c>
      <c r="F622" s="10">
        <f t="shared" ca="1" si="9"/>
        <v>9</v>
      </c>
      <c r="G622" s="11" t="s">
        <v>45</v>
      </c>
      <c r="H622" s="12">
        <v>25885</v>
      </c>
      <c r="I622" s="12"/>
      <c r="J622" s="8">
        <v>5</v>
      </c>
    </row>
    <row r="623" spans="1:10">
      <c r="A623" s="7" t="s">
        <v>665</v>
      </c>
      <c r="B623" s="8" t="s">
        <v>31</v>
      </c>
      <c r="C623" s="7" t="s">
        <v>608</v>
      </c>
      <c r="D623" s="7" t="s">
        <v>13</v>
      </c>
      <c r="E623" s="9">
        <v>40469</v>
      </c>
      <c r="F623" s="10">
        <f t="shared" ca="1" si="9"/>
        <v>11</v>
      </c>
      <c r="G623" s="11" t="s">
        <v>17</v>
      </c>
      <c r="H623" s="12">
        <v>63030</v>
      </c>
      <c r="I623" s="12"/>
      <c r="J623" s="8">
        <v>1</v>
      </c>
    </row>
    <row r="624" spans="1:10">
      <c r="A624" s="7" t="s">
        <v>666</v>
      </c>
      <c r="B624" s="8" t="s">
        <v>41</v>
      </c>
      <c r="C624" s="7" t="s">
        <v>608</v>
      </c>
      <c r="D624" s="7" t="s">
        <v>13</v>
      </c>
      <c r="E624" s="9">
        <v>39002</v>
      </c>
      <c r="F624" s="10">
        <f t="shared" ca="1" si="9"/>
        <v>15</v>
      </c>
      <c r="G624" s="11" t="s">
        <v>45</v>
      </c>
      <c r="H624" s="12">
        <v>32120</v>
      </c>
      <c r="I624" s="12"/>
      <c r="J624" s="8">
        <v>1</v>
      </c>
    </row>
    <row r="625" spans="1:10">
      <c r="A625" s="7" t="s">
        <v>667</v>
      </c>
      <c r="B625" s="8" t="s">
        <v>11</v>
      </c>
      <c r="C625" s="7" t="s">
        <v>608</v>
      </c>
      <c r="D625" s="7" t="s">
        <v>28</v>
      </c>
      <c r="E625" s="9">
        <v>36070</v>
      </c>
      <c r="F625" s="10">
        <f t="shared" ca="1" si="9"/>
        <v>23</v>
      </c>
      <c r="G625" s="11"/>
      <c r="H625" s="12">
        <v>59050</v>
      </c>
      <c r="I625" s="12"/>
      <c r="J625" s="8">
        <v>4</v>
      </c>
    </row>
    <row r="626" spans="1:10">
      <c r="A626" s="7" t="s">
        <v>668</v>
      </c>
      <c r="B626" s="8" t="s">
        <v>31</v>
      </c>
      <c r="C626" s="7" t="s">
        <v>608</v>
      </c>
      <c r="D626" s="7" t="s">
        <v>13</v>
      </c>
      <c r="E626" s="9">
        <v>36078</v>
      </c>
      <c r="F626" s="10">
        <f t="shared" ca="1" si="9"/>
        <v>23</v>
      </c>
      <c r="G626" s="11" t="s">
        <v>35</v>
      </c>
      <c r="H626" s="12">
        <v>79610</v>
      </c>
      <c r="I626" s="12"/>
      <c r="J626" s="8">
        <v>2</v>
      </c>
    </row>
    <row r="627" spans="1:10">
      <c r="A627" s="7" t="s">
        <v>669</v>
      </c>
      <c r="B627" s="8" t="s">
        <v>11</v>
      </c>
      <c r="C627" s="7" t="s">
        <v>608</v>
      </c>
      <c r="D627" s="7" t="s">
        <v>13</v>
      </c>
      <c r="E627" s="9">
        <v>36081</v>
      </c>
      <c r="F627" s="10">
        <f t="shared" ca="1" si="9"/>
        <v>23</v>
      </c>
      <c r="G627" s="11" t="s">
        <v>45</v>
      </c>
      <c r="H627" s="12">
        <v>67407</v>
      </c>
      <c r="I627" s="12"/>
      <c r="J627" s="8">
        <v>5</v>
      </c>
    </row>
    <row r="628" spans="1:10">
      <c r="A628" s="7" t="s">
        <v>670</v>
      </c>
      <c r="B628" s="8" t="s">
        <v>26</v>
      </c>
      <c r="C628" s="7" t="s">
        <v>608</v>
      </c>
      <c r="D628" s="7" t="s">
        <v>13</v>
      </c>
      <c r="E628" s="9">
        <v>39745</v>
      </c>
      <c r="F628" s="10">
        <f t="shared" ca="1" si="9"/>
        <v>13</v>
      </c>
      <c r="G628" s="11" t="s">
        <v>45</v>
      </c>
      <c r="H628" s="12">
        <v>29330</v>
      </c>
      <c r="I628" s="12"/>
      <c r="J628" s="8">
        <v>5</v>
      </c>
    </row>
    <row r="629" spans="1:10">
      <c r="A629" s="7" t="s">
        <v>671</v>
      </c>
      <c r="B629" s="8" t="s">
        <v>23</v>
      </c>
      <c r="C629" s="7" t="s">
        <v>608</v>
      </c>
      <c r="D629" s="7" t="s">
        <v>13</v>
      </c>
      <c r="E629" s="9">
        <v>40853</v>
      </c>
      <c r="F629" s="10">
        <f t="shared" ca="1" si="9"/>
        <v>10</v>
      </c>
      <c r="G629" s="11" t="s">
        <v>45</v>
      </c>
      <c r="H629" s="12">
        <v>63050</v>
      </c>
      <c r="I629" s="12"/>
      <c r="J629" s="8">
        <v>3</v>
      </c>
    </row>
    <row r="630" spans="1:10">
      <c r="A630" s="7" t="s">
        <v>672</v>
      </c>
      <c r="B630" s="8" t="s">
        <v>26</v>
      </c>
      <c r="C630" s="7" t="s">
        <v>608</v>
      </c>
      <c r="D630" s="7" t="s">
        <v>28</v>
      </c>
      <c r="E630" s="9">
        <v>41219</v>
      </c>
      <c r="F630" s="10">
        <f t="shared" ca="1" si="9"/>
        <v>9</v>
      </c>
      <c r="G630" s="11"/>
      <c r="H630" s="12">
        <v>55690</v>
      </c>
      <c r="I630" s="12"/>
      <c r="J630" s="8">
        <v>2</v>
      </c>
    </row>
    <row r="631" spans="1:10">
      <c r="A631" s="7" t="s">
        <v>673</v>
      </c>
      <c r="B631" s="8" t="s">
        <v>31</v>
      </c>
      <c r="C631" s="7" t="s">
        <v>608</v>
      </c>
      <c r="D631" s="7" t="s">
        <v>13</v>
      </c>
      <c r="E631" s="9">
        <v>39398</v>
      </c>
      <c r="F631" s="10">
        <f t="shared" ca="1" si="9"/>
        <v>14</v>
      </c>
      <c r="G631" s="11" t="s">
        <v>24</v>
      </c>
      <c r="H631" s="12">
        <v>48490</v>
      </c>
      <c r="I631" s="12"/>
      <c r="J631" s="8">
        <v>2</v>
      </c>
    </row>
    <row r="632" spans="1:10">
      <c r="A632" s="7" t="s">
        <v>674</v>
      </c>
      <c r="B632" s="8" t="s">
        <v>31</v>
      </c>
      <c r="C632" s="7" t="s">
        <v>608</v>
      </c>
      <c r="D632" s="7" t="s">
        <v>13</v>
      </c>
      <c r="E632" s="9">
        <v>40486</v>
      </c>
      <c r="F632" s="10">
        <f t="shared" ca="1" si="9"/>
        <v>11</v>
      </c>
      <c r="G632" s="11" t="s">
        <v>45</v>
      </c>
      <c r="H632" s="12">
        <v>66440</v>
      </c>
      <c r="I632" s="12"/>
      <c r="J632" s="8">
        <v>3</v>
      </c>
    </row>
    <row r="633" spans="1:10">
      <c r="A633" s="7" t="s">
        <v>675</v>
      </c>
      <c r="B633" s="8" t="s">
        <v>26</v>
      </c>
      <c r="C633" s="7" t="s">
        <v>608</v>
      </c>
      <c r="D633" s="7" t="s">
        <v>28</v>
      </c>
      <c r="E633" s="9">
        <v>36479</v>
      </c>
      <c r="F633" s="10">
        <f t="shared" ca="1" si="9"/>
        <v>22</v>
      </c>
      <c r="G633" s="11"/>
      <c r="H633" s="12">
        <v>54840</v>
      </c>
      <c r="I633" s="12"/>
      <c r="J633" s="8">
        <v>4</v>
      </c>
    </row>
    <row r="634" spans="1:10">
      <c r="A634" s="7" t="s">
        <v>676</v>
      </c>
      <c r="B634" s="8" t="s">
        <v>26</v>
      </c>
      <c r="C634" s="7" t="s">
        <v>608</v>
      </c>
      <c r="D634" s="7" t="s">
        <v>13</v>
      </c>
      <c r="E634" s="9">
        <v>39797</v>
      </c>
      <c r="F634" s="10">
        <f t="shared" ca="1" si="9"/>
        <v>13</v>
      </c>
      <c r="G634" s="11" t="s">
        <v>14</v>
      </c>
      <c r="H634" s="12">
        <v>53900</v>
      </c>
      <c r="I634" s="12"/>
      <c r="J634" s="8">
        <v>5</v>
      </c>
    </row>
    <row r="635" spans="1:10">
      <c r="A635" s="7" t="s">
        <v>677</v>
      </c>
      <c r="B635" s="8" t="s">
        <v>23</v>
      </c>
      <c r="C635" s="7" t="s">
        <v>608</v>
      </c>
      <c r="D635" s="7" t="s">
        <v>21</v>
      </c>
      <c r="E635" s="9">
        <v>39417</v>
      </c>
      <c r="F635" s="10">
        <f t="shared" ca="1" si="9"/>
        <v>14</v>
      </c>
      <c r="G635" s="11"/>
      <c r="H635" s="12">
        <v>23692</v>
      </c>
      <c r="I635" s="12"/>
      <c r="J635" s="8">
        <v>4</v>
      </c>
    </row>
    <row r="636" spans="1:10">
      <c r="A636" s="7" t="s">
        <v>678</v>
      </c>
      <c r="B636" s="8" t="s">
        <v>31</v>
      </c>
      <c r="C636" s="7" t="s">
        <v>608</v>
      </c>
      <c r="D636" s="7" t="s">
        <v>21</v>
      </c>
      <c r="E636" s="9">
        <v>40515</v>
      </c>
      <c r="F636" s="10">
        <f t="shared" ca="1" si="9"/>
        <v>11</v>
      </c>
      <c r="G636" s="11"/>
      <c r="H636" s="12">
        <v>33508</v>
      </c>
      <c r="I636" s="12"/>
      <c r="J636" s="8">
        <v>4</v>
      </c>
    </row>
    <row r="637" spans="1:10">
      <c r="A637" s="7" t="s">
        <v>679</v>
      </c>
      <c r="B637" s="8" t="s">
        <v>26</v>
      </c>
      <c r="C637" s="7" t="s">
        <v>608</v>
      </c>
      <c r="D637" s="7" t="s">
        <v>13</v>
      </c>
      <c r="E637" s="9">
        <v>40521</v>
      </c>
      <c r="F637" s="10">
        <f t="shared" ca="1" si="9"/>
        <v>11</v>
      </c>
      <c r="G637" s="11" t="s">
        <v>45</v>
      </c>
      <c r="H637" s="12">
        <v>34330</v>
      </c>
      <c r="I637" s="12"/>
      <c r="J637" s="8">
        <v>3</v>
      </c>
    </row>
    <row r="638" spans="1:10">
      <c r="A638" s="7" t="s">
        <v>680</v>
      </c>
      <c r="B638" s="8" t="s">
        <v>23</v>
      </c>
      <c r="C638" s="7" t="s">
        <v>608</v>
      </c>
      <c r="D638" s="7" t="s">
        <v>13</v>
      </c>
      <c r="E638" s="9">
        <v>36514</v>
      </c>
      <c r="F638" s="10">
        <f t="shared" ca="1" si="9"/>
        <v>22</v>
      </c>
      <c r="G638" s="11" t="s">
        <v>45</v>
      </c>
      <c r="H638" s="12">
        <v>48250</v>
      </c>
      <c r="I638" s="12"/>
      <c r="J638" s="8">
        <v>3</v>
      </c>
    </row>
    <row r="639" spans="1:10">
      <c r="A639" s="7" t="s">
        <v>681</v>
      </c>
      <c r="B639" s="8" t="s">
        <v>26</v>
      </c>
      <c r="C639" s="7" t="s">
        <v>682</v>
      </c>
      <c r="D639" s="7" t="s">
        <v>28</v>
      </c>
      <c r="E639" s="9">
        <v>39087</v>
      </c>
      <c r="F639" s="10">
        <f t="shared" ca="1" si="9"/>
        <v>15</v>
      </c>
      <c r="G639" s="11"/>
      <c r="H639" s="12">
        <v>70150</v>
      </c>
      <c r="I639" s="12"/>
      <c r="J639" s="8">
        <v>2</v>
      </c>
    </row>
    <row r="640" spans="1:10">
      <c r="A640" s="7" t="s">
        <v>683</v>
      </c>
      <c r="B640" s="8" t="s">
        <v>31</v>
      </c>
      <c r="C640" s="7" t="s">
        <v>682</v>
      </c>
      <c r="D640" s="7" t="s">
        <v>28</v>
      </c>
      <c r="E640" s="9">
        <v>39090</v>
      </c>
      <c r="F640" s="10">
        <f t="shared" ca="1" si="9"/>
        <v>15</v>
      </c>
      <c r="G640" s="11"/>
      <c r="H640" s="12">
        <v>63290</v>
      </c>
      <c r="I640" s="12"/>
      <c r="J640" s="8">
        <v>5</v>
      </c>
    </row>
    <row r="641" spans="1:10">
      <c r="A641" s="7" t="s">
        <v>684</v>
      </c>
      <c r="B641" s="8" t="s">
        <v>41</v>
      </c>
      <c r="C641" s="7" t="s">
        <v>682</v>
      </c>
      <c r="D641" s="7" t="s">
        <v>13</v>
      </c>
      <c r="E641" s="9">
        <v>39091</v>
      </c>
      <c r="F641" s="10">
        <f t="shared" ca="1" si="9"/>
        <v>15</v>
      </c>
      <c r="G641" s="11" t="s">
        <v>45</v>
      </c>
      <c r="H641" s="12">
        <v>46410</v>
      </c>
      <c r="I641" s="12"/>
      <c r="J641" s="8">
        <v>2</v>
      </c>
    </row>
    <row r="642" spans="1:10">
      <c r="A642" s="7" t="s">
        <v>685</v>
      </c>
      <c r="B642" s="8" t="s">
        <v>31</v>
      </c>
      <c r="C642" s="7" t="s">
        <v>682</v>
      </c>
      <c r="D642" s="7" t="s">
        <v>28</v>
      </c>
      <c r="E642" s="9">
        <v>39106</v>
      </c>
      <c r="F642" s="10">
        <f t="shared" ref="F642:F705" ca="1" si="10">DATEDIF(E642,TODAY(),"Y")</f>
        <v>15</v>
      </c>
      <c r="G642" s="11"/>
      <c r="H642" s="12">
        <v>64263</v>
      </c>
      <c r="I642" s="12"/>
      <c r="J642" s="8">
        <v>3</v>
      </c>
    </row>
    <row r="643" spans="1:10">
      <c r="A643" s="7" t="s">
        <v>686</v>
      </c>
      <c r="B643" s="8" t="s">
        <v>26</v>
      </c>
      <c r="C643" s="7" t="s">
        <v>682</v>
      </c>
      <c r="D643" s="7" t="s">
        <v>28</v>
      </c>
      <c r="E643" s="9">
        <v>35826</v>
      </c>
      <c r="F643" s="10">
        <f t="shared" ca="1" si="10"/>
        <v>24</v>
      </c>
      <c r="G643" s="11"/>
      <c r="H643" s="12">
        <v>45030</v>
      </c>
      <c r="I643" s="12"/>
      <c r="J643" s="8">
        <v>3</v>
      </c>
    </row>
    <row r="644" spans="1:10">
      <c r="A644" s="7" t="s">
        <v>687</v>
      </c>
      <c r="B644" s="8" t="s">
        <v>26</v>
      </c>
      <c r="C644" s="7" t="s">
        <v>682</v>
      </c>
      <c r="D644" s="7" t="s">
        <v>13</v>
      </c>
      <c r="E644" s="9">
        <v>36549</v>
      </c>
      <c r="F644" s="10">
        <f t="shared" ca="1" si="10"/>
        <v>22</v>
      </c>
      <c r="G644" s="11" t="s">
        <v>45</v>
      </c>
      <c r="H644" s="12">
        <v>35460</v>
      </c>
      <c r="I644" s="12"/>
      <c r="J644" s="8">
        <v>1</v>
      </c>
    </row>
    <row r="645" spans="1:10">
      <c r="A645" s="7" t="s">
        <v>688</v>
      </c>
      <c r="B645" s="8" t="s">
        <v>26</v>
      </c>
      <c r="C645" s="7" t="s">
        <v>682</v>
      </c>
      <c r="D645" s="7" t="s">
        <v>16</v>
      </c>
      <c r="E645" s="9">
        <v>36918</v>
      </c>
      <c r="F645" s="10">
        <f t="shared" ca="1" si="10"/>
        <v>21</v>
      </c>
      <c r="G645" s="11" t="s">
        <v>14</v>
      </c>
      <c r="H645" s="12">
        <v>17205</v>
      </c>
      <c r="I645" s="12"/>
      <c r="J645" s="8">
        <v>5</v>
      </c>
    </row>
    <row r="646" spans="1:10">
      <c r="A646" s="7" t="s">
        <v>689</v>
      </c>
      <c r="B646" s="8" t="s">
        <v>26</v>
      </c>
      <c r="C646" s="7" t="s">
        <v>682</v>
      </c>
      <c r="D646" s="7" t="s">
        <v>28</v>
      </c>
      <c r="E646" s="13">
        <v>40563</v>
      </c>
      <c r="F646" s="10">
        <f t="shared" ca="1" si="10"/>
        <v>11</v>
      </c>
      <c r="G646" s="11"/>
      <c r="H646" s="12">
        <v>55510</v>
      </c>
      <c r="I646" s="12"/>
      <c r="J646" s="8">
        <v>3</v>
      </c>
    </row>
    <row r="647" spans="1:10">
      <c r="A647" s="7" t="s">
        <v>690</v>
      </c>
      <c r="B647" s="8" t="s">
        <v>26</v>
      </c>
      <c r="C647" s="7" t="s">
        <v>682</v>
      </c>
      <c r="D647" s="7" t="s">
        <v>13</v>
      </c>
      <c r="E647" s="9">
        <v>40568</v>
      </c>
      <c r="F647" s="10">
        <f t="shared" ca="1" si="10"/>
        <v>11</v>
      </c>
      <c r="G647" s="11" t="s">
        <v>14</v>
      </c>
      <c r="H647" s="12">
        <v>46390</v>
      </c>
      <c r="I647" s="12"/>
      <c r="J647" s="8">
        <v>5</v>
      </c>
    </row>
    <row r="648" spans="1:10">
      <c r="A648" s="7" t="s">
        <v>691</v>
      </c>
      <c r="B648" s="8" t="s">
        <v>31</v>
      </c>
      <c r="C648" s="7" t="s">
        <v>682</v>
      </c>
      <c r="D648" s="7" t="s">
        <v>13</v>
      </c>
      <c r="E648" s="9">
        <v>40584</v>
      </c>
      <c r="F648" s="10">
        <f t="shared" ca="1" si="10"/>
        <v>11</v>
      </c>
      <c r="G648" s="11" t="s">
        <v>14</v>
      </c>
      <c r="H648" s="12">
        <v>24200</v>
      </c>
      <c r="I648" s="12"/>
      <c r="J648" s="8">
        <v>5</v>
      </c>
    </row>
    <row r="649" spans="1:10">
      <c r="A649" s="7" t="s">
        <v>692</v>
      </c>
      <c r="B649" s="8" t="s">
        <v>26</v>
      </c>
      <c r="C649" s="7" t="s">
        <v>682</v>
      </c>
      <c r="D649" s="7" t="s">
        <v>16</v>
      </c>
      <c r="E649" s="9">
        <v>39118</v>
      </c>
      <c r="F649" s="10">
        <f t="shared" ca="1" si="10"/>
        <v>15</v>
      </c>
      <c r="G649" s="11" t="s">
        <v>14</v>
      </c>
      <c r="H649" s="12">
        <v>20075</v>
      </c>
      <c r="I649" s="12"/>
      <c r="J649" s="8">
        <v>1</v>
      </c>
    </row>
    <row r="650" spans="1:10">
      <c r="A650" s="7" t="s">
        <v>693</v>
      </c>
      <c r="B650" s="8" t="s">
        <v>26</v>
      </c>
      <c r="C650" s="7" t="s">
        <v>682</v>
      </c>
      <c r="D650" s="7" t="s">
        <v>16</v>
      </c>
      <c r="E650" s="9">
        <v>38753</v>
      </c>
      <c r="F650" s="10">
        <f t="shared" ca="1" si="10"/>
        <v>16</v>
      </c>
      <c r="G650" s="11" t="s">
        <v>17</v>
      </c>
      <c r="H650" s="12">
        <v>37660</v>
      </c>
      <c r="I650" s="12"/>
      <c r="J650" s="8">
        <v>4</v>
      </c>
    </row>
    <row r="651" spans="1:10">
      <c r="A651" s="7" t="s">
        <v>694</v>
      </c>
      <c r="B651" s="8" t="s">
        <v>11</v>
      </c>
      <c r="C651" s="7" t="s">
        <v>682</v>
      </c>
      <c r="D651" s="7" t="s">
        <v>28</v>
      </c>
      <c r="E651" s="9">
        <v>36193</v>
      </c>
      <c r="F651" s="10">
        <f t="shared" ca="1" si="10"/>
        <v>23</v>
      </c>
      <c r="G651" s="11"/>
      <c r="H651" s="12">
        <v>58250</v>
      </c>
      <c r="I651" s="12"/>
      <c r="J651" s="8">
        <v>2</v>
      </c>
    </row>
    <row r="652" spans="1:10">
      <c r="A652" s="7" t="s">
        <v>695</v>
      </c>
      <c r="B652" s="8" t="s">
        <v>26</v>
      </c>
      <c r="C652" s="7" t="s">
        <v>682</v>
      </c>
      <c r="D652" s="7" t="s">
        <v>28</v>
      </c>
      <c r="E652" s="9">
        <v>40235</v>
      </c>
      <c r="F652" s="10">
        <f t="shared" ca="1" si="10"/>
        <v>12</v>
      </c>
      <c r="G652" s="11"/>
      <c r="H652" s="12">
        <v>80729</v>
      </c>
      <c r="I652" s="12"/>
      <c r="J652" s="8">
        <v>3</v>
      </c>
    </row>
    <row r="653" spans="1:10">
      <c r="A653" s="7" t="s">
        <v>696</v>
      </c>
      <c r="B653" s="8" t="s">
        <v>26</v>
      </c>
      <c r="C653" s="7" t="s">
        <v>682</v>
      </c>
      <c r="D653" s="7" t="s">
        <v>13</v>
      </c>
      <c r="E653" s="9">
        <v>40986</v>
      </c>
      <c r="F653" s="10">
        <f t="shared" ca="1" si="10"/>
        <v>10</v>
      </c>
      <c r="G653" s="11" t="s">
        <v>17</v>
      </c>
      <c r="H653" s="12">
        <v>46550</v>
      </c>
      <c r="I653" s="12"/>
      <c r="J653" s="8">
        <v>4</v>
      </c>
    </row>
    <row r="654" spans="1:10">
      <c r="A654" s="7" t="s">
        <v>697</v>
      </c>
      <c r="B654" s="8" t="s">
        <v>31</v>
      </c>
      <c r="C654" s="7" t="s">
        <v>682</v>
      </c>
      <c r="D654" s="7" t="s">
        <v>16</v>
      </c>
      <c r="E654" s="9">
        <v>39155</v>
      </c>
      <c r="F654" s="10">
        <f t="shared" ca="1" si="10"/>
        <v>15</v>
      </c>
      <c r="G654" s="11" t="s">
        <v>24</v>
      </c>
      <c r="H654" s="12">
        <v>27710</v>
      </c>
      <c r="I654" s="12"/>
      <c r="J654" s="8">
        <v>3</v>
      </c>
    </row>
    <row r="655" spans="1:10">
      <c r="A655" s="7" t="s">
        <v>698</v>
      </c>
      <c r="B655" s="8" t="s">
        <v>26</v>
      </c>
      <c r="C655" s="7" t="s">
        <v>682</v>
      </c>
      <c r="D655" s="7" t="s">
        <v>13</v>
      </c>
      <c r="E655" s="9">
        <v>40250</v>
      </c>
      <c r="F655" s="10">
        <f t="shared" ca="1" si="10"/>
        <v>12</v>
      </c>
      <c r="G655" s="11" t="s">
        <v>45</v>
      </c>
      <c r="H655" s="12">
        <v>33590</v>
      </c>
      <c r="I655" s="12"/>
      <c r="J655" s="8">
        <v>5</v>
      </c>
    </row>
    <row r="656" spans="1:10">
      <c r="A656" s="7" t="s">
        <v>699</v>
      </c>
      <c r="B656" s="8" t="s">
        <v>11</v>
      </c>
      <c r="C656" s="7" t="s">
        <v>682</v>
      </c>
      <c r="D656" s="7" t="s">
        <v>16</v>
      </c>
      <c r="E656" s="9">
        <v>38805</v>
      </c>
      <c r="F656" s="10">
        <f t="shared" ca="1" si="10"/>
        <v>16</v>
      </c>
      <c r="G656" s="11" t="s">
        <v>17</v>
      </c>
      <c r="H656" s="12">
        <v>13690</v>
      </c>
      <c r="I656" s="12"/>
      <c r="J656" s="8">
        <v>5</v>
      </c>
    </row>
    <row r="657" spans="1:10">
      <c r="A657" s="7" t="s">
        <v>700</v>
      </c>
      <c r="B657" s="8" t="s">
        <v>41</v>
      </c>
      <c r="C657" s="7" t="s">
        <v>682</v>
      </c>
      <c r="D657" s="7" t="s">
        <v>13</v>
      </c>
      <c r="E657" s="9">
        <v>36243</v>
      </c>
      <c r="F657" s="10">
        <f t="shared" ca="1" si="10"/>
        <v>23</v>
      </c>
      <c r="G657" s="11" t="s">
        <v>35</v>
      </c>
      <c r="H657" s="12">
        <v>77680</v>
      </c>
      <c r="I657" s="12"/>
      <c r="J657" s="8">
        <v>3</v>
      </c>
    </row>
    <row r="658" spans="1:10">
      <c r="A658" s="7" t="s">
        <v>701</v>
      </c>
      <c r="B658" s="8" t="s">
        <v>26</v>
      </c>
      <c r="C658" s="7" t="s">
        <v>682</v>
      </c>
      <c r="D658" s="7" t="s">
        <v>13</v>
      </c>
      <c r="E658" s="9">
        <v>36956</v>
      </c>
      <c r="F658" s="10">
        <f t="shared" ca="1" si="10"/>
        <v>21</v>
      </c>
      <c r="G658" s="11" t="s">
        <v>35</v>
      </c>
      <c r="H658" s="12">
        <v>49930</v>
      </c>
      <c r="I658" s="12"/>
      <c r="J658" s="8">
        <v>1</v>
      </c>
    </row>
    <row r="659" spans="1:10">
      <c r="A659" s="7" t="s">
        <v>702</v>
      </c>
      <c r="B659" s="8" t="s">
        <v>26</v>
      </c>
      <c r="C659" s="7" t="s">
        <v>682</v>
      </c>
      <c r="D659" s="7" t="s">
        <v>13</v>
      </c>
      <c r="E659" s="9">
        <v>36967</v>
      </c>
      <c r="F659" s="10">
        <f t="shared" ca="1" si="10"/>
        <v>21</v>
      </c>
      <c r="G659" s="11" t="s">
        <v>14</v>
      </c>
      <c r="H659" s="12">
        <v>63060</v>
      </c>
      <c r="I659" s="12"/>
      <c r="J659" s="8">
        <v>4</v>
      </c>
    </row>
    <row r="660" spans="1:10">
      <c r="A660" s="7" t="s">
        <v>703</v>
      </c>
      <c r="B660" s="8" t="s">
        <v>41</v>
      </c>
      <c r="C660" s="7" t="s">
        <v>682</v>
      </c>
      <c r="D660" s="7" t="s">
        <v>28</v>
      </c>
      <c r="E660" s="9">
        <v>39534</v>
      </c>
      <c r="F660" s="10">
        <f t="shared" ca="1" si="10"/>
        <v>14</v>
      </c>
      <c r="G660" s="11"/>
      <c r="H660" s="12">
        <v>32880</v>
      </c>
      <c r="I660" s="12"/>
      <c r="J660" s="8">
        <v>3</v>
      </c>
    </row>
    <row r="661" spans="1:10">
      <c r="A661" s="7" t="s">
        <v>704</v>
      </c>
      <c r="B661" s="8" t="s">
        <v>41</v>
      </c>
      <c r="C661" s="7" t="s">
        <v>682</v>
      </c>
      <c r="D661" s="7" t="s">
        <v>13</v>
      </c>
      <c r="E661" s="9">
        <v>39171</v>
      </c>
      <c r="F661" s="10">
        <f t="shared" ca="1" si="10"/>
        <v>15</v>
      </c>
      <c r="G661" s="11" t="s">
        <v>24</v>
      </c>
      <c r="H661" s="12">
        <v>25690</v>
      </c>
      <c r="I661" s="12"/>
      <c r="J661" s="8">
        <v>2</v>
      </c>
    </row>
    <row r="662" spans="1:10">
      <c r="A662" s="7" t="s">
        <v>705</v>
      </c>
      <c r="B662" s="8" t="s">
        <v>41</v>
      </c>
      <c r="C662" s="7" t="s">
        <v>682</v>
      </c>
      <c r="D662" s="7" t="s">
        <v>16</v>
      </c>
      <c r="E662" s="9">
        <v>39535</v>
      </c>
      <c r="F662" s="10">
        <f t="shared" ca="1" si="10"/>
        <v>14</v>
      </c>
      <c r="G662" s="11" t="s">
        <v>35</v>
      </c>
      <c r="H662" s="12">
        <v>49080</v>
      </c>
      <c r="I662" s="12"/>
      <c r="J662" s="8">
        <v>5</v>
      </c>
    </row>
    <row r="663" spans="1:10">
      <c r="A663" s="7" t="s">
        <v>706</v>
      </c>
      <c r="B663" s="8" t="s">
        <v>31</v>
      </c>
      <c r="C663" s="7" t="s">
        <v>682</v>
      </c>
      <c r="D663" s="7" t="s">
        <v>13</v>
      </c>
      <c r="E663" s="9">
        <v>39539</v>
      </c>
      <c r="F663" s="10">
        <f t="shared" ca="1" si="10"/>
        <v>14</v>
      </c>
      <c r="G663" s="11" t="s">
        <v>45</v>
      </c>
      <c r="H663" s="12">
        <v>73850</v>
      </c>
      <c r="I663" s="12"/>
      <c r="J663" s="8">
        <v>2</v>
      </c>
    </row>
    <row r="664" spans="1:10">
      <c r="A664" s="7" t="s">
        <v>707</v>
      </c>
      <c r="B664" s="8" t="s">
        <v>26</v>
      </c>
      <c r="C664" s="7" t="s">
        <v>682</v>
      </c>
      <c r="D664" s="7" t="s">
        <v>13</v>
      </c>
      <c r="E664" s="9">
        <v>36619</v>
      </c>
      <c r="F664" s="10">
        <f t="shared" ca="1" si="10"/>
        <v>22</v>
      </c>
      <c r="G664" s="11" t="s">
        <v>17</v>
      </c>
      <c r="H664" s="12">
        <v>71970</v>
      </c>
      <c r="I664" s="12"/>
      <c r="J664" s="8">
        <v>4</v>
      </c>
    </row>
    <row r="665" spans="1:10">
      <c r="A665" s="7" t="s">
        <v>708</v>
      </c>
      <c r="B665" s="8" t="s">
        <v>20</v>
      </c>
      <c r="C665" s="7" t="s">
        <v>682</v>
      </c>
      <c r="D665" s="7" t="s">
        <v>13</v>
      </c>
      <c r="E665" s="9">
        <v>37009</v>
      </c>
      <c r="F665" s="10">
        <f t="shared" ca="1" si="10"/>
        <v>21</v>
      </c>
      <c r="G665" s="11" t="s">
        <v>45</v>
      </c>
      <c r="H665" s="12">
        <v>78710</v>
      </c>
      <c r="I665" s="12"/>
      <c r="J665" s="8">
        <v>2</v>
      </c>
    </row>
    <row r="666" spans="1:10">
      <c r="A666" s="7" t="s">
        <v>709</v>
      </c>
      <c r="B666" s="8" t="s">
        <v>31</v>
      </c>
      <c r="C666" s="7" t="s">
        <v>682</v>
      </c>
      <c r="D666" s="7" t="s">
        <v>13</v>
      </c>
      <c r="E666" s="9">
        <v>40637</v>
      </c>
      <c r="F666" s="10">
        <f t="shared" ca="1" si="10"/>
        <v>11</v>
      </c>
      <c r="G666" s="11" t="s">
        <v>14</v>
      </c>
      <c r="H666" s="12">
        <v>86640</v>
      </c>
      <c r="I666" s="12"/>
      <c r="J666" s="8">
        <v>3</v>
      </c>
    </row>
    <row r="667" spans="1:10">
      <c r="A667" s="7" t="s">
        <v>710</v>
      </c>
      <c r="B667" s="8" t="s">
        <v>20</v>
      </c>
      <c r="C667" s="7" t="s">
        <v>682</v>
      </c>
      <c r="D667" s="7" t="s">
        <v>28</v>
      </c>
      <c r="E667" s="13">
        <v>40638</v>
      </c>
      <c r="F667" s="10">
        <f t="shared" ca="1" si="10"/>
        <v>11</v>
      </c>
      <c r="G667" s="11"/>
      <c r="H667" s="12">
        <v>42990</v>
      </c>
      <c r="I667" s="12"/>
      <c r="J667" s="8">
        <v>4</v>
      </c>
    </row>
    <row r="668" spans="1:10">
      <c r="A668" s="7" t="s">
        <v>711</v>
      </c>
      <c r="B668" s="8" t="s">
        <v>26</v>
      </c>
      <c r="C668" s="7" t="s">
        <v>682</v>
      </c>
      <c r="D668" s="7" t="s">
        <v>21</v>
      </c>
      <c r="E668" s="9">
        <v>39208</v>
      </c>
      <c r="F668" s="10">
        <f t="shared" ca="1" si="10"/>
        <v>15</v>
      </c>
      <c r="G668" s="11"/>
      <c r="H668" s="12">
        <v>26944</v>
      </c>
      <c r="I668" s="12"/>
      <c r="J668" s="8">
        <v>4</v>
      </c>
    </row>
    <row r="669" spans="1:10">
      <c r="A669" s="7" t="s">
        <v>712</v>
      </c>
      <c r="B669" s="8" t="s">
        <v>26</v>
      </c>
      <c r="C669" s="7" t="s">
        <v>682</v>
      </c>
      <c r="D669" s="7" t="s">
        <v>21</v>
      </c>
      <c r="E669" s="9">
        <v>38863</v>
      </c>
      <c r="F669" s="10">
        <f t="shared" ca="1" si="10"/>
        <v>16</v>
      </c>
      <c r="G669" s="11"/>
      <c r="H669" s="12">
        <v>28768</v>
      </c>
      <c r="I669" s="12"/>
      <c r="J669" s="8">
        <v>3</v>
      </c>
    </row>
    <row r="670" spans="1:10">
      <c r="A670" s="7" t="s">
        <v>713</v>
      </c>
      <c r="B670" s="8" t="s">
        <v>26</v>
      </c>
      <c r="C670" s="7" t="s">
        <v>682</v>
      </c>
      <c r="D670" s="7" t="s">
        <v>13</v>
      </c>
      <c r="E670" s="9">
        <v>36672</v>
      </c>
      <c r="F670" s="10">
        <f t="shared" ca="1" si="10"/>
        <v>22</v>
      </c>
      <c r="G670" s="11" t="s">
        <v>17</v>
      </c>
      <c r="H670" s="12">
        <v>65320</v>
      </c>
      <c r="I670" s="12"/>
      <c r="J670" s="8">
        <v>5</v>
      </c>
    </row>
    <row r="671" spans="1:10">
      <c r="A671" s="7" t="s">
        <v>714</v>
      </c>
      <c r="B671" s="8" t="s">
        <v>31</v>
      </c>
      <c r="C671" s="7" t="s">
        <v>682</v>
      </c>
      <c r="D671" s="7" t="s">
        <v>13</v>
      </c>
      <c r="E671" s="13">
        <v>40680</v>
      </c>
      <c r="F671" s="10">
        <f t="shared" ca="1" si="10"/>
        <v>11</v>
      </c>
      <c r="G671" s="11" t="s">
        <v>14</v>
      </c>
      <c r="H671" s="12">
        <v>23030</v>
      </c>
      <c r="I671" s="12"/>
      <c r="J671" s="8">
        <v>4</v>
      </c>
    </row>
    <row r="672" spans="1:10">
      <c r="A672" s="7" t="s">
        <v>715</v>
      </c>
      <c r="B672" s="8" t="s">
        <v>31</v>
      </c>
      <c r="C672" s="7" t="s">
        <v>682</v>
      </c>
      <c r="D672" s="7" t="s">
        <v>13</v>
      </c>
      <c r="E672" s="13">
        <v>40680</v>
      </c>
      <c r="F672" s="10">
        <f t="shared" ca="1" si="10"/>
        <v>11</v>
      </c>
      <c r="G672" s="11" t="s">
        <v>35</v>
      </c>
      <c r="H672" s="12">
        <v>40260</v>
      </c>
      <c r="I672" s="12"/>
      <c r="J672" s="8">
        <v>5</v>
      </c>
    </row>
    <row r="673" spans="1:10">
      <c r="A673" s="7" t="s">
        <v>716</v>
      </c>
      <c r="B673" s="8" t="s">
        <v>26</v>
      </c>
      <c r="C673" s="7" t="s">
        <v>682</v>
      </c>
      <c r="D673" s="7" t="s">
        <v>16</v>
      </c>
      <c r="E673" s="9">
        <v>40696</v>
      </c>
      <c r="F673" s="10">
        <f t="shared" ca="1" si="10"/>
        <v>11</v>
      </c>
      <c r="G673" s="11" t="s">
        <v>45</v>
      </c>
      <c r="H673" s="12">
        <v>13455</v>
      </c>
      <c r="I673" s="12"/>
      <c r="J673" s="8">
        <v>2</v>
      </c>
    </row>
    <row r="674" spans="1:10">
      <c r="A674" s="7" t="s">
        <v>717</v>
      </c>
      <c r="B674" s="8" t="s">
        <v>11</v>
      </c>
      <c r="C674" s="7" t="s">
        <v>682</v>
      </c>
      <c r="D674" s="7" t="s">
        <v>28</v>
      </c>
      <c r="E674" s="9">
        <v>40706</v>
      </c>
      <c r="F674" s="10">
        <f t="shared" ca="1" si="10"/>
        <v>11</v>
      </c>
      <c r="G674" s="11"/>
      <c r="H674" s="12">
        <v>34680</v>
      </c>
      <c r="I674" s="12"/>
      <c r="J674" s="8">
        <v>5</v>
      </c>
    </row>
    <row r="675" spans="1:10">
      <c r="A675" s="7" t="s">
        <v>718</v>
      </c>
      <c r="B675" s="8" t="s">
        <v>41</v>
      </c>
      <c r="C675" s="7" t="s">
        <v>682</v>
      </c>
      <c r="D675" s="7" t="s">
        <v>28</v>
      </c>
      <c r="E675" s="9">
        <v>40718</v>
      </c>
      <c r="F675" s="10">
        <f t="shared" ca="1" si="10"/>
        <v>11</v>
      </c>
      <c r="G675" s="11"/>
      <c r="H675" s="12">
        <v>26020</v>
      </c>
      <c r="I675" s="12"/>
      <c r="J675" s="8">
        <v>5</v>
      </c>
    </row>
    <row r="676" spans="1:10">
      <c r="A676" s="7" t="s">
        <v>719</v>
      </c>
      <c r="B676" s="8" t="s">
        <v>26</v>
      </c>
      <c r="C676" s="7" t="s">
        <v>682</v>
      </c>
      <c r="D676" s="7" t="s">
        <v>28</v>
      </c>
      <c r="E676" s="9">
        <v>39239</v>
      </c>
      <c r="F676" s="10">
        <f t="shared" ca="1" si="10"/>
        <v>15</v>
      </c>
      <c r="G676" s="11"/>
      <c r="H676" s="12">
        <v>75550</v>
      </c>
      <c r="I676" s="12"/>
      <c r="J676" s="8">
        <v>3</v>
      </c>
    </row>
    <row r="677" spans="1:10">
      <c r="A677" s="7" t="s">
        <v>720</v>
      </c>
      <c r="B677" s="8" t="s">
        <v>41</v>
      </c>
      <c r="C677" s="7" t="s">
        <v>682</v>
      </c>
      <c r="D677" s="7" t="s">
        <v>28</v>
      </c>
      <c r="E677" s="9">
        <v>39248</v>
      </c>
      <c r="F677" s="10">
        <f t="shared" ca="1" si="10"/>
        <v>15</v>
      </c>
      <c r="G677" s="11"/>
      <c r="H677" s="12">
        <v>78590</v>
      </c>
      <c r="I677" s="12"/>
      <c r="J677" s="8">
        <v>1</v>
      </c>
    </row>
    <row r="678" spans="1:10">
      <c r="A678" s="7" t="s">
        <v>721</v>
      </c>
      <c r="B678" s="8" t="s">
        <v>26</v>
      </c>
      <c r="C678" s="7" t="s">
        <v>682</v>
      </c>
      <c r="D678" s="7" t="s">
        <v>16</v>
      </c>
      <c r="E678" s="9">
        <v>39253</v>
      </c>
      <c r="F678" s="10">
        <f t="shared" ca="1" si="10"/>
        <v>15</v>
      </c>
      <c r="G678" s="11" t="s">
        <v>35</v>
      </c>
      <c r="H678" s="12">
        <v>11230</v>
      </c>
      <c r="I678" s="12"/>
      <c r="J678" s="8">
        <v>4</v>
      </c>
    </row>
    <row r="679" spans="1:10">
      <c r="A679" s="7" t="s">
        <v>722</v>
      </c>
      <c r="B679" s="8" t="s">
        <v>31</v>
      </c>
      <c r="C679" s="7" t="s">
        <v>682</v>
      </c>
      <c r="D679" s="7" t="s">
        <v>13</v>
      </c>
      <c r="E679" s="9">
        <v>36330</v>
      </c>
      <c r="F679" s="10">
        <f t="shared" ca="1" si="10"/>
        <v>23</v>
      </c>
      <c r="G679" s="11" t="s">
        <v>35</v>
      </c>
      <c r="H679" s="12">
        <v>61850</v>
      </c>
      <c r="I679" s="12"/>
      <c r="J679" s="8">
        <v>2</v>
      </c>
    </row>
    <row r="680" spans="1:10">
      <c r="A680" s="7" t="s">
        <v>723</v>
      </c>
      <c r="B680" s="8" t="s">
        <v>23</v>
      </c>
      <c r="C680" s="7" t="s">
        <v>682</v>
      </c>
      <c r="D680" s="7" t="s">
        <v>28</v>
      </c>
      <c r="E680" s="9">
        <v>37065</v>
      </c>
      <c r="F680" s="10">
        <f t="shared" ca="1" si="10"/>
        <v>21</v>
      </c>
      <c r="G680" s="11"/>
      <c r="H680" s="12">
        <v>77136</v>
      </c>
      <c r="I680" s="12"/>
      <c r="J680" s="8">
        <v>5</v>
      </c>
    </row>
    <row r="681" spans="1:10">
      <c r="A681" s="7" t="s">
        <v>724</v>
      </c>
      <c r="B681" s="8" t="s">
        <v>11</v>
      </c>
      <c r="C681" s="7" t="s">
        <v>682</v>
      </c>
      <c r="D681" s="7" t="s">
        <v>13</v>
      </c>
      <c r="E681" s="9">
        <v>39602</v>
      </c>
      <c r="F681" s="10">
        <f t="shared" ca="1" si="10"/>
        <v>14</v>
      </c>
      <c r="G681" s="11" t="s">
        <v>14</v>
      </c>
      <c r="H681" s="12">
        <v>79380</v>
      </c>
      <c r="I681" s="12"/>
      <c r="J681" s="8">
        <v>5</v>
      </c>
    </row>
    <row r="682" spans="1:10">
      <c r="A682" s="7" t="s">
        <v>725</v>
      </c>
      <c r="B682" s="8" t="s">
        <v>23</v>
      </c>
      <c r="C682" s="7" t="s">
        <v>682</v>
      </c>
      <c r="D682" s="7" t="s">
        <v>28</v>
      </c>
      <c r="E682" s="16">
        <v>40334</v>
      </c>
      <c r="F682" s="10">
        <f t="shared" ca="1" si="10"/>
        <v>12</v>
      </c>
      <c r="G682" s="11"/>
      <c r="H682" s="12">
        <v>47280</v>
      </c>
      <c r="I682" s="12"/>
      <c r="J682" s="8">
        <v>1</v>
      </c>
    </row>
    <row r="683" spans="1:10">
      <c r="A683" s="7" t="s">
        <v>726</v>
      </c>
      <c r="B683" s="8" t="s">
        <v>11</v>
      </c>
      <c r="C683" s="7" t="s">
        <v>682</v>
      </c>
      <c r="D683" s="7" t="s">
        <v>28</v>
      </c>
      <c r="E683" s="9">
        <v>41094</v>
      </c>
      <c r="F683" s="10">
        <f t="shared" ca="1" si="10"/>
        <v>10</v>
      </c>
      <c r="G683" s="11"/>
      <c r="H683" s="12">
        <v>59128</v>
      </c>
      <c r="I683" s="12"/>
      <c r="J683" s="8">
        <v>4</v>
      </c>
    </row>
    <row r="684" spans="1:10">
      <c r="A684" s="7" t="s">
        <v>727</v>
      </c>
      <c r="B684" s="8" t="s">
        <v>31</v>
      </c>
      <c r="C684" s="7" t="s">
        <v>682</v>
      </c>
      <c r="D684" s="7" t="s">
        <v>13</v>
      </c>
      <c r="E684" s="9">
        <v>41111</v>
      </c>
      <c r="F684" s="10">
        <f t="shared" ca="1" si="10"/>
        <v>10</v>
      </c>
      <c r="G684" s="11" t="s">
        <v>17</v>
      </c>
      <c r="H684" s="12">
        <v>62780</v>
      </c>
      <c r="I684" s="12"/>
      <c r="J684" s="8">
        <v>3</v>
      </c>
    </row>
    <row r="685" spans="1:10">
      <c r="A685" s="7" t="s">
        <v>728</v>
      </c>
      <c r="B685" s="8" t="s">
        <v>31</v>
      </c>
      <c r="C685" s="7" t="s">
        <v>682</v>
      </c>
      <c r="D685" s="7" t="s">
        <v>16</v>
      </c>
      <c r="E685" s="9">
        <v>39267</v>
      </c>
      <c r="F685" s="10">
        <f t="shared" ca="1" si="10"/>
        <v>15</v>
      </c>
      <c r="G685" s="11" t="s">
        <v>14</v>
      </c>
      <c r="H685" s="12">
        <v>49545</v>
      </c>
      <c r="I685" s="12"/>
      <c r="J685" s="8">
        <v>2</v>
      </c>
    </row>
    <row r="686" spans="1:10">
      <c r="A686" s="7" t="s">
        <v>729</v>
      </c>
      <c r="B686" s="8" t="s">
        <v>41</v>
      </c>
      <c r="C686" s="7" t="s">
        <v>682</v>
      </c>
      <c r="D686" s="7" t="s">
        <v>28</v>
      </c>
      <c r="E686" s="9">
        <v>39272</v>
      </c>
      <c r="F686" s="10">
        <f t="shared" ca="1" si="10"/>
        <v>15</v>
      </c>
      <c r="G686" s="11"/>
      <c r="H686" s="12">
        <v>35240</v>
      </c>
      <c r="I686" s="12"/>
      <c r="J686" s="8">
        <v>3</v>
      </c>
    </row>
    <row r="687" spans="1:10">
      <c r="A687" s="7" t="s">
        <v>730</v>
      </c>
      <c r="B687" s="8" t="s">
        <v>26</v>
      </c>
      <c r="C687" s="7" t="s">
        <v>682</v>
      </c>
      <c r="D687" s="7" t="s">
        <v>28</v>
      </c>
      <c r="E687" s="9">
        <v>39648</v>
      </c>
      <c r="F687" s="10">
        <f t="shared" ca="1" si="10"/>
        <v>14</v>
      </c>
      <c r="G687" s="11"/>
      <c r="H687" s="12">
        <v>45105</v>
      </c>
      <c r="I687" s="12"/>
      <c r="J687" s="8">
        <v>1</v>
      </c>
    </row>
    <row r="688" spans="1:10">
      <c r="A688" s="7" t="s">
        <v>731</v>
      </c>
      <c r="B688" s="8" t="s">
        <v>26</v>
      </c>
      <c r="C688" s="7" t="s">
        <v>682</v>
      </c>
      <c r="D688" s="7" t="s">
        <v>21</v>
      </c>
      <c r="E688" s="9">
        <v>40360</v>
      </c>
      <c r="F688" s="10">
        <f t="shared" ca="1" si="10"/>
        <v>12</v>
      </c>
      <c r="G688" s="11"/>
      <c r="H688" s="12">
        <v>33752</v>
      </c>
      <c r="I688" s="12"/>
      <c r="J688" s="8">
        <v>3</v>
      </c>
    </row>
    <row r="689" spans="1:10">
      <c r="A689" s="7" t="s">
        <v>732</v>
      </c>
      <c r="B689" s="8" t="s">
        <v>26</v>
      </c>
      <c r="C689" s="7" t="s">
        <v>682</v>
      </c>
      <c r="D689" s="7" t="s">
        <v>13</v>
      </c>
      <c r="E689" s="9">
        <v>40389</v>
      </c>
      <c r="F689" s="10">
        <f t="shared" ca="1" si="10"/>
        <v>12</v>
      </c>
      <c r="G689" s="11" t="s">
        <v>14</v>
      </c>
      <c r="H689" s="12">
        <v>58370</v>
      </c>
      <c r="I689" s="12"/>
      <c r="J689" s="8">
        <v>5</v>
      </c>
    </row>
    <row r="690" spans="1:10">
      <c r="A690" s="7" t="s">
        <v>733</v>
      </c>
      <c r="B690" s="8" t="s">
        <v>26</v>
      </c>
      <c r="C690" s="7" t="s">
        <v>682</v>
      </c>
      <c r="D690" s="7" t="s">
        <v>13</v>
      </c>
      <c r="E690" s="9">
        <v>38914</v>
      </c>
      <c r="F690" s="10">
        <f t="shared" ca="1" si="10"/>
        <v>16</v>
      </c>
      <c r="G690" s="11" t="s">
        <v>45</v>
      </c>
      <c r="H690" s="12">
        <v>41380</v>
      </c>
      <c r="I690" s="12"/>
      <c r="J690" s="8">
        <v>2</v>
      </c>
    </row>
    <row r="691" spans="1:10">
      <c r="A691" s="7" t="s">
        <v>734</v>
      </c>
      <c r="B691" s="8" t="s">
        <v>20</v>
      </c>
      <c r="C691" s="7" t="s">
        <v>682</v>
      </c>
      <c r="D691" s="7" t="s">
        <v>16</v>
      </c>
      <c r="E691" s="9">
        <v>36365</v>
      </c>
      <c r="F691" s="10">
        <f t="shared" ca="1" si="10"/>
        <v>23</v>
      </c>
      <c r="G691" s="11" t="s">
        <v>24</v>
      </c>
      <c r="H691" s="12">
        <v>19825</v>
      </c>
      <c r="I691" s="12"/>
      <c r="J691" s="8">
        <v>2</v>
      </c>
    </row>
    <row r="692" spans="1:10">
      <c r="A692" s="7" t="s">
        <v>735</v>
      </c>
      <c r="B692" s="8" t="s">
        <v>31</v>
      </c>
      <c r="C692" s="7" t="s">
        <v>682</v>
      </c>
      <c r="D692" s="7" t="s">
        <v>28</v>
      </c>
      <c r="E692" s="9">
        <v>37099</v>
      </c>
      <c r="F692" s="10">
        <f t="shared" ca="1" si="10"/>
        <v>21</v>
      </c>
      <c r="G692" s="11"/>
      <c r="H692" s="12">
        <v>28270</v>
      </c>
      <c r="I692" s="12"/>
      <c r="J692" s="8">
        <v>5</v>
      </c>
    </row>
    <row r="693" spans="1:10">
      <c r="A693" s="7" t="s">
        <v>736</v>
      </c>
      <c r="B693" s="8" t="s">
        <v>23</v>
      </c>
      <c r="C693" s="7" t="s">
        <v>682</v>
      </c>
      <c r="D693" s="7" t="s">
        <v>28</v>
      </c>
      <c r="E693" s="9">
        <v>37453</v>
      </c>
      <c r="F693" s="10">
        <f t="shared" ca="1" si="10"/>
        <v>20</v>
      </c>
      <c r="G693" s="11"/>
      <c r="H693" s="12">
        <v>49090</v>
      </c>
      <c r="I693" s="12"/>
      <c r="J693" s="8">
        <v>4</v>
      </c>
    </row>
    <row r="694" spans="1:10">
      <c r="A694" s="7" t="s">
        <v>737</v>
      </c>
      <c r="B694" s="8" t="s">
        <v>26</v>
      </c>
      <c r="C694" s="7" t="s">
        <v>682</v>
      </c>
      <c r="D694" s="7" t="s">
        <v>13</v>
      </c>
      <c r="E694" s="9">
        <v>37810</v>
      </c>
      <c r="F694" s="10">
        <f t="shared" ca="1" si="10"/>
        <v>19</v>
      </c>
      <c r="G694" s="11" t="s">
        <v>45</v>
      </c>
      <c r="H694" s="12">
        <v>48010</v>
      </c>
      <c r="I694" s="12"/>
      <c r="J694" s="8">
        <v>3</v>
      </c>
    </row>
    <row r="695" spans="1:10">
      <c r="A695" s="7" t="s">
        <v>738</v>
      </c>
      <c r="B695" s="8" t="s">
        <v>26</v>
      </c>
      <c r="C695" s="7" t="s">
        <v>682</v>
      </c>
      <c r="D695" s="7" t="s">
        <v>13</v>
      </c>
      <c r="E695" s="9">
        <v>39283</v>
      </c>
      <c r="F695" s="10">
        <f t="shared" ca="1" si="10"/>
        <v>15</v>
      </c>
      <c r="G695" s="11" t="s">
        <v>14</v>
      </c>
      <c r="H695" s="12">
        <v>24980</v>
      </c>
      <c r="I695" s="12"/>
      <c r="J695" s="8">
        <v>3</v>
      </c>
    </row>
    <row r="696" spans="1:10">
      <c r="A696" s="7" t="s">
        <v>739</v>
      </c>
      <c r="B696" s="8" t="s">
        <v>31</v>
      </c>
      <c r="C696" s="7" t="s">
        <v>682</v>
      </c>
      <c r="D696" s="7" t="s">
        <v>13</v>
      </c>
      <c r="E696" s="9">
        <v>40018</v>
      </c>
      <c r="F696" s="10">
        <f t="shared" ca="1" si="10"/>
        <v>13</v>
      </c>
      <c r="G696" s="11" t="s">
        <v>45</v>
      </c>
      <c r="H696" s="12">
        <v>34990</v>
      </c>
      <c r="I696" s="12"/>
      <c r="J696" s="8">
        <v>3</v>
      </c>
    </row>
    <row r="697" spans="1:10">
      <c r="A697" s="7" t="s">
        <v>740</v>
      </c>
      <c r="B697" s="8" t="s">
        <v>11</v>
      </c>
      <c r="C697" s="7" t="s">
        <v>682</v>
      </c>
      <c r="D697" s="7" t="s">
        <v>28</v>
      </c>
      <c r="E697" s="9">
        <v>41125</v>
      </c>
      <c r="F697" s="10">
        <f t="shared" ca="1" si="10"/>
        <v>10</v>
      </c>
      <c r="G697" s="11"/>
      <c r="H697" s="12">
        <v>70300</v>
      </c>
      <c r="I697" s="12"/>
      <c r="J697" s="8">
        <v>3</v>
      </c>
    </row>
    <row r="698" spans="1:10">
      <c r="A698" s="7" t="s">
        <v>741</v>
      </c>
      <c r="B698" s="8" t="s">
        <v>41</v>
      </c>
      <c r="C698" s="7" t="s">
        <v>682</v>
      </c>
      <c r="D698" s="7" t="s">
        <v>28</v>
      </c>
      <c r="E698" s="9">
        <v>40393</v>
      </c>
      <c r="F698" s="10">
        <f t="shared" ca="1" si="10"/>
        <v>12</v>
      </c>
      <c r="G698" s="11"/>
      <c r="H698" s="12">
        <v>41770</v>
      </c>
      <c r="I698" s="12"/>
      <c r="J698" s="8">
        <v>5</v>
      </c>
    </row>
    <row r="699" spans="1:10">
      <c r="A699" s="7" t="s">
        <v>742</v>
      </c>
      <c r="B699" s="8" t="s">
        <v>23</v>
      </c>
      <c r="C699" s="7" t="s">
        <v>682</v>
      </c>
      <c r="D699" s="7" t="s">
        <v>16</v>
      </c>
      <c r="E699" s="9">
        <v>40410</v>
      </c>
      <c r="F699" s="10">
        <f t="shared" ca="1" si="10"/>
        <v>12</v>
      </c>
      <c r="G699" s="11" t="s">
        <v>45</v>
      </c>
      <c r="H699" s="12">
        <v>38105</v>
      </c>
      <c r="I699" s="12"/>
      <c r="J699" s="8">
        <v>2</v>
      </c>
    </row>
    <row r="700" spans="1:10">
      <c r="A700" s="7" t="s">
        <v>743</v>
      </c>
      <c r="B700" s="8" t="s">
        <v>20</v>
      </c>
      <c r="C700" s="7" t="s">
        <v>682</v>
      </c>
      <c r="D700" s="7" t="s">
        <v>13</v>
      </c>
      <c r="E700" s="9">
        <v>40420</v>
      </c>
      <c r="F700" s="10">
        <f t="shared" ca="1" si="10"/>
        <v>12</v>
      </c>
      <c r="G700" s="11" t="s">
        <v>14</v>
      </c>
      <c r="H700" s="12">
        <v>31690</v>
      </c>
      <c r="I700" s="12"/>
      <c r="J700" s="8">
        <v>4</v>
      </c>
    </row>
    <row r="701" spans="1:10">
      <c r="A701" s="7" t="s">
        <v>744</v>
      </c>
      <c r="B701" s="8" t="s">
        <v>26</v>
      </c>
      <c r="C701" s="7" t="s">
        <v>682</v>
      </c>
      <c r="D701" s="7" t="s">
        <v>13</v>
      </c>
      <c r="E701" s="9">
        <v>36025</v>
      </c>
      <c r="F701" s="10">
        <f t="shared" ca="1" si="10"/>
        <v>24</v>
      </c>
      <c r="G701" s="11" t="s">
        <v>17</v>
      </c>
      <c r="H701" s="12">
        <v>64470</v>
      </c>
      <c r="I701" s="12"/>
      <c r="J701" s="8">
        <v>5</v>
      </c>
    </row>
    <row r="702" spans="1:10">
      <c r="A702" s="7" t="s">
        <v>745</v>
      </c>
      <c r="B702" s="8" t="s">
        <v>20</v>
      </c>
      <c r="C702" s="7" t="s">
        <v>682</v>
      </c>
      <c r="D702" s="7" t="s">
        <v>13</v>
      </c>
      <c r="E702" s="9">
        <v>37495</v>
      </c>
      <c r="F702" s="10">
        <f t="shared" ca="1" si="10"/>
        <v>20</v>
      </c>
      <c r="G702" s="11" t="s">
        <v>35</v>
      </c>
      <c r="H702" s="12">
        <v>60300</v>
      </c>
      <c r="I702" s="12"/>
      <c r="J702" s="8">
        <v>2</v>
      </c>
    </row>
    <row r="703" spans="1:10">
      <c r="A703" s="7" t="s">
        <v>746</v>
      </c>
      <c r="B703" s="8" t="s">
        <v>41</v>
      </c>
      <c r="C703" s="7" t="s">
        <v>682</v>
      </c>
      <c r="D703" s="7" t="s">
        <v>13</v>
      </c>
      <c r="E703" s="9">
        <v>39679</v>
      </c>
      <c r="F703" s="10">
        <f t="shared" ca="1" si="10"/>
        <v>14</v>
      </c>
      <c r="G703" s="11" t="s">
        <v>14</v>
      </c>
      <c r="H703" s="12">
        <v>22820</v>
      </c>
      <c r="I703" s="12"/>
      <c r="J703" s="8">
        <v>5</v>
      </c>
    </row>
    <row r="704" spans="1:10">
      <c r="A704" s="7" t="s">
        <v>747</v>
      </c>
      <c r="B704" s="8" t="s">
        <v>26</v>
      </c>
      <c r="C704" s="7" t="s">
        <v>682</v>
      </c>
      <c r="D704" s="7" t="s">
        <v>28</v>
      </c>
      <c r="E704" s="9">
        <v>39719</v>
      </c>
      <c r="F704" s="10">
        <f t="shared" ca="1" si="10"/>
        <v>13</v>
      </c>
      <c r="G704" s="11"/>
      <c r="H704" s="12">
        <v>23340</v>
      </c>
      <c r="I704" s="12"/>
      <c r="J704" s="8">
        <v>4</v>
      </c>
    </row>
    <row r="705" spans="1:10">
      <c r="A705" s="7" t="s">
        <v>748</v>
      </c>
      <c r="B705" s="8" t="s">
        <v>26</v>
      </c>
      <c r="C705" s="7" t="s">
        <v>682</v>
      </c>
      <c r="D705" s="7" t="s">
        <v>28</v>
      </c>
      <c r="E705" s="9">
        <v>40800</v>
      </c>
      <c r="F705" s="10">
        <f t="shared" ca="1" si="10"/>
        <v>10</v>
      </c>
      <c r="G705" s="11"/>
      <c r="H705" s="12">
        <v>62480</v>
      </c>
      <c r="I705" s="12"/>
      <c r="J705" s="8">
        <v>5</v>
      </c>
    </row>
    <row r="706" spans="1:10">
      <c r="A706" s="7" t="s">
        <v>749</v>
      </c>
      <c r="B706" s="8" t="s">
        <v>31</v>
      </c>
      <c r="C706" s="7" t="s">
        <v>682</v>
      </c>
      <c r="D706" s="7" t="s">
        <v>28</v>
      </c>
      <c r="E706" s="9">
        <v>40811</v>
      </c>
      <c r="F706" s="10">
        <f t="shared" ref="F706:F742" ca="1" si="11">DATEDIF(E706,TODAY(),"Y")</f>
        <v>10</v>
      </c>
      <c r="G706" s="11"/>
      <c r="H706" s="12">
        <v>61134</v>
      </c>
      <c r="I706" s="12"/>
      <c r="J706" s="8">
        <v>4</v>
      </c>
    </row>
    <row r="707" spans="1:10">
      <c r="A707" s="7" t="s">
        <v>750</v>
      </c>
      <c r="B707" s="8" t="s">
        <v>11</v>
      </c>
      <c r="C707" s="7" t="s">
        <v>682</v>
      </c>
      <c r="D707" s="7" t="s">
        <v>16</v>
      </c>
      <c r="E707" s="9">
        <v>39343</v>
      </c>
      <c r="F707" s="10">
        <f t="shared" ca="1" si="11"/>
        <v>14</v>
      </c>
      <c r="G707" s="11" t="s">
        <v>35</v>
      </c>
      <c r="H707" s="12">
        <v>23000</v>
      </c>
      <c r="I707" s="12"/>
      <c r="J707" s="8">
        <v>4</v>
      </c>
    </row>
    <row r="708" spans="1:10">
      <c r="A708" s="7" t="s">
        <v>751</v>
      </c>
      <c r="B708" s="8" t="s">
        <v>41</v>
      </c>
      <c r="C708" s="7" t="s">
        <v>682</v>
      </c>
      <c r="D708" s="7" t="s">
        <v>28</v>
      </c>
      <c r="E708" s="9">
        <v>40451</v>
      </c>
      <c r="F708" s="10">
        <f t="shared" ca="1" si="11"/>
        <v>11</v>
      </c>
      <c r="G708" s="11"/>
      <c r="H708" s="12">
        <v>87830</v>
      </c>
      <c r="I708" s="12"/>
      <c r="J708" s="8">
        <v>2</v>
      </c>
    </row>
    <row r="709" spans="1:10">
      <c r="A709" s="7" t="s">
        <v>752</v>
      </c>
      <c r="B709" s="8" t="s">
        <v>41</v>
      </c>
      <c r="C709" s="7" t="s">
        <v>682</v>
      </c>
      <c r="D709" s="7" t="s">
        <v>16</v>
      </c>
      <c r="E709" s="9">
        <v>36053</v>
      </c>
      <c r="F709" s="10">
        <f t="shared" ca="1" si="11"/>
        <v>23</v>
      </c>
      <c r="G709" s="11" t="s">
        <v>35</v>
      </c>
      <c r="H709" s="12">
        <v>46105</v>
      </c>
      <c r="I709" s="12"/>
      <c r="J709" s="8">
        <v>5</v>
      </c>
    </row>
    <row r="710" spans="1:10">
      <c r="A710" s="7" t="s">
        <v>753</v>
      </c>
      <c r="B710" s="8" t="s">
        <v>23</v>
      </c>
      <c r="C710" s="7" t="s">
        <v>682</v>
      </c>
      <c r="D710" s="7" t="s">
        <v>28</v>
      </c>
      <c r="E710" s="9">
        <v>37141</v>
      </c>
      <c r="F710" s="10">
        <f t="shared" ca="1" si="11"/>
        <v>20</v>
      </c>
      <c r="G710" s="11"/>
      <c r="H710" s="12">
        <v>25530</v>
      </c>
      <c r="I710" s="12"/>
      <c r="J710" s="8">
        <v>3</v>
      </c>
    </row>
    <row r="711" spans="1:10">
      <c r="A711" s="7" t="s">
        <v>754</v>
      </c>
      <c r="B711" s="8" t="s">
        <v>31</v>
      </c>
      <c r="C711" s="7" t="s">
        <v>682</v>
      </c>
      <c r="D711" s="7" t="s">
        <v>13</v>
      </c>
      <c r="E711" s="9">
        <v>40477</v>
      </c>
      <c r="F711" s="10">
        <f t="shared" ca="1" si="11"/>
        <v>11</v>
      </c>
      <c r="G711" s="11" t="s">
        <v>14</v>
      </c>
      <c r="H711" s="12">
        <v>27130</v>
      </c>
      <c r="I711" s="12"/>
      <c r="J711" s="8">
        <v>5</v>
      </c>
    </row>
    <row r="712" spans="1:10">
      <c r="A712" s="7" t="s">
        <v>755</v>
      </c>
      <c r="B712" s="8" t="s">
        <v>20</v>
      </c>
      <c r="C712" s="7" t="s">
        <v>682</v>
      </c>
      <c r="D712" s="7" t="s">
        <v>13</v>
      </c>
      <c r="E712" s="9">
        <v>36080</v>
      </c>
      <c r="F712" s="10">
        <f t="shared" ca="1" si="11"/>
        <v>23</v>
      </c>
      <c r="G712" s="11" t="s">
        <v>45</v>
      </c>
      <c r="H712" s="12">
        <v>48410</v>
      </c>
      <c r="I712" s="12"/>
      <c r="J712" s="8">
        <v>5</v>
      </c>
    </row>
    <row r="713" spans="1:10">
      <c r="A713" s="7" t="s">
        <v>756</v>
      </c>
      <c r="B713" s="8" t="s">
        <v>23</v>
      </c>
      <c r="C713" s="7" t="s">
        <v>682</v>
      </c>
      <c r="D713" s="7" t="s">
        <v>21</v>
      </c>
      <c r="E713" s="9">
        <v>36458</v>
      </c>
      <c r="F713" s="10">
        <f t="shared" ca="1" si="11"/>
        <v>22</v>
      </c>
      <c r="G713" s="11"/>
      <c r="H713" s="12">
        <v>32536</v>
      </c>
      <c r="I713" s="12"/>
      <c r="J713" s="8">
        <v>2</v>
      </c>
    </row>
    <row r="714" spans="1:10">
      <c r="A714" s="7" t="s">
        <v>757</v>
      </c>
      <c r="B714" s="8" t="s">
        <v>26</v>
      </c>
      <c r="C714" s="7" t="s">
        <v>682</v>
      </c>
      <c r="D714" s="7" t="s">
        <v>16</v>
      </c>
      <c r="E714" s="9">
        <v>36462</v>
      </c>
      <c r="F714" s="10">
        <f t="shared" ca="1" si="11"/>
        <v>22</v>
      </c>
      <c r="G714" s="11" t="s">
        <v>45</v>
      </c>
      <c r="H714" s="12">
        <v>26185</v>
      </c>
      <c r="I714" s="12"/>
      <c r="J714" s="8">
        <v>5</v>
      </c>
    </row>
    <row r="715" spans="1:10">
      <c r="A715" s="7" t="s">
        <v>758</v>
      </c>
      <c r="B715" s="8" t="s">
        <v>20</v>
      </c>
      <c r="C715" s="7" t="s">
        <v>682</v>
      </c>
      <c r="D715" s="7" t="s">
        <v>13</v>
      </c>
      <c r="E715" s="9">
        <v>39722</v>
      </c>
      <c r="F715" s="10">
        <f t="shared" ca="1" si="11"/>
        <v>13</v>
      </c>
      <c r="G715" s="11" t="s">
        <v>14</v>
      </c>
      <c r="H715" s="12">
        <v>44530</v>
      </c>
      <c r="I715" s="12"/>
      <c r="J715" s="8">
        <v>2</v>
      </c>
    </row>
    <row r="716" spans="1:10">
      <c r="A716" s="7" t="s">
        <v>759</v>
      </c>
      <c r="B716" s="8" t="s">
        <v>11</v>
      </c>
      <c r="C716" s="7" t="s">
        <v>682</v>
      </c>
      <c r="D716" s="7" t="s">
        <v>21</v>
      </c>
      <c r="E716" s="9">
        <v>39742</v>
      </c>
      <c r="F716" s="10">
        <f t="shared" ca="1" si="11"/>
        <v>13</v>
      </c>
      <c r="G716" s="11"/>
      <c r="H716" s="12">
        <v>37344</v>
      </c>
      <c r="I716" s="12"/>
      <c r="J716" s="8">
        <v>2</v>
      </c>
    </row>
    <row r="717" spans="1:10">
      <c r="A717" s="7" t="s">
        <v>760</v>
      </c>
      <c r="B717" s="8" t="s">
        <v>26</v>
      </c>
      <c r="C717" s="7" t="s">
        <v>682</v>
      </c>
      <c r="D717" s="7" t="s">
        <v>13</v>
      </c>
      <c r="E717" s="9">
        <v>39728</v>
      </c>
      <c r="F717" s="10">
        <f t="shared" ca="1" si="11"/>
        <v>13</v>
      </c>
      <c r="G717" s="11" t="s">
        <v>14</v>
      </c>
      <c r="H717" s="12">
        <v>82370</v>
      </c>
      <c r="I717" s="12"/>
      <c r="J717" s="8">
        <v>5</v>
      </c>
    </row>
    <row r="718" spans="1:10">
      <c r="A718" s="7" t="s">
        <v>761</v>
      </c>
      <c r="B718" s="8" t="s">
        <v>11</v>
      </c>
      <c r="C718" s="7" t="s">
        <v>682</v>
      </c>
      <c r="D718" s="7" t="s">
        <v>28</v>
      </c>
      <c r="E718" s="9">
        <v>39728</v>
      </c>
      <c r="F718" s="10">
        <f t="shared" ca="1" si="11"/>
        <v>13</v>
      </c>
      <c r="G718" s="11"/>
      <c r="H718" s="12">
        <v>86040</v>
      </c>
      <c r="I718" s="12"/>
      <c r="J718" s="8">
        <v>5</v>
      </c>
    </row>
    <row r="719" spans="1:10">
      <c r="A719" s="7" t="s">
        <v>762</v>
      </c>
      <c r="B719" s="8" t="s">
        <v>31</v>
      </c>
      <c r="C719" s="7" t="s">
        <v>682</v>
      </c>
      <c r="D719" s="7" t="s">
        <v>28</v>
      </c>
      <c r="E719" s="9">
        <v>39768</v>
      </c>
      <c r="F719" s="10">
        <f t="shared" ca="1" si="11"/>
        <v>13</v>
      </c>
      <c r="G719" s="11"/>
      <c r="H719" s="12">
        <v>63610</v>
      </c>
      <c r="I719" s="12"/>
      <c r="J719" s="8">
        <v>5</v>
      </c>
    </row>
    <row r="720" spans="1:10">
      <c r="A720" s="7" t="s">
        <v>763</v>
      </c>
      <c r="B720" s="8" t="s">
        <v>26</v>
      </c>
      <c r="C720" s="7" t="s">
        <v>682</v>
      </c>
      <c r="D720" s="7" t="s">
        <v>28</v>
      </c>
      <c r="E720" s="9">
        <v>40867</v>
      </c>
      <c r="F720" s="10">
        <f t="shared" ca="1" si="11"/>
        <v>10</v>
      </c>
      <c r="G720" s="11"/>
      <c r="H720" s="12">
        <v>57500</v>
      </c>
      <c r="I720" s="12"/>
      <c r="J720" s="8">
        <v>1</v>
      </c>
    </row>
    <row r="721" spans="1:10">
      <c r="A721" s="7" t="s">
        <v>764</v>
      </c>
      <c r="B721" s="8" t="s">
        <v>23</v>
      </c>
      <c r="C721" s="7" t="s">
        <v>682</v>
      </c>
      <c r="D721" s="7" t="s">
        <v>13</v>
      </c>
      <c r="E721" s="9">
        <v>41226</v>
      </c>
      <c r="F721" s="10">
        <f t="shared" ca="1" si="11"/>
        <v>9</v>
      </c>
      <c r="G721" s="11" t="s">
        <v>24</v>
      </c>
      <c r="H721" s="12">
        <v>32160</v>
      </c>
      <c r="I721" s="12"/>
      <c r="J721" s="8">
        <v>3</v>
      </c>
    </row>
    <row r="722" spans="1:10">
      <c r="A722" s="7" t="s">
        <v>765</v>
      </c>
      <c r="B722" s="8" t="s">
        <v>26</v>
      </c>
      <c r="C722" s="7" t="s">
        <v>682</v>
      </c>
      <c r="D722" s="7" t="s">
        <v>13</v>
      </c>
      <c r="E722" s="9">
        <v>39399</v>
      </c>
      <c r="F722" s="10">
        <f t="shared" ca="1" si="11"/>
        <v>14</v>
      </c>
      <c r="G722" s="11" t="s">
        <v>45</v>
      </c>
      <c r="H722" s="12">
        <v>87220</v>
      </c>
      <c r="I722" s="12"/>
      <c r="J722" s="8">
        <v>1</v>
      </c>
    </row>
    <row r="723" spans="1:10">
      <c r="A723" s="7" t="s">
        <v>766</v>
      </c>
      <c r="B723" s="8" t="s">
        <v>20</v>
      </c>
      <c r="C723" s="7" t="s">
        <v>682</v>
      </c>
      <c r="D723" s="7" t="s">
        <v>13</v>
      </c>
      <c r="E723" s="9">
        <v>36843</v>
      </c>
      <c r="F723" s="10">
        <f t="shared" ca="1" si="11"/>
        <v>21</v>
      </c>
      <c r="G723" s="11" t="s">
        <v>45</v>
      </c>
      <c r="H723" s="12">
        <v>47630</v>
      </c>
      <c r="I723" s="12"/>
      <c r="J723" s="8">
        <v>3</v>
      </c>
    </row>
    <row r="724" spans="1:10">
      <c r="A724" s="7" t="s">
        <v>767</v>
      </c>
      <c r="B724" s="8" t="s">
        <v>31</v>
      </c>
      <c r="C724" s="7" t="s">
        <v>682</v>
      </c>
      <c r="D724" s="7" t="s">
        <v>13</v>
      </c>
      <c r="E724" s="9">
        <v>41262</v>
      </c>
      <c r="F724" s="10">
        <f t="shared" ca="1" si="11"/>
        <v>9</v>
      </c>
      <c r="G724" s="11" t="s">
        <v>17</v>
      </c>
      <c r="H724" s="12">
        <v>59490</v>
      </c>
      <c r="I724" s="12"/>
      <c r="J724" s="8">
        <v>3</v>
      </c>
    </row>
    <row r="725" spans="1:10">
      <c r="A725" s="7" t="s">
        <v>768</v>
      </c>
      <c r="B725" s="8" t="s">
        <v>31</v>
      </c>
      <c r="C725" s="7" t="s">
        <v>682</v>
      </c>
      <c r="D725" s="7" t="s">
        <v>13</v>
      </c>
      <c r="E725" s="9">
        <v>39784</v>
      </c>
      <c r="F725" s="10">
        <f t="shared" ca="1" si="11"/>
        <v>13</v>
      </c>
      <c r="G725" s="11" t="s">
        <v>14</v>
      </c>
      <c r="H725" s="12">
        <v>69510</v>
      </c>
      <c r="I725" s="12"/>
      <c r="J725" s="8">
        <v>5</v>
      </c>
    </row>
    <row r="726" spans="1:10">
      <c r="A726" s="7" t="s">
        <v>769</v>
      </c>
      <c r="B726" s="8" t="s">
        <v>26</v>
      </c>
      <c r="C726" s="7" t="s">
        <v>682</v>
      </c>
      <c r="D726" s="7" t="s">
        <v>13</v>
      </c>
      <c r="E726" s="9">
        <v>39435</v>
      </c>
      <c r="F726" s="10">
        <f t="shared" ca="1" si="11"/>
        <v>14</v>
      </c>
      <c r="G726" s="11" t="s">
        <v>24</v>
      </c>
      <c r="H726" s="12">
        <v>64780</v>
      </c>
      <c r="I726" s="12"/>
      <c r="J726" s="8">
        <v>5</v>
      </c>
    </row>
    <row r="727" spans="1:10">
      <c r="A727" s="7" t="s">
        <v>770</v>
      </c>
      <c r="B727" s="8" t="s">
        <v>23</v>
      </c>
      <c r="C727" s="7" t="s">
        <v>682</v>
      </c>
      <c r="D727" s="7" t="s">
        <v>13</v>
      </c>
      <c r="E727" s="9">
        <v>39063</v>
      </c>
      <c r="F727" s="10">
        <f t="shared" ca="1" si="11"/>
        <v>15</v>
      </c>
      <c r="G727" s="11" t="s">
        <v>14</v>
      </c>
      <c r="H727" s="12">
        <v>86320</v>
      </c>
      <c r="I727" s="12"/>
      <c r="J727" s="8">
        <v>4</v>
      </c>
    </row>
    <row r="728" spans="1:10">
      <c r="A728" s="7" t="s">
        <v>771</v>
      </c>
      <c r="B728" s="8" t="s">
        <v>26</v>
      </c>
      <c r="C728" s="7" t="s">
        <v>682</v>
      </c>
      <c r="D728" s="7" t="s">
        <v>13</v>
      </c>
      <c r="E728" s="9">
        <v>38328</v>
      </c>
      <c r="F728" s="10">
        <f t="shared" ca="1" si="11"/>
        <v>17</v>
      </c>
      <c r="G728" s="11" t="s">
        <v>17</v>
      </c>
      <c r="H728" s="12">
        <v>48280</v>
      </c>
      <c r="I728" s="12"/>
      <c r="J728" s="8">
        <v>4</v>
      </c>
    </row>
    <row r="729" spans="1:10">
      <c r="A729" s="7" t="s">
        <v>772</v>
      </c>
      <c r="B729" s="8" t="s">
        <v>11</v>
      </c>
      <c r="C729" s="7" t="s">
        <v>682</v>
      </c>
      <c r="D729" s="7" t="s">
        <v>13</v>
      </c>
      <c r="E729" s="9">
        <v>38347</v>
      </c>
      <c r="F729" s="10">
        <f t="shared" ca="1" si="11"/>
        <v>17</v>
      </c>
      <c r="G729" s="11" t="s">
        <v>45</v>
      </c>
      <c r="H729" s="12">
        <v>81340</v>
      </c>
      <c r="I729" s="12"/>
      <c r="J729" s="8">
        <v>2</v>
      </c>
    </row>
    <row r="730" spans="1:10">
      <c r="A730" s="7" t="s">
        <v>773</v>
      </c>
      <c r="B730" s="8" t="s">
        <v>41</v>
      </c>
      <c r="C730" s="7" t="s">
        <v>682</v>
      </c>
      <c r="D730" s="7" t="s">
        <v>13</v>
      </c>
      <c r="E730" s="9">
        <v>39441</v>
      </c>
      <c r="F730" s="10">
        <f t="shared" ca="1" si="11"/>
        <v>14</v>
      </c>
      <c r="G730" s="11" t="s">
        <v>17</v>
      </c>
      <c r="H730" s="12">
        <v>68860</v>
      </c>
      <c r="I730" s="12"/>
      <c r="J730" s="8">
        <v>2</v>
      </c>
    </row>
    <row r="731" spans="1:10">
      <c r="A731" s="7" t="s">
        <v>774</v>
      </c>
      <c r="B731" s="8" t="s">
        <v>26</v>
      </c>
      <c r="C731" s="7" t="s">
        <v>682</v>
      </c>
      <c r="D731" s="7" t="s">
        <v>28</v>
      </c>
      <c r="E731" s="9">
        <v>40523</v>
      </c>
      <c r="F731" s="10">
        <f t="shared" ca="1" si="11"/>
        <v>11</v>
      </c>
      <c r="G731" s="11"/>
      <c r="H731" s="12">
        <v>46570</v>
      </c>
      <c r="I731" s="12"/>
      <c r="J731" s="8">
        <v>4</v>
      </c>
    </row>
    <row r="732" spans="1:10">
      <c r="A732" s="7" t="s">
        <v>775</v>
      </c>
      <c r="B732" s="8" t="s">
        <v>23</v>
      </c>
      <c r="C732" s="7" t="s">
        <v>682</v>
      </c>
      <c r="D732" s="7" t="s">
        <v>13</v>
      </c>
      <c r="E732" s="13">
        <v>40536</v>
      </c>
      <c r="F732" s="10">
        <f t="shared" ca="1" si="11"/>
        <v>11</v>
      </c>
      <c r="G732" s="11" t="s">
        <v>45</v>
      </c>
      <c r="H732" s="12">
        <v>70730</v>
      </c>
      <c r="I732" s="12"/>
      <c r="J732" s="8">
        <v>1</v>
      </c>
    </row>
    <row r="733" spans="1:10">
      <c r="A733" s="7" t="s">
        <v>776</v>
      </c>
      <c r="B733" s="8" t="s">
        <v>23</v>
      </c>
      <c r="C733" s="7" t="s">
        <v>777</v>
      </c>
      <c r="D733" s="7" t="s">
        <v>13</v>
      </c>
      <c r="E733" s="9">
        <v>37684</v>
      </c>
      <c r="F733" s="10">
        <f t="shared" ca="1" si="11"/>
        <v>19</v>
      </c>
      <c r="G733" s="11" t="s">
        <v>45</v>
      </c>
      <c r="H733" s="12">
        <v>42800</v>
      </c>
      <c r="I733" s="12"/>
      <c r="J733" s="8">
        <v>5</v>
      </c>
    </row>
    <row r="734" spans="1:10">
      <c r="A734" s="7" t="s">
        <v>778</v>
      </c>
      <c r="B734" s="8" t="s">
        <v>31</v>
      </c>
      <c r="C734" s="7" t="s">
        <v>777</v>
      </c>
      <c r="D734" s="7" t="s">
        <v>13</v>
      </c>
      <c r="E734" s="9">
        <v>36991</v>
      </c>
      <c r="F734" s="10">
        <f t="shared" ca="1" si="11"/>
        <v>21</v>
      </c>
      <c r="G734" s="11" t="s">
        <v>14</v>
      </c>
      <c r="H734" s="12">
        <v>63670</v>
      </c>
      <c r="I734" s="12"/>
      <c r="J734" s="8">
        <v>5</v>
      </c>
    </row>
    <row r="735" spans="1:10">
      <c r="A735" s="7" t="s">
        <v>779</v>
      </c>
      <c r="B735" s="8" t="s">
        <v>11</v>
      </c>
      <c r="C735" s="7" t="s">
        <v>777</v>
      </c>
      <c r="D735" s="7" t="s">
        <v>28</v>
      </c>
      <c r="E735" s="9">
        <v>40692</v>
      </c>
      <c r="F735" s="10">
        <f t="shared" ca="1" si="11"/>
        <v>11</v>
      </c>
      <c r="G735" s="11"/>
      <c r="H735" s="12">
        <v>85510</v>
      </c>
      <c r="I735" s="12"/>
      <c r="J735" s="8">
        <v>4</v>
      </c>
    </row>
    <row r="736" spans="1:10">
      <c r="A736" s="7" t="s">
        <v>780</v>
      </c>
      <c r="B736" s="8" t="s">
        <v>31</v>
      </c>
      <c r="C736" s="7" t="s">
        <v>777</v>
      </c>
      <c r="D736" s="7" t="s">
        <v>28</v>
      </c>
      <c r="E736" s="9">
        <v>40719</v>
      </c>
      <c r="F736" s="10">
        <f t="shared" ca="1" si="11"/>
        <v>11</v>
      </c>
      <c r="G736" s="11"/>
      <c r="H736" s="12">
        <v>66132</v>
      </c>
      <c r="I736" s="12"/>
      <c r="J736" s="8">
        <v>4</v>
      </c>
    </row>
    <row r="737" spans="1:10">
      <c r="A737" s="7" t="s">
        <v>781</v>
      </c>
      <c r="B737" s="8" t="s">
        <v>11</v>
      </c>
      <c r="C737" s="7" t="s">
        <v>777</v>
      </c>
      <c r="D737" s="7" t="s">
        <v>13</v>
      </c>
      <c r="E737" s="9">
        <v>37073</v>
      </c>
      <c r="F737" s="10">
        <f t="shared" ca="1" si="11"/>
        <v>21</v>
      </c>
      <c r="G737" s="11" t="s">
        <v>35</v>
      </c>
      <c r="H737" s="12">
        <v>40680</v>
      </c>
      <c r="I737" s="12"/>
      <c r="J737" s="8">
        <v>5</v>
      </c>
    </row>
    <row r="738" spans="1:10">
      <c r="A738" s="7" t="s">
        <v>782</v>
      </c>
      <c r="B738" s="8" t="s">
        <v>26</v>
      </c>
      <c r="C738" s="7" t="s">
        <v>783</v>
      </c>
      <c r="D738" s="7" t="s">
        <v>28</v>
      </c>
      <c r="E738" s="9">
        <v>39116</v>
      </c>
      <c r="F738" s="10">
        <f t="shared" ca="1" si="11"/>
        <v>15</v>
      </c>
      <c r="G738" s="11"/>
      <c r="H738" s="12">
        <v>60760</v>
      </c>
      <c r="I738" s="12"/>
      <c r="J738" s="8">
        <v>2</v>
      </c>
    </row>
    <row r="739" spans="1:10">
      <c r="A739" s="7" t="s">
        <v>784</v>
      </c>
      <c r="B739" s="8" t="s">
        <v>23</v>
      </c>
      <c r="C739" s="7" t="s">
        <v>783</v>
      </c>
      <c r="D739" s="7" t="s">
        <v>16</v>
      </c>
      <c r="E739" s="9">
        <v>36557</v>
      </c>
      <c r="F739" s="10">
        <f t="shared" ca="1" si="11"/>
        <v>22</v>
      </c>
      <c r="G739" s="11" t="s">
        <v>14</v>
      </c>
      <c r="H739" s="12">
        <v>31250</v>
      </c>
      <c r="I739" s="12"/>
      <c r="J739" s="8">
        <v>2</v>
      </c>
    </row>
    <row r="740" spans="1:10">
      <c r="A740" s="7" t="s">
        <v>785</v>
      </c>
      <c r="B740" s="8" t="s">
        <v>26</v>
      </c>
      <c r="C740" s="7" t="s">
        <v>783</v>
      </c>
      <c r="D740" s="7" t="s">
        <v>28</v>
      </c>
      <c r="E740" s="9">
        <v>39639</v>
      </c>
      <c r="F740" s="10">
        <f t="shared" ca="1" si="11"/>
        <v>14</v>
      </c>
      <c r="G740" s="11"/>
      <c r="H740" s="12">
        <v>64720</v>
      </c>
      <c r="I740" s="12"/>
      <c r="J740" s="8">
        <v>5</v>
      </c>
    </row>
    <row r="741" spans="1:10">
      <c r="A741" s="7" t="s">
        <v>786</v>
      </c>
      <c r="B741" s="8" t="s">
        <v>20</v>
      </c>
      <c r="C741" s="7" t="s">
        <v>783</v>
      </c>
      <c r="D741" s="7" t="s">
        <v>13</v>
      </c>
      <c r="E741" s="9">
        <v>40384</v>
      </c>
      <c r="F741" s="10">
        <f t="shared" ca="1" si="11"/>
        <v>12</v>
      </c>
      <c r="G741" s="11" t="s">
        <v>14</v>
      </c>
      <c r="H741" s="12">
        <v>46680</v>
      </c>
      <c r="I741" s="12"/>
      <c r="J741" s="8">
        <v>1</v>
      </c>
    </row>
    <row r="742" spans="1:10">
      <c r="A742" s="7" t="s">
        <v>787</v>
      </c>
      <c r="B742" s="8" t="s">
        <v>23</v>
      </c>
      <c r="C742" s="7" t="s">
        <v>783</v>
      </c>
      <c r="D742" s="7" t="s">
        <v>21</v>
      </c>
      <c r="E742" s="9">
        <v>40543</v>
      </c>
      <c r="F742" s="10">
        <f t="shared" ca="1" si="11"/>
        <v>11</v>
      </c>
      <c r="G742" s="11"/>
      <c r="H742" s="12">
        <v>19044</v>
      </c>
      <c r="I742" s="12"/>
      <c r="J742" s="8">
        <v>1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30E4-E88E-4623-9151-80E54C0CE821}">
  <sheetPr>
    <tabColor indexed="11"/>
    <pageSetUpPr autoPageBreaks="0"/>
  </sheetPr>
  <dimension ref="A1:R742"/>
  <sheetViews>
    <sheetView zoomScale="130" zoomScaleNormal="130" zoomScaleSheetLayoutView="100" workbookViewId="0">
      <selection activeCell="I7" sqref="I7"/>
    </sheetView>
  </sheetViews>
  <sheetFormatPr defaultColWidth="19.85546875" defaultRowHeight="15"/>
  <cols>
    <col min="1" max="1" width="24.28515625" style="17" bestFit="1" customWidth="1"/>
    <col min="2" max="2" width="9.7109375" style="17" bestFit="1" customWidth="1"/>
    <col min="3" max="3" width="4.5703125" style="17" bestFit="1" customWidth="1"/>
    <col min="4" max="4" width="11.28515625" style="154" bestFit="1" customWidth="1"/>
    <col min="5" max="5" width="5.85546875" style="17" bestFit="1" customWidth="1"/>
    <col min="6" max="6" width="8.42578125" style="17" bestFit="1" customWidth="1"/>
    <col min="7" max="7" width="8.42578125" style="157" bestFit="1" customWidth="1"/>
    <col min="8" max="8" width="10" style="17" bestFit="1" customWidth="1"/>
    <col min="9" max="9" width="8.42578125" style="17" bestFit="1" customWidth="1"/>
    <col min="10" max="10" width="15.42578125" style="17" bestFit="1" customWidth="1"/>
    <col min="11" max="11" width="16.5703125" style="17" customWidth="1"/>
    <col min="12" max="17" width="5.5703125" style="17" bestFit="1" customWidth="1"/>
    <col min="18" max="18" width="6.28515625" style="17" customWidth="1"/>
    <col min="19" max="16384" width="19.85546875" style="17"/>
  </cols>
  <sheetData>
    <row r="1" spans="1:18">
      <c r="A1" s="139" t="s">
        <v>0</v>
      </c>
      <c r="B1" s="140" t="s">
        <v>3</v>
      </c>
      <c r="C1" s="140" t="s">
        <v>788</v>
      </c>
      <c r="D1" s="141" t="s">
        <v>4</v>
      </c>
      <c r="E1" s="5" t="s">
        <v>5</v>
      </c>
      <c r="F1" s="140" t="s">
        <v>6</v>
      </c>
      <c r="G1" s="142" t="s">
        <v>7</v>
      </c>
      <c r="H1" s="143" t="s">
        <v>9</v>
      </c>
      <c r="I1" s="158"/>
      <c r="J1" s="144"/>
      <c r="L1" s="145"/>
      <c r="M1" s="146" t="s">
        <v>789</v>
      </c>
      <c r="N1" s="146" t="s">
        <v>790</v>
      </c>
      <c r="O1" s="146" t="s">
        <v>791</v>
      </c>
      <c r="P1" s="146" t="s">
        <v>792</v>
      </c>
      <c r="Q1" s="146" t="s">
        <v>793</v>
      </c>
    </row>
    <row r="2" spans="1:18">
      <c r="A2" s="17" t="s">
        <v>34</v>
      </c>
      <c r="B2" s="17" t="s">
        <v>21</v>
      </c>
      <c r="C2" s="17">
        <v>5</v>
      </c>
      <c r="D2" s="147">
        <v>39597</v>
      </c>
      <c r="E2" s="10">
        <f t="shared" ref="E2:E65" ca="1" si="0">DATEDIF(D2,TODAY(),"Y")</f>
        <v>14</v>
      </c>
      <c r="F2" s="148"/>
      <c r="G2" s="149">
        <v>14416</v>
      </c>
      <c r="H2" s="150">
        <v>4</v>
      </c>
      <c r="I2" s="151">
        <f>MEDIAN(G:G)</f>
        <v>49125</v>
      </c>
      <c r="J2" s="151" t="s">
        <v>794</v>
      </c>
      <c r="L2" s="145" t="s">
        <v>795</v>
      </c>
      <c r="M2" s="148">
        <v>861</v>
      </c>
      <c r="N2" s="148">
        <v>802</v>
      </c>
      <c r="O2" s="148">
        <v>868</v>
      </c>
      <c r="P2" s="148">
        <v>883</v>
      </c>
      <c r="Q2" s="148">
        <v>809</v>
      </c>
      <c r="R2" s="148"/>
    </row>
    <row r="3" spans="1:18">
      <c r="A3" s="17" t="s">
        <v>634</v>
      </c>
      <c r="B3" s="17" t="s">
        <v>28</v>
      </c>
      <c r="C3" s="17">
        <v>0</v>
      </c>
      <c r="D3" s="147">
        <v>40564</v>
      </c>
      <c r="E3" s="10">
        <f t="shared" ca="1" si="0"/>
        <v>11</v>
      </c>
      <c r="F3" s="148"/>
      <c r="G3" s="149">
        <v>56920</v>
      </c>
      <c r="H3" s="150">
        <v>4</v>
      </c>
      <c r="I3" s="151">
        <f>AVERAGE(G2:G401)</f>
        <v>51376.54</v>
      </c>
      <c r="J3" s="151" t="s">
        <v>796</v>
      </c>
      <c r="L3" s="145" t="s">
        <v>797</v>
      </c>
      <c r="M3" s="148">
        <v>415</v>
      </c>
      <c r="N3" s="148">
        <v>433</v>
      </c>
      <c r="O3" s="148">
        <v>489</v>
      </c>
      <c r="P3" s="148">
        <v>389</v>
      </c>
      <c r="Q3" s="148">
        <v>488</v>
      </c>
      <c r="R3" s="148"/>
    </row>
    <row r="4" spans="1:18">
      <c r="A4" s="17" t="s">
        <v>205</v>
      </c>
      <c r="B4" s="17" t="s">
        <v>16</v>
      </c>
      <c r="C4" s="17">
        <v>1</v>
      </c>
      <c r="D4" s="147">
        <v>36604</v>
      </c>
      <c r="E4" s="10">
        <f t="shared" ca="1" si="0"/>
        <v>22</v>
      </c>
      <c r="F4" s="148" t="s">
        <v>14</v>
      </c>
      <c r="G4" s="149">
        <v>47885</v>
      </c>
      <c r="H4" s="150">
        <v>1</v>
      </c>
      <c r="J4" s="151"/>
      <c r="L4" s="145" t="s">
        <v>798</v>
      </c>
      <c r="M4" s="148">
        <v>476</v>
      </c>
      <c r="N4" s="148">
        <v>411</v>
      </c>
      <c r="O4" s="148">
        <v>444</v>
      </c>
      <c r="P4" s="148">
        <v>439</v>
      </c>
      <c r="Q4" s="148">
        <v>450</v>
      </c>
      <c r="R4" s="148"/>
    </row>
    <row r="5" spans="1:18">
      <c r="A5" s="17" t="s">
        <v>416</v>
      </c>
      <c r="B5" s="17" t="s">
        <v>13</v>
      </c>
      <c r="C5" s="17">
        <v>1</v>
      </c>
      <c r="D5" s="147">
        <v>34116</v>
      </c>
      <c r="E5" s="10">
        <f t="shared" ca="1" si="0"/>
        <v>29</v>
      </c>
      <c r="F5" s="148" t="s">
        <v>17</v>
      </c>
      <c r="G5" s="149">
        <v>87120</v>
      </c>
      <c r="H5" s="150">
        <v>3</v>
      </c>
      <c r="J5" s="151"/>
      <c r="L5" s="145" t="s">
        <v>799</v>
      </c>
      <c r="M5" s="148">
        <v>479</v>
      </c>
      <c r="N5" s="148">
        <v>501</v>
      </c>
      <c r="O5" s="148">
        <v>375</v>
      </c>
      <c r="P5" s="148">
        <v>478</v>
      </c>
      <c r="Q5" s="148">
        <v>520</v>
      </c>
      <c r="R5" s="148"/>
    </row>
    <row r="6" spans="1:18">
      <c r="A6" s="17" t="s">
        <v>280</v>
      </c>
      <c r="B6" s="17" t="s">
        <v>13</v>
      </c>
      <c r="C6" s="17">
        <v>4</v>
      </c>
      <c r="D6" s="147">
        <v>39097</v>
      </c>
      <c r="E6" s="10">
        <f t="shared" ca="1" si="0"/>
        <v>15</v>
      </c>
      <c r="F6" s="148" t="s">
        <v>14</v>
      </c>
      <c r="G6" s="149">
        <v>47350</v>
      </c>
      <c r="H6" s="150">
        <v>5</v>
      </c>
      <c r="L6" s="145" t="s">
        <v>800</v>
      </c>
      <c r="M6" s="148">
        <v>479</v>
      </c>
      <c r="N6" s="148">
        <v>479</v>
      </c>
      <c r="O6" s="148">
        <v>489</v>
      </c>
      <c r="P6" s="148">
        <v>422</v>
      </c>
      <c r="Q6" s="148">
        <v>546</v>
      </c>
      <c r="R6" s="148"/>
    </row>
    <row r="7" spans="1:18">
      <c r="A7" s="17" t="s">
        <v>638</v>
      </c>
      <c r="B7" s="17" t="s">
        <v>28</v>
      </c>
      <c r="C7" s="17">
        <v>6</v>
      </c>
      <c r="D7" s="147">
        <v>39006</v>
      </c>
      <c r="E7" s="10">
        <f t="shared" ca="1" si="0"/>
        <v>15</v>
      </c>
      <c r="F7" s="148"/>
      <c r="G7" s="149">
        <v>57520</v>
      </c>
      <c r="H7" s="150">
        <v>3</v>
      </c>
      <c r="K7" s="151"/>
      <c r="L7" s="145" t="s">
        <v>801</v>
      </c>
      <c r="M7" s="148">
        <v>355</v>
      </c>
      <c r="N7" s="148">
        <v>357</v>
      </c>
      <c r="O7" s="148">
        <v>404</v>
      </c>
      <c r="P7" s="148">
        <v>477</v>
      </c>
      <c r="Q7" s="148">
        <v>449</v>
      </c>
      <c r="R7" s="148"/>
    </row>
    <row r="8" spans="1:18">
      <c r="A8" s="17" t="s">
        <v>464</v>
      </c>
      <c r="B8" s="17" t="s">
        <v>13</v>
      </c>
      <c r="C8" s="17">
        <v>0</v>
      </c>
      <c r="D8" s="147">
        <v>34223</v>
      </c>
      <c r="E8" s="10">
        <f t="shared" ca="1" si="0"/>
        <v>28</v>
      </c>
      <c r="F8" s="148" t="s">
        <v>14</v>
      </c>
      <c r="G8" s="149">
        <v>46220</v>
      </c>
      <c r="H8" s="150">
        <v>3</v>
      </c>
      <c r="J8" s="151"/>
      <c r="K8" s="151"/>
      <c r="L8" s="145" t="s">
        <v>802</v>
      </c>
      <c r="M8" s="148">
        <v>475</v>
      </c>
      <c r="N8" s="148">
        <v>448</v>
      </c>
      <c r="O8" s="148">
        <v>521</v>
      </c>
      <c r="P8" s="148">
        <v>496</v>
      </c>
      <c r="Q8" s="148">
        <v>350</v>
      </c>
      <c r="R8" s="148"/>
    </row>
    <row r="9" spans="1:18">
      <c r="A9" s="17" t="s">
        <v>297</v>
      </c>
      <c r="B9" s="17" t="s">
        <v>28</v>
      </c>
      <c r="C9" s="17">
        <v>2</v>
      </c>
      <c r="D9" s="147">
        <v>36247</v>
      </c>
      <c r="E9" s="10">
        <f t="shared" ca="1" si="0"/>
        <v>23</v>
      </c>
      <c r="F9" s="148"/>
      <c r="G9" s="149">
        <v>76020</v>
      </c>
      <c r="H9" s="150">
        <v>1</v>
      </c>
      <c r="K9" s="151"/>
      <c r="L9" s="145" t="s">
        <v>803</v>
      </c>
      <c r="M9" s="148">
        <v>474</v>
      </c>
      <c r="N9" s="148">
        <v>416</v>
      </c>
      <c r="O9" s="148">
        <v>366</v>
      </c>
      <c r="P9" s="148">
        <v>492</v>
      </c>
      <c r="Q9" s="148">
        <v>497</v>
      </c>
    </row>
    <row r="10" spans="1:18">
      <c r="A10" s="17" t="s">
        <v>350</v>
      </c>
      <c r="B10" s="17" t="s">
        <v>13</v>
      </c>
      <c r="C10" s="17">
        <v>1</v>
      </c>
      <c r="D10" s="147">
        <v>35698</v>
      </c>
      <c r="E10" s="10">
        <f t="shared" ca="1" si="0"/>
        <v>24</v>
      </c>
      <c r="F10" s="148" t="s">
        <v>45</v>
      </c>
      <c r="G10" s="149">
        <v>44270</v>
      </c>
      <c r="H10" s="150">
        <v>2</v>
      </c>
      <c r="J10" s="151"/>
      <c r="L10" s="145" t="s">
        <v>804</v>
      </c>
      <c r="M10" s="148">
        <v>625</v>
      </c>
      <c r="N10" s="148">
        <v>734</v>
      </c>
      <c r="O10" s="148">
        <v>678</v>
      </c>
      <c r="P10" s="148">
        <v>745</v>
      </c>
      <c r="Q10" s="148">
        <v>895</v>
      </c>
    </row>
    <row r="11" spans="1:18">
      <c r="A11" s="17" t="s">
        <v>501</v>
      </c>
      <c r="B11" s="17" t="s">
        <v>13</v>
      </c>
      <c r="C11" s="17">
        <v>0</v>
      </c>
      <c r="D11" s="147">
        <v>34127</v>
      </c>
      <c r="E11" s="10">
        <f t="shared" ca="1" si="0"/>
        <v>29</v>
      </c>
      <c r="F11" s="148" t="s">
        <v>14</v>
      </c>
      <c r="G11" s="149">
        <v>39110</v>
      </c>
      <c r="H11" s="150">
        <v>5</v>
      </c>
      <c r="L11" s="145" t="s">
        <v>805</v>
      </c>
      <c r="M11" s="148">
        <v>706</v>
      </c>
      <c r="N11" s="148">
        <v>666</v>
      </c>
      <c r="O11" s="148">
        <v>839</v>
      </c>
      <c r="P11" s="148">
        <v>677</v>
      </c>
      <c r="Q11" s="148">
        <v>731</v>
      </c>
      <c r="R11" s="146"/>
    </row>
    <row r="12" spans="1:18">
      <c r="A12" s="17" t="s">
        <v>266</v>
      </c>
      <c r="B12" s="17" t="s">
        <v>13</v>
      </c>
      <c r="C12" s="17">
        <v>4</v>
      </c>
      <c r="D12" s="147">
        <v>36708</v>
      </c>
      <c r="E12" s="10">
        <f t="shared" ca="1" si="0"/>
        <v>22</v>
      </c>
      <c r="F12" s="148" t="s">
        <v>35</v>
      </c>
      <c r="G12" s="149">
        <v>81400</v>
      </c>
      <c r="H12" s="150">
        <v>2</v>
      </c>
      <c r="L12" s="145" t="s">
        <v>806</v>
      </c>
      <c r="M12" s="148">
        <v>841</v>
      </c>
      <c r="N12" s="148">
        <v>804</v>
      </c>
      <c r="O12" s="148">
        <v>647</v>
      </c>
      <c r="P12" s="148">
        <v>638</v>
      </c>
      <c r="Q12" s="148">
        <v>730</v>
      </c>
      <c r="R12" s="152"/>
    </row>
    <row r="13" spans="1:18">
      <c r="A13" s="17" t="s">
        <v>349</v>
      </c>
      <c r="B13" s="17" t="s">
        <v>21</v>
      </c>
      <c r="C13" s="17">
        <v>6</v>
      </c>
      <c r="D13" s="147">
        <v>33992</v>
      </c>
      <c r="E13" s="10">
        <f t="shared" ca="1" si="0"/>
        <v>29</v>
      </c>
      <c r="F13" s="148" t="s">
        <v>14</v>
      </c>
      <c r="G13" s="149">
        <v>29070</v>
      </c>
      <c r="H13" s="150">
        <v>3</v>
      </c>
      <c r="L13" s="145" t="s">
        <v>807</v>
      </c>
      <c r="M13" s="148">
        <v>870</v>
      </c>
      <c r="N13" s="148">
        <v>665</v>
      </c>
      <c r="O13" s="148">
        <v>672</v>
      </c>
      <c r="P13" s="148">
        <v>756</v>
      </c>
      <c r="Q13" s="148">
        <v>712</v>
      </c>
      <c r="R13" s="152"/>
    </row>
    <row r="14" spans="1:18">
      <c r="A14" s="17" t="s">
        <v>516</v>
      </c>
      <c r="B14" s="17" t="s">
        <v>13</v>
      </c>
      <c r="C14" s="17">
        <v>7</v>
      </c>
      <c r="D14" s="147">
        <v>34577</v>
      </c>
      <c r="E14" s="10">
        <f t="shared" ca="1" si="0"/>
        <v>28</v>
      </c>
      <c r="F14" s="148" t="s">
        <v>24</v>
      </c>
      <c r="G14" s="149">
        <v>86540</v>
      </c>
      <c r="H14" s="150">
        <v>4</v>
      </c>
      <c r="M14" s="148"/>
      <c r="N14" s="148"/>
      <c r="O14" s="148"/>
      <c r="P14" s="148"/>
      <c r="Q14" s="148"/>
      <c r="R14" s="152"/>
    </row>
    <row r="15" spans="1:18">
      <c r="A15" s="17" t="s">
        <v>705</v>
      </c>
      <c r="B15" s="17" t="s">
        <v>13</v>
      </c>
      <c r="C15" s="17">
        <v>5</v>
      </c>
      <c r="D15" s="147">
        <v>40616</v>
      </c>
      <c r="E15" s="10">
        <f t="shared" ca="1" si="0"/>
        <v>11</v>
      </c>
      <c r="F15" s="148" t="s">
        <v>17</v>
      </c>
      <c r="G15" s="149">
        <v>51180</v>
      </c>
      <c r="H15" s="150">
        <v>3</v>
      </c>
      <c r="M15" s="148"/>
      <c r="N15" s="148"/>
      <c r="O15" s="148"/>
      <c r="P15" s="148"/>
      <c r="Q15" s="148"/>
      <c r="R15" s="152"/>
    </row>
    <row r="16" spans="1:18">
      <c r="A16" s="17" t="s">
        <v>411</v>
      </c>
      <c r="B16" s="17" t="s">
        <v>16</v>
      </c>
      <c r="C16" s="17">
        <v>4</v>
      </c>
      <c r="D16" s="147">
        <v>37651</v>
      </c>
      <c r="E16" s="10">
        <f t="shared" ca="1" si="0"/>
        <v>19</v>
      </c>
      <c r="F16" s="148" t="s">
        <v>35</v>
      </c>
      <c r="G16" s="149">
        <v>15910</v>
      </c>
      <c r="H16" s="150">
        <v>3</v>
      </c>
      <c r="M16" s="148"/>
      <c r="N16" s="148"/>
      <c r="O16" s="148"/>
      <c r="P16" s="148"/>
      <c r="Q16" s="148"/>
      <c r="R16" s="152"/>
    </row>
    <row r="17" spans="1:18">
      <c r="A17" s="17" t="s">
        <v>455</v>
      </c>
      <c r="B17" s="17" t="s">
        <v>21</v>
      </c>
      <c r="C17" s="17">
        <v>4</v>
      </c>
      <c r="D17" s="147">
        <v>40257</v>
      </c>
      <c r="E17" s="10">
        <f t="shared" ca="1" si="0"/>
        <v>12</v>
      </c>
      <c r="F17" s="148"/>
      <c r="G17" s="149">
        <v>10572</v>
      </c>
      <c r="H17" s="150">
        <v>4</v>
      </c>
      <c r="M17" s="148"/>
      <c r="N17" s="148"/>
      <c r="O17" s="148"/>
      <c r="P17" s="148"/>
      <c r="Q17" s="148"/>
      <c r="R17" s="152"/>
    </row>
    <row r="18" spans="1:18">
      <c r="A18" s="17" t="s">
        <v>368</v>
      </c>
      <c r="B18" s="17" t="s">
        <v>13</v>
      </c>
      <c r="C18" s="17">
        <v>5</v>
      </c>
      <c r="D18" s="147">
        <v>36759</v>
      </c>
      <c r="E18" s="10">
        <f t="shared" ca="1" si="0"/>
        <v>22</v>
      </c>
      <c r="F18" s="148" t="s">
        <v>14</v>
      </c>
      <c r="G18" s="149">
        <v>49860</v>
      </c>
      <c r="H18" s="150">
        <v>2</v>
      </c>
    </row>
    <row r="19" spans="1:18">
      <c r="A19" s="17" t="s">
        <v>659</v>
      </c>
      <c r="B19" s="17" t="s">
        <v>13</v>
      </c>
      <c r="C19" s="17">
        <v>3</v>
      </c>
      <c r="D19" s="147">
        <v>34212</v>
      </c>
      <c r="E19" s="10">
        <f t="shared" ca="1" si="0"/>
        <v>29</v>
      </c>
      <c r="F19" s="148" t="s">
        <v>14</v>
      </c>
      <c r="G19" s="149">
        <v>37020</v>
      </c>
      <c r="H19" s="150">
        <v>2</v>
      </c>
    </row>
    <row r="20" spans="1:18">
      <c r="A20" s="17" t="s">
        <v>423</v>
      </c>
      <c r="B20" s="17" t="s">
        <v>16</v>
      </c>
      <c r="C20" s="17">
        <v>2</v>
      </c>
      <c r="D20" s="147">
        <v>34219</v>
      </c>
      <c r="E20" s="10">
        <f t="shared" ca="1" si="0"/>
        <v>28</v>
      </c>
      <c r="F20" s="148" t="s">
        <v>14</v>
      </c>
      <c r="G20" s="149">
        <v>34110</v>
      </c>
      <c r="H20" s="150">
        <v>4</v>
      </c>
    </row>
    <row r="21" spans="1:18">
      <c r="A21" s="17" t="s">
        <v>273</v>
      </c>
      <c r="B21" s="17" t="s">
        <v>21</v>
      </c>
      <c r="C21" s="17">
        <v>5</v>
      </c>
      <c r="D21" s="147">
        <v>36577</v>
      </c>
      <c r="E21" s="10">
        <f t="shared" ca="1" si="0"/>
        <v>22</v>
      </c>
      <c r="F21" s="148"/>
      <c r="G21" s="149">
        <v>37612</v>
      </c>
      <c r="H21" s="150">
        <v>4</v>
      </c>
    </row>
    <row r="22" spans="1:18">
      <c r="A22" s="17" t="s">
        <v>374</v>
      </c>
      <c r="B22" s="17" t="s">
        <v>16</v>
      </c>
      <c r="C22" s="17">
        <v>1</v>
      </c>
      <c r="D22" s="147">
        <v>33800</v>
      </c>
      <c r="E22" s="10">
        <f t="shared" ca="1" si="0"/>
        <v>30</v>
      </c>
      <c r="F22" s="148" t="s">
        <v>17</v>
      </c>
      <c r="G22" s="149">
        <v>26795</v>
      </c>
      <c r="H22" s="150">
        <v>4</v>
      </c>
    </row>
    <row r="23" spans="1:18">
      <c r="A23" s="17" t="s">
        <v>619</v>
      </c>
      <c r="B23" s="17" t="s">
        <v>13</v>
      </c>
      <c r="C23" s="17">
        <v>3</v>
      </c>
      <c r="D23" s="147">
        <v>33858</v>
      </c>
      <c r="E23" s="10">
        <f t="shared" ca="1" si="0"/>
        <v>29</v>
      </c>
      <c r="F23" s="148" t="s">
        <v>35</v>
      </c>
      <c r="G23" s="149">
        <v>49810</v>
      </c>
      <c r="H23" s="150">
        <v>2</v>
      </c>
    </row>
    <row r="24" spans="1:18">
      <c r="A24" s="17" t="s">
        <v>713</v>
      </c>
      <c r="B24" s="17" t="s">
        <v>28</v>
      </c>
      <c r="C24" s="17">
        <v>7</v>
      </c>
      <c r="D24" s="147">
        <v>34541</v>
      </c>
      <c r="E24" s="10">
        <f t="shared" ca="1" si="0"/>
        <v>28</v>
      </c>
      <c r="F24" s="148"/>
      <c r="G24" s="149">
        <v>64430</v>
      </c>
      <c r="H24" s="150">
        <v>4</v>
      </c>
    </row>
    <row r="25" spans="1:18">
      <c r="A25" s="17" t="s">
        <v>303</v>
      </c>
      <c r="B25" s="17" t="s">
        <v>28</v>
      </c>
      <c r="C25" s="17">
        <v>6</v>
      </c>
      <c r="D25" s="147">
        <v>39480</v>
      </c>
      <c r="E25" s="10">
        <f t="shared" ca="1" si="0"/>
        <v>14</v>
      </c>
      <c r="F25" s="148"/>
      <c r="G25" s="149">
        <v>83070</v>
      </c>
      <c r="H25" s="150">
        <v>3</v>
      </c>
    </row>
    <row r="26" spans="1:18">
      <c r="A26" s="17" t="s">
        <v>510</v>
      </c>
      <c r="B26" s="17" t="s">
        <v>13</v>
      </c>
      <c r="C26" s="17">
        <v>6</v>
      </c>
      <c r="D26" s="147">
        <v>40780</v>
      </c>
      <c r="E26" s="10">
        <f t="shared" ca="1" si="0"/>
        <v>11</v>
      </c>
      <c r="F26" s="148" t="s">
        <v>45</v>
      </c>
      <c r="G26" s="149">
        <v>35300</v>
      </c>
      <c r="H26" s="150">
        <v>5</v>
      </c>
    </row>
    <row r="27" spans="1:18">
      <c r="A27" s="17" t="s">
        <v>283</v>
      </c>
      <c r="B27" s="17" t="s">
        <v>13</v>
      </c>
      <c r="C27" s="17">
        <v>2</v>
      </c>
      <c r="D27" s="147">
        <v>34723</v>
      </c>
      <c r="E27" s="10">
        <f t="shared" ca="1" si="0"/>
        <v>27</v>
      </c>
      <c r="F27" s="148" t="s">
        <v>14</v>
      </c>
      <c r="G27" s="149">
        <v>72900</v>
      </c>
      <c r="H27" s="150">
        <v>3</v>
      </c>
    </row>
    <row r="28" spans="1:18">
      <c r="A28" s="17" t="s">
        <v>550</v>
      </c>
      <c r="B28" s="17" t="s">
        <v>16</v>
      </c>
      <c r="C28" s="17">
        <v>4</v>
      </c>
      <c r="D28" s="147">
        <v>40662</v>
      </c>
      <c r="E28" s="10">
        <f t="shared" ca="1" si="0"/>
        <v>11</v>
      </c>
      <c r="F28" s="148" t="s">
        <v>45</v>
      </c>
      <c r="G28" s="149">
        <v>28680</v>
      </c>
      <c r="H28" s="150">
        <v>1</v>
      </c>
    </row>
    <row r="29" spans="1:18">
      <c r="A29" s="17" t="s">
        <v>259</v>
      </c>
      <c r="B29" s="17" t="s">
        <v>28</v>
      </c>
      <c r="C29" s="17">
        <v>5</v>
      </c>
      <c r="D29" s="147">
        <v>36015</v>
      </c>
      <c r="E29" s="10">
        <f t="shared" ca="1" si="0"/>
        <v>24</v>
      </c>
      <c r="F29" s="148"/>
      <c r="G29" s="149">
        <v>74740</v>
      </c>
      <c r="H29" s="150">
        <v>5</v>
      </c>
    </row>
    <row r="30" spans="1:18">
      <c r="A30" s="17" t="s">
        <v>514</v>
      </c>
      <c r="B30" s="17" t="s">
        <v>13</v>
      </c>
      <c r="C30" s="17">
        <v>4</v>
      </c>
      <c r="D30" s="147">
        <v>36205</v>
      </c>
      <c r="E30" s="10">
        <f t="shared" ca="1" si="0"/>
        <v>23</v>
      </c>
      <c r="F30" s="148" t="s">
        <v>14</v>
      </c>
      <c r="G30" s="149">
        <v>60100</v>
      </c>
      <c r="H30" s="150">
        <v>1</v>
      </c>
    </row>
    <row r="31" spans="1:18">
      <c r="A31" s="17" t="s">
        <v>642</v>
      </c>
      <c r="B31" s="17" t="s">
        <v>13</v>
      </c>
      <c r="C31" s="17">
        <v>7</v>
      </c>
      <c r="D31" s="147">
        <v>34141</v>
      </c>
      <c r="E31" s="10">
        <f t="shared" ca="1" si="0"/>
        <v>29</v>
      </c>
      <c r="F31" s="148" t="s">
        <v>14</v>
      </c>
      <c r="G31" s="149">
        <v>52940</v>
      </c>
      <c r="H31" s="150">
        <v>4</v>
      </c>
    </row>
    <row r="32" spans="1:18">
      <c r="A32" s="17" t="s">
        <v>221</v>
      </c>
      <c r="B32" s="17" t="s">
        <v>16</v>
      </c>
      <c r="C32" s="17">
        <v>7</v>
      </c>
      <c r="D32" s="147">
        <v>41026</v>
      </c>
      <c r="E32" s="10">
        <f t="shared" ca="1" si="0"/>
        <v>10</v>
      </c>
      <c r="F32" s="148" t="s">
        <v>45</v>
      </c>
      <c r="G32" s="149">
        <v>28625</v>
      </c>
      <c r="H32" s="150">
        <v>1</v>
      </c>
    </row>
    <row r="33" spans="1:8">
      <c r="A33" s="17" t="s">
        <v>515</v>
      </c>
      <c r="B33" s="17" t="s">
        <v>13</v>
      </c>
      <c r="C33" s="17">
        <v>5</v>
      </c>
      <c r="D33" s="147">
        <v>36976</v>
      </c>
      <c r="E33" s="10">
        <f t="shared" ca="1" si="0"/>
        <v>21</v>
      </c>
      <c r="F33" s="148" t="s">
        <v>45</v>
      </c>
      <c r="G33" s="149">
        <v>68410</v>
      </c>
      <c r="H33" s="150">
        <v>5</v>
      </c>
    </row>
    <row r="34" spans="1:8">
      <c r="A34" s="17" t="s">
        <v>146</v>
      </c>
      <c r="B34" s="17" t="s">
        <v>28</v>
      </c>
      <c r="C34" s="17">
        <v>1</v>
      </c>
      <c r="D34" s="147">
        <v>36709</v>
      </c>
      <c r="E34" s="10">
        <f t="shared" ca="1" si="0"/>
        <v>22</v>
      </c>
      <c r="F34" s="148"/>
      <c r="G34" s="149">
        <v>31270</v>
      </c>
      <c r="H34" s="150">
        <v>5</v>
      </c>
    </row>
    <row r="35" spans="1:8">
      <c r="A35" s="17" t="s">
        <v>95</v>
      </c>
      <c r="B35" s="17" t="s">
        <v>13</v>
      </c>
      <c r="C35" s="17">
        <v>6</v>
      </c>
      <c r="D35" s="147">
        <v>36499</v>
      </c>
      <c r="E35" s="10">
        <f t="shared" ca="1" si="0"/>
        <v>22</v>
      </c>
      <c r="F35" s="148" t="s">
        <v>17</v>
      </c>
      <c r="G35" s="149">
        <v>71010</v>
      </c>
      <c r="H35" s="150">
        <v>5</v>
      </c>
    </row>
    <row r="36" spans="1:8">
      <c r="A36" s="17" t="s">
        <v>714</v>
      </c>
      <c r="B36" s="17" t="s">
        <v>13</v>
      </c>
      <c r="C36" s="17">
        <v>4</v>
      </c>
      <c r="D36" s="147">
        <v>36592</v>
      </c>
      <c r="E36" s="10">
        <f t="shared" ca="1" si="0"/>
        <v>22</v>
      </c>
      <c r="F36" s="148" t="s">
        <v>45</v>
      </c>
      <c r="G36" s="149">
        <v>82400</v>
      </c>
      <c r="H36" s="150">
        <v>2</v>
      </c>
    </row>
    <row r="37" spans="1:8">
      <c r="A37" s="17" t="s">
        <v>357</v>
      </c>
      <c r="B37" s="17" t="s">
        <v>13</v>
      </c>
      <c r="C37" s="17">
        <v>0</v>
      </c>
      <c r="D37" s="147">
        <v>37172</v>
      </c>
      <c r="E37" s="10">
        <f t="shared" ca="1" si="0"/>
        <v>20</v>
      </c>
      <c r="F37" s="148" t="s">
        <v>45</v>
      </c>
      <c r="G37" s="149">
        <v>52490</v>
      </c>
      <c r="H37" s="150">
        <v>4</v>
      </c>
    </row>
    <row r="38" spans="1:8">
      <c r="A38" s="17" t="s">
        <v>662</v>
      </c>
      <c r="B38" s="17" t="s">
        <v>13</v>
      </c>
      <c r="C38" s="17">
        <v>4</v>
      </c>
      <c r="D38" s="147">
        <v>34256</v>
      </c>
      <c r="E38" s="10">
        <f t="shared" ca="1" si="0"/>
        <v>28</v>
      </c>
      <c r="F38" s="148" t="s">
        <v>17</v>
      </c>
      <c r="G38" s="149">
        <v>31830</v>
      </c>
      <c r="H38" s="150">
        <v>3</v>
      </c>
    </row>
    <row r="39" spans="1:8">
      <c r="A39" s="17" t="s">
        <v>307</v>
      </c>
      <c r="B39" s="17" t="s">
        <v>28</v>
      </c>
      <c r="C39" s="17">
        <v>4</v>
      </c>
      <c r="D39" s="147">
        <v>37214</v>
      </c>
      <c r="E39" s="10">
        <f t="shared" ca="1" si="0"/>
        <v>20</v>
      </c>
      <c r="F39" s="148"/>
      <c r="G39" s="149">
        <v>57760</v>
      </c>
      <c r="H39" s="150">
        <v>3</v>
      </c>
    </row>
    <row r="40" spans="1:8">
      <c r="A40" s="17" t="s">
        <v>468</v>
      </c>
      <c r="B40" s="17" t="s">
        <v>28</v>
      </c>
      <c r="C40" s="17">
        <v>1</v>
      </c>
      <c r="D40" s="147">
        <v>36852</v>
      </c>
      <c r="E40" s="10">
        <f t="shared" ca="1" si="0"/>
        <v>21</v>
      </c>
      <c r="F40" s="148"/>
      <c r="G40" s="149">
        <v>86970</v>
      </c>
      <c r="H40" s="150">
        <v>4</v>
      </c>
    </row>
    <row r="41" spans="1:8">
      <c r="A41" s="17" t="s">
        <v>220</v>
      </c>
      <c r="B41" s="17" t="s">
        <v>13</v>
      </c>
      <c r="C41" s="17">
        <v>2</v>
      </c>
      <c r="D41" s="147">
        <v>34296</v>
      </c>
      <c r="E41" s="10">
        <f t="shared" ca="1" si="0"/>
        <v>28</v>
      </c>
      <c r="F41" s="148" t="s">
        <v>14</v>
      </c>
      <c r="G41" s="149">
        <v>71150</v>
      </c>
      <c r="H41" s="150">
        <v>2</v>
      </c>
    </row>
    <row r="42" spans="1:8">
      <c r="A42" s="17" t="s">
        <v>301</v>
      </c>
      <c r="B42" s="17" t="s">
        <v>16</v>
      </c>
      <c r="C42" s="17">
        <v>0</v>
      </c>
      <c r="D42" s="147">
        <v>36932</v>
      </c>
      <c r="E42" s="10">
        <f t="shared" ca="1" si="0"/>
        <v>21</v>
      </c>
      <c r="F42" s="148" t="s">
        <v>45</v>
      </c>
      <c r="G42" s="149">
        <v>17270</v>
      </c>
      <c r="H42" s="150">
        <v>5</v>
      </c>
    </row>
    <row r="43" spans="1:8">
      <c r="A43" s="17" t="s">
        <v>333</v>
      </c>
      <c r="B43" s="17" t="s">
        <v>13</v>
      </c>
      <c r="C43" s="17">
        <v>2</v>
      </c>
      <c r="D43" s="147">
        <v>37528</v>
      </c>
      <c r="E43" s="10">
        <f t="shared" ca="1" si="0"/>
        <v>19</v>
      </c>
      <c r="F43" s="148" t="s">
        <v>45</v>
      </c>
      <c r="G43" s="149">
        <v>28650</v>
      </c>
      <c r="H43" s="150">
        <v>4</v>
      </c>
    </row>
    <row r="44" spans="1:8">
      <c r="A44" s="17" t="s">
        <v>246</v>
      </c>
      <c r="B44" s="17" t="s">
        <v>13</v>
      </c>
      <c r="C44" s="17">
        <v>3</v>
      </c>
      <c r="D44" s="147">
        <v>36099</v>
      </c>
      <c r="E44" s="10">
        <f t="shared" ca="1" si="0"/>
        <v>23</v>
      </c>
      <c r="F44" s="148" t="s">
        <v>14</v>
      </c>
      <c r="G44" s="149">
        <v>60280</v>
      </c>
      <c r="H44" s="150">
        <v>1</v>
      </c>
    </row>
    <row r="45" spans="1:8">
      <c r="A45" s="17" t="s">
        <v>358</v>
      </c>
      <c r="B45" s="17" t="s">
        <v>13</v>
      </c>
      <c r="C45" s="17">
        <v>1</v>
      </c>
      <c r="D45" s="147">
        <v>35391</v>
      </c>
      <c r="E45" s="10">
        <f t="shared" ca="1" si="0"/>
        <v>25</v>
      </c>
      <c r="F45" s="148" t="s">
        <v>17</v>
      </c>
      <c r="G45" s="149">
        <v>63070</v>
      </c>
      <c r="H45" s="150">
        <v>1</v>
      </c>
    </row>
    <row r="46" spans="1:8">
      <c r="A46" s="17" t="s">
        <v>378</v>
      </c>
      <c r="B46" s="17" t="s">
        <v>13</v>
      </c>
      <c r="C46" s="17">
        <v>1</v>
      </c>
      <c r="D46" s="147">
        <v>39900</v>
      </c>
      <c r="E46" s="10">
        <f t="shared" ca="1" si="0"/>
        <v>13</v>
      </c>
      <c r="F46" s="148" t="s">
        <v>24</v>
      </c>
      <c r="G46" s="149">
        <v>71490</v>
      </c>
      <c r="H46" s="150">
        <v>5</v>
      </c>
    </row>
    <row r="47" spans="1:8">
      <c r="A47" s="17" t="s">
        <v>279</v>
      </c>
      <c r="B47" s="17" t="s">
        <v>28</v>
      </c>
      <c r="C47" s="17">
        <v>2</v>
      </c>
      <c r="D47" s="147">
        <v>35765</v>
      </c>
      <c r="E47" s="10">
        <f t="shared" ca="1" si="0"/>
        <v>24</v>
      </c>
      <c r="F47" s="148"/>
      <c r="G47" s="149">
        <v>89310</v>
      </c>
      <c r="H47" s="150">
        <v>5</v>
      </c>
    </row>
    <row r="48" spans="1:8">
      <c r="A48" s="17" t="s">
        <v>216</v>
      </c>
      <c r="B48" s="17" t="s">
        <v>13</v>
      </c>
      <c r="C48" s="17">
        <v>1</v>
      </c>
      <c r="D48" s="147">
        <v>35295</v>
      </c>
      <c r="E48" s="10">
        <f t="shared" ca="1" si="0"/>
        <v>26</v>
      </c>
      <c r="F48" s="148" t="s">
        <v>14</v>
      </c>
      <c r="G48" s="149">
        <v>24300</v>
      </c>
      <c r="H48" s="150">
        <v>3</v>
      </c>
    </row>
    <row r="49" spans="1:8">
      <c r="A49" s="17" t="s">
        <v>558</v>
      </c>
      <c r="B49" s="17" t="s">
        <v>13</v>
      </c>
      <c r="C49" s="17">
        <v>7</v>
      </c>
      <c r="D49" s="147">
        <v>36923</v>
      </c>
      <c r="E49" s="10">
        <f t="shared" ca="1" si="0"/>
        <v>21</v>
      </c>
      <c r="F49" s="148" t="s">
        <v>14</v>
      </c>
      <c r="G49" s="149">
        <v>40060</v>
      </c>
      <c r="H49" s="150">
        <v>3</v>
      </c>
    </row>
    <row r="50" spans="1:8">
      <c r="A50" s="17" t="s">
        <v>377</v>
      </c>
      <c r="B50" s="17" t="s">
        <v>13</v>
      </c>
      <c r="C50" s="17">
        <v>6</v>
      </c>
      <c r="D50" s="147">
        <v>38645</v>
      </c>
      <c r="E50" s="10">
        <f t="shared" ca="1" si="0"/>
        <v>16</v>
      </c>
      <c r="F50" s="148" t="s">
        <v>24</v>
      </c>
      <c r="G50" s="149">
        <v>65560</v>
      </c>
      <c r="H50" s="150">
        <v>1</v>
      </c>
    </row>
    <row r="51" spans="1:8">
      <c r="A51" s="17" t="s">
        <v>687</v>
      </c>
      <c r="B51" s="17" t="s">
        <v>28</v>
      </c>
      <c r="C51" s="17">
        <v>2</v>
      </c>
      <c r="D51" s="147">
        <v>34329</v>
      </c>
      <c r="E51" s="10">
        <f t="shared" ca="1" si="0"/>
        <v>28</v>
      </c>
      <c r="F51" s="148"/>
      <c r="G51" s="149">
        <v>49530</v>
      </c>
      <c r="H51" s="150">
        <v>2</v>
      </c>
    </row>
    <row r="52" spans="1:8">
      <c r="A52" s="17" t="s">
        <v>507</v>
      </c>
      <c r="B52" s="17" t="s">
        <v>28</v>
      </c>
      <c r="C52" s="17">
        <v>6</v>
      </c>
      <c r="D52" s="147">
        <v>34491</v>
      </c>
      <c r="E52" s="10">
        <f t="shared" ca="1" si="0"/>
        <v>28</v>
      </c>
      <c r="F52" s="148"/>
      <c r="G52" s="149">
        <v>83020</v>
      </c>
      <c r="H52" s="150">
        <v>4</v>
      </c>
    </row>
    <row r="53" spans="1:8">
      <c r="A53" s="17" t="s">
        <v>445</v>
      </c>
      <c r="B53" s="17" t="s">
        <v>13</v>
      </c>
      <c r="C53" s="17">
        <v>1</v>
      </c>
      <c r="D53" s="147">
        <v>33757</v>
      </c>
      <c r="E53" s="10">
        <f t="shared" ca="1" si="0"/>
        <v>30</v>
      </c>
      <c r="F53" s="148" t="s">
        <v>14</v>
      </c>
      <c r="G53" s="149">
        <v>62740</v>
      </c>
      <c r="H53" s="150">
        <v>4</v>
      </c>
    </row>
    <row r="54" spans="1:8">
      <c r="A54" s="17" t="s">
        <v>440</v>
      </c>
      <c r="B54" s="17" t="s">
        <v>13</v>
      </c>
      <c r="C54" s="17">
        <v>4</v>
      </c>
      <c r="D54" s="147">
        <v>38446</v>
      </c>
      <c r="E54" s="10">
        <f t="shared" ca="1" si="0"/>
        <v>17</v>
      </c>
      <c r="F54" s="148" t="s">
        <v>45</v>
      </c>
      <c r="G54" s="149">
        <v>53870</v>
      </c>
      <c r="H54" s="150">
        <v>2</v>
      </c>
    </row>
    <row r="55" spans="1:8">
      <c r="A55" s="17" t="s">
        <v>600</v>
      </c>
      <c r="B55" s="17" t="s">
        <v>13</v>
      </c>
      <c r="C55" s="17">
        <v>5</v>
      </c>
      <c r="D55" s="147">
        <v>36030</v>
      </c>
      <c r="E55" s="10">
        <f t="shared" ca="1" si="0"/>
        <v>24</v>
      </c>
      <c r="F55" s="148" t="s">
        <v>14</v>
      </c>
      <c r="G55" s="149">
        <v>79730</v>
      </c>
      <c r="H55" s="150">
        <v>2</v>
      </c>
    </row>
    <row r="56" spans="1:8">
      <c r="A56" s="17" t="s">
        <v>700</v>
      </c>
      <c r="B56" s="17" t="s">
        <v>16</v>
      </c>
      <c r="C56" s="17">
        <v>2</v>
      </c>
      <c r="D56" s="147">
        <v>37406</v>
      </c>
      <c r="E56" s="10">
        <f t="shared" ca="1" si="0"/>
        <v>20</v>
      </c>
      <c r="F56" s="148" t="s">
        <v>14</v>
      </c>
      <c r="G56" s="149">
        <v>35280</v>
      </c>
      <c r="H56" s="150">
        <v>3</v>
      </c>
    </row>
    <row r="57" spans="1:8">
      <c r="A57" s="17" t="s">
        <v>656</v>
      </c>
      <c r="B57" s="17" t="s">
        <v>28</v>
      </c>
      <c r="C57" s="17">
        <v>3</v>
      </c>
      <c r="D57" s="147">
        <v>40340</v>
      </c>
      <c r="E57" s="10">
        <f t="shared" ca="1" si="0"/>
        <v>12</v>
      </c>
      <c r="F57" s="148"/>
      <c r="G57" s="149">
        <v>78520</v>
      </c>
      <c r="H57" s="150">
        <v>4</v>
      </c>
    </row>
    <row r="58" spans="1:8">
      <c r="A58" s="17" t="s">
        <v>222</v>
      </c>
      <c r="B58" s="17" t="s">
        <v>28</v>
      </c>
      <c r="C58" s="17">
        <v>4</v>
      </c>
      <c r="D58" s="147">
        <v>39384</v>
      </c>
      <c r="E58" s="10">
        <f t="shared" ca="1" si="0"/>
        <v>14</v>
      </c>
      <c r="F58" s="148"/>
      <c r="G58" s="149">
        <v>59330</v>
      </c>
      <c r="H58" s="150">
        <v>4</v>
      </c>
    </row>
    <row r="59" spans="1:8">
      <c r="A59" s="17" t="s">
        <v>63</v>
      </c>
      <c r="B59" s="17" t="s">
        <v>28</v>
      </c>
      <c r="C59" s="17">
        <v>1</v>
      </c>
      <c r="D59" s="147">
        <v>35905</v>
      </c>
      <c r="E59" s="10">
        <f t="shared" ca="1" si="0"/>
        <v>24</v>
      </c>
      <c r="F59" s="148"/>
      <c r="G59" s="149">
        <v>58130</v>
      </c>
      <c r="H59" s="150">
        <v>2</v>
      </c>
    </row>
    <row r="60" spans="1:8">
      <c r="A60" s="17" t="s">
        <v>472</v>
      </c>
      <c r="B60" s="17" t="s">
        <v>28</v>
      </c>
      <c r="C60" s="17">
        <v>4</v>
      </c>
      <c r="D60" s="147">
        <v>39017</v>
      </c>
      <c r="E60" s="10">
        <f t="shared" ca="1" si="0"/>
        <v>15</v>
      </c>
      <c r="F60" s="148"/>
      <c r="G60" s="149">
        <v>40940</v>
      </c>
      <c r="H60" s="150">
        <v>2</v>
      </c>
    </row>
    <row r="61" spans="1:8">
      <c r="A61" s="17" t="s">
        <v>465</v>
      </c>
      <c r="B61" s="17" t="s">
        <v>13</v>
      </c>
      <c r="C61" s="17">
        <v>7</v>
      </c>
      <c r="D61" s="147">
        <v>36036</v>
      </c>
      <c r="E61" s="10">
        <f t="shared" ca="1" si="0"/>
        <v>24</v>
      </c>
      <c r="F61" s="148" t="s">
        <v>45</v>
      </c>
      <c r="G61" s="149">
        <v>32390</v>
      </c>
      <c r="H61" s="150">
        <v>2</v>
      </c>
    </row>
    <row r="62" spans="1:8">
      <c r="A62" s="17" t="s">
        <v>602</v>
      </c>
      <c r="B62" s="17" t="s">
        <v>28</v>
      </c>
      <c r="C62" s="17">
        <v>1</v>
      </c>
      <c r="D62" s="147">
        <v>40432</v>
      </c>
      <c r="E62" s="10">
        <f t="shared" ca="1" si="0"/>
        <v>11</v>
      </c>
      <c r="F62" s="148"/>
      <c r="G62" s="149">
        <v>25790</v>
      </c>
      <c r="H62" s="150">
        <v>3</v>
      </c>
    </row>
    <row r="63" spans="1:8">
      <c r="A63" s="17" t="s">
        <v>376</v>
      </c>
      <c r="B63" s="17" t="s">
        <v>13</v>
      </c>
      <c r="C63" s="17">
        <v>2</v>
      </c>
      <c r="D63" s="147">
        <v>35730</v>
      </c>
      <c r="E63" s="10">
        <f t="shared" ca="1" si="0"/>
        <v>24</v>
      </c>
      <c r="F63" s="148" t="s">
        <v>24</v>
      </c>
      <c r="G63" s="149">
        <v>70480</v>
      </c>
      <c r="H63" s="150">
        <v>4</v>
      </c>
    </row>
    <row r="64" spans="1:8">
      <c r="A64" s="17" t="s">
        <v>492</v>
      </c>
      <c r="B64" s="17" t="s">
        <v>13</v>
      </c>
      <c r="C64" s="17">
        <v>2</v>
      </c>
      <c r="D64" s="147">
        <v>34382</v>
      </c>
      <c r="E64" s="10">
        <f t="shared" ca="1" si="0"/>
        <v>28</v>
      </c>
      <c r="F64" s="148" t="s">
        <v>14</v>
      </c>
      <c r="G64" s="149">
        <v>64510</v>
      </c>
      <c r="H64" s="150">
        <v>3</v>
      </c>
    </row>
    <row r="65" spans="1:8">
      <c r="A65" s="17" t="s">
        <v>22</v>
      </c>
      <c r="B65" s="17" t="s">
        <v>13</v>
      </c>
      <c r="C65" s="17">
        <v>0</v>
      </c>
      <c r="D65" s="147">
        <v>41043</v>
      </c>
      <c r="E65" s="10">
        <f t="shared" ca="1" si="0"/>
        <v>10</v>
      </c>
      <c r="F65" s="148" t="s">
        <v>35</v>
      </c>
      <c r="G65" s="149">
        <v>62180</v>
      </c>
      <c r="H65" s="150">
        <v>2</v>
      </c>
    </row>
    <row r="66" spans="1:8">
      <c r="A66" s="17" t="s">
        <v>298</v>
      </c>
      <c r="B66" s="17" t="s">
        <v>28</v>
      </c>
      <c r="C66" s="17">
        <v>6</v>
      </c>
      <c r="D66" s="147">
        <v>34775</v>
      </c>
      <c r="E66" s="10">
        <f t="shared" ref="E66:E129" ca="1" si="1">DATEDIF(D66,TODAY(),"Y")</f>
        <v>27</v>
      </c>
      <c r="F66" s="148"/>
      <c r="G66" s="149">
        <v>35460</v>
      </c>
      <c r="H66" s="150">
        <v>3</v>
      </c>
    </row>
    <row r="67" spans="1:8">
      <c r="A67" s="17" t="s">
        <v>217</v>
      </c>
      <c r="B67" s="17" t="s">
        <v>28</v>
      </c>
      <c r="C67" s="17">
        <v>7</v>
      </c>
      <c r="D67" s="147">
        <v>38554</v>
      </c>
      <c r="E67" s="10">
        <f t="shared" ca="1" si="1"/>
        <v>17</v>
      </c>
      <c r="F67" s="148"/>
      <c r="G67" s="149">
        <v>57410</v>
      </c>
      <c r="H67" s="150">
        <v>2</v>
      </c>
    </row>
    <row r="68" spans="1:8">
      <c r="A68" s="17" t="s">
        <v>653</v>
      </c>
      <c r="B68" s="17" t="s">
        <v>13</v>
      </c>
      <c r="C68" s="17">
        <v>1</v>
      </c>
      <c r="D68" s="147">
        <v>39579</v>
      </c>
      <c r="E68" s="10">
        <f t="shared" ca="1" si="1"/>
        <v>14</v>
      </c>
      <c r="F68" s="148" t="s">
        <v>24</v>
      </c>
      <c r="G68" s="149">
        <v>37670</v>
      </c>
      <c r="H68" s="150">
        <v>3</v>
      </c>
    </row>
    <row r="69" spans="1:8">
      <c r="A69" s="17" t="s">
        <v>496</v>
      </c>
      <c r="B69" s="17" t="s">
        <v>28</v>
      </c>
      <c r="C69" s="17">
        <v>7</v>
      </c>
      <c r="D69" s="147">
        <v>41190</v>
      </c>
      <c r="E69" s="10">
        <f t="shared" ca="1" si="1"/>
        <v>9</v>
      </c>
      <c r="F69" s="148"/>
      <c r="G69" s="149">
        <v>57110</v>
      </c>
      <c r="H69" s="150">
        <v>3</v>
      </c>
    </row>
    <row r="70" spans="1:8">
      <c r="A70" s="17" t="s">
        <v>654</v>
      </c>
      <c r="B70" s="17" t="s">
        <v>28</v>
      </c>
      <c r="C70" s="17">
        <v>1</v>
      </c>
      <c r="D70" s="147">
        <v>37487</v>
      </c>
      <c r="E70" s="10">
        <f t="shared" ca="1" si="1"/>
        <v>20</v>
      </c>
      <c r="F70" s="148"/>
      <c r="G70" s="149">
        <v>68510</v>
      </c>
      <c r="H70" s="150">
        <v>5</v>
      </c>
    </row>
    <row r="71" spans="1:8">
      <c r="A71" s="17" t="s">
        <v>335</v>
      </c>
      <c r="B71" s="17" t="s">
        <v>21</v>
      </c>
      <c r="C71" s="17">
        <v>1</v>
      </c>
      <c r="D71" s="147">
        <v>40403</v>
      </c>
      <c r="E71" s="10">
        <f t="shared" ca="1" si="1"/>
        <v>12</v>
      </c>
      <c r="F71" s="148"/>
      <c r="G71" s="149">
        <v>15744</v>
      </c>
      <c r="H71" s="150">
        <v>3</v>
      </c>
    </row>
    <row r="72" spans="1:8">
      <c r="A72" s="17" t="s">
        <v>215</v>
      </c>
      <c r="B72" s="17" t="s">
        <v>13</v>
      </c>
      <c r="C72" s="17">
        <v>3</v>
      </c>
      <c r="D72" s="147">
        <v>34544</v>
      </c>
      <c r="E72" s="10">
        <f t="shared" ca="1" si="1"/>
        <v>28</v>
      </c>
      <c r="F72" s="148" t="s">
        <v>24</v>
      </c>
      <c r="G72" s="149">
        <v>45180</v>
      </c>
      <c r="H72" s="150">
        <v>5</v>
      </c>
    </row>
    <row r="73" spans="1:8">
      <c r="A73" s="17" t="s">
        <v>735</v>
      </c>
      <c r="B73" s="17" t="s">
        <v>21</v>
      </c>
      <c r="C73" s="17">
        <v>2</v>
      </c>
      <c r="D73" s="147">
        <v>36815</v>
      </c>
      <c r="E73" s="10">
        <f t="shared" ca="1" si="1"/>
        <v>21</v>
      </c>
      <c r="F73" s="148"/>
      <c r="G73" s="149">
        <v>9424</v>
      </c>
      <c r="H73" s="150">
        <v>4</v>
      </c>
    </row>
    <row r="74" spans="1:8">
      <c r="A74" s="17" t="s">
        <v>410</v>
      </c>
      <c r="B74" s="17" t="s">
        <v>16</v>
      </c>
      <c r="C74" s="17">
        <v>7</v>
      </c>
      <c r="D74" s="147">
        <v>36779</v>
      </c>
      <c r="E74" s="10">
        <f t="shared" ca="1" si="1"/>
        <v>21</v>
      </c>
      <c r="F74" s="148" t="s">
        <v>45</v>
      </c>
      <c r="G74" s="149">
        <v>48190</v>
      </c>
      <c r="H74" s="150">
        <v>1</v>
      </c>
    </row>
    <row r="75" spans="1:8">
      <c r="A75" s="17" t="s">
        <v>479</v>
      </c>
      <c r="B75" s="17" t="s">
        <v>13</v>
      </c>
      <c r="C75" s="17">
        <v>4</v>
      </c>
      <c r="D75" s="147">
        <v>37077</v>
      </c>
      <c r="E75" s="10">
        <f t="shared" ca="1" si="1"/>
        <v>21</v>
      </c>
      <c r="F75" s="148" t="s">
        <v>35</v>
      </c>
      <c r="G75" s="149">
        <v>45450</v>
      </c>
      <c r="H75" s="150">
        <v>5</v>
      </c>
    </row>
    <row r="76" spans="1:8">
      <c r="A76" s="17" t="s">
        <v>53</v>
      </c>
      <c r="B76" s="17" t="s">
        <v>28</v>
      </c>
      <c r="C76" s="17">
        <v>7</v>
      </c>
      <c r="D76" s="147">
        <v>37213</v>
      </c>
      <c r="E76" s="10">
        <f t="shared" ca="1" si="1"/>
        <v>20</v>
      </c>
      <c r="F76" s="148"/>
      <c r="G76" s="149">
        <v>50200</v>
      </c>
      <c r="H76" s="150">
        <v>4</v>
      </c>
    </row>
    <row r="77" spans="1:8">
      <c r="A77" s="17" t="s">
        <v>771</v>
      </c>
      <c r="B77" s="17" t="s">
        <v>16</v>
      </c>
      <c r="C77" s="17">
        <v>6</v>
      </c>
      <c r="D77" s="147">
        <v>37114</v>
      </c>
      <c r="E77" s="10">
        <f t="shared" ca="1" si="1"/>
        <v>21</v>
      </c>
      <c r="F77" s="148" t="s">
        <v>45</v>
      </c>
      <c r="G77" s="149">
        <v>46710</v>
      </c>
      <c r="H77" s="150">
        <v>3</v>
      </c>
    </row>
    <row r="78" spans="1:8">
      <c r="A78" s="17" t="s">
        <v>93</v>
      </c>
      <c r="B78" s="17" t="s">
        <v>28</v>
      </c>
      <c r="C78" s="17">
        <v>3</v>
      </c>
      <c r="D78" s="147">
        <v>40332</v>
      </c>
      <c r="E78" s="10">
        <f t="shared" ca="1" si="1"/>
        <v>12</v>
      </c>
      <c r="F78" s="148"/>
      <c r="G78" s="149">
        <v>60040</v>
      </c>
      <c r="H78" s="150">
        <v>5</v>
      </c>
    </row>
    <row r="79" spans="1:8">
      <c r="A79" s="17" t="s">
        <v>749</v>
      </c>
      <c r="B79" s="17" t="s">
        <v>13</v>
      </c>
      <c r="C79" s="17">
        <v>4</v>
      </c>
      <c r="D79" s="147">
        <v>36685</v>
      </c>
      <c r="E79" s="10">
        <f t="shared" ca="1" si="1"/>
        <v>22</v>
      </c>
      <c r="F79" s="148" t="s">
        <v>45</v>
      </c>
      <c r="G79" s="149">
        <v>23520</v>
      </c>
      <c r="H79" s="150">
        <v>2</v>
      </c>
    </row>
    <row r="80" spans="1:8">
      <c r="A80" s="17" t="s">
        <v>597</v>
      </c>
      <c r="B80" s="17" t="s">
        <v>16</v>
      </c>
      <c r="C80" s="17">
        <v>6</v>
      </c>
      <c r="D80" s="147">
        <v>35580</v>
      </c>
      <c r="E80" s="10">
        <f t="shared" ca="1" si="1"/>
        <v>25</v>
      </c>
      <c r="F80" s="148" t="s">
        <v>35</v>
      </c>
      <c r="G80" s="149">
        <v>21220</v>
      </c>
      <c r="H80" s="150">
        <v>3</v>
      </c>
    </row>
    <row r="81" spans="1:8">
      <c r="A81" s="17" t="s">
        <v>405</v>
      </c>
      <c r="B81" s="17" t="s">
        <v>13</v>
      </c>
      <c r="C81" s="17">
        <v>0</v>
      </c>
      <c r="D81" s="147">
        <v>35596</v>
      </c>
      <c r="E81" s="10">
        <f t="shared" ca="1" si="1"/>
        <v>25</v>
      </c>
      <c r="F81" s="148" t="s">
        <v>24</v>
      </c>
      <c r="G81" s="149">
        <v>77350</v>
      </c>
      <c r="H81" s="150">
        <v>5</v>
      </c>
    </row>
    <row r="82" spans="1:8">
      <c r="A82" s="17" t="s">
        <v>675</v>
      </c>
      <c r="B82" s="17" t="s">
        <v>16</v>
      </c>
      <c r="C82" s="17">
        <v>0</v>
      </c>
      <c r="D82" s="147">
        <v>35699</v>
      </c>
      <c r="E82" s="10">
        <f t="shared" ca="1" si="1"/>
        <v>24</v>
      </c>
      <c r="F82" s="148" t="s">
        <v>14</v>
      </c>
      <c r="G82" s="149">
        <v>46285</v>
      </c>
      <c r="H82" s="150">
        <v>5</v>
      </c>
    </row>
    <row r="83" spans="1:8">
      <c r="A83" s="17" t="s">
        <v>683</v>
      </c>
      <c r="B83" s="17" t="s">
        <v>28</v>
      </c>
      <c r="C83" s="17">
        <v>7</v>
      </c>
      <c r="D83" s="147">
        <v>38831</v>
      </c>
      <c r="E83" s="10">
        <f t="shared" ca="1" si="1"/>
        <v>16</v>
      </c>
      <c r="F83" s="148"/>
      <c r="G83" s="149">
        <v>37980</v>
      </c>
      <c r="H83" s="150">
        <v>4</v>
      </c>
    </row>
    <row r="84" spans="1:8">
      <c r="A84" s="17" t="s">
        <v>57</v>
      </c>
      <c r="B84" s="17" t="s">
        <v>13</v>
      </c>
      <c r="C84" s="17">
        <v>4</v>
      </c>
      <c r="D84" s="147">
        <v>34578</v>
      </c>
      <c r="E84" s="10">
        <f t="shared" ca="1" si="1"/>
        <v>28</v>
      </c>
      <c r="F84" s="148" t="s">
        <v>45</v>
      </c>
      <c r="G84" s="149">
        <v>23330</v>
      </c>
      <c r="H84" s="150">
        <v>4</v>
      </c>
    </row>
    <row r="85" spans="1:8">
      <c r="A85" s="17" t="s">
        <v>61</v>
      </c>
      <c r="B85" s="17" t="s">
        <v>21</v>
      </c>
      <c r="C85" s="17">
        <v>2</v>
      </c>
      <c r="D85" s="147">
        <v>38240</v>
      </c>
      <c r="E85" s="10">
        <f t="shared" ca="1" si="1"/>
        <v>17</v>
      </c>
      <c r="F85" s="148"/>
      <c r="G85" s="149">
        <v>8892</v>
      </c>
      <c r="H85" s="150">
        <v>1</v>
      </c>
    </row>
    <row r="86" spans="1:8">
      <c r="A86" s="17" t="s">
        <v>244</v>
      </c>
      <c r="B86" s="17" t="s">
        <v>13</v>
      </c>
      <c r="C86" s="17">
        <v>1</v>
      </c>
      <c r="D86" s="147">
        <v>34037</v>
      </c>
      <c r="E86" s="10">
        <f t="shared" ca="1" si="1"/>
        <v>29</v>
      </c>
      <c r="F86" s="148" t="s">
        <v>45</v>
      </c>
      <c r="G86" s="149">
        <v>85920</v>
      </c>
      <c r="H86" s="150">
        <v>4</v>
      </c>
    </row>
    <row r="87" spans="1:8">
      <c r="A87" s="17" t="s">
        <v>551</v>
      </c>
      <c r="B87" s="17" t="s">
        <v>13</v>
      </c>
      <c r="C87" s="17">
        <v>5</v>
      </c>
      <c r="D87" s="147">
        <v>40206</v>
      </c>
      <c r="E87" s="10">
        <f t="shared" ca="1" si="1"/>
        <v>12</v>
      </c>
      <c r="F87" s="148" t="s">
        <v>14</v>
      </c>
      <c r="G87" s="149">
        <v>69320</v>
      </c>
      <c r="H87" s="150">
        <v>3</v>
      </c>
    </row>
    <row r="88" spans="1:8">
      <c r="A88" s="17" t="s">
        <v>655</v>
      </c>
      <c r="B88" s="17" t="s">
        <v>13</v>
      </c>
      <c r="C88" s="17">
        <v>3</v>
      </c>
      <c r="D88" s="147">
        <v>36902</v>
      </c>
      <c r="E88" s="10">
        <f t="shared" ca="1" si="1"/>
        <v>21</v>
      </c>
      <c r="F88" s="148" t="s">
        <v>45</v>
      </c>
      <c r="G88" s="149">
        <v>51410</v>
      </c>
      <c r="H88" s="150">
        <v>4</v>
      </c>
    </row>
    <row r="89" spans="1:8">
      <c r="A89" s="17" t="s">
        <v>566</v>
      </c>
      <c r="B89" s="17" t="s">
        <v>28</v>
      </c>
      <c r="C89" s="17">
        <v>4</v>
      </c>
      <c r="D89" s="147">
        <v>36980</v>
      </c>
      <c r="E89" s="10">
        <f t="shared" ca="1" si="1"/>
        <v>21</v>
      </c>
      <c r="F89" s="148"/>
      <c r="G89" s="149">
        <v>23560</v>
      </c>
      <c r="H89" s="150">
        <v>3</v>
      </c>
    </row>
    <row r="90" spans="1:8">
      <c r="A90" s="17" t="s">
        <v>32</v>
      </c>
      <c r="B90" s="17" t="s">
        <v>13</v>
      </c>
      <c r="C90" s="17">
        <v>0</v>
      </c>
      <c r="D90" s="147">
        <v>40871</v>
      </c>
      <c r="E90" s="10">
        <f t="shared" ca="1" si="1"/>
        <v>10</v>
      </c>
      <c r="F90" s="148" t="s">
        <v>24</v>
      </c>
      <c r="G90" s="149">
        <v>75780</v>
      </c>
      <c r="H90" s="150">
        <v>2</v>
      </c>
    </row>
    <row r="91" spans="1:8">
      <c r="A91" s="17" t="s">
        <v>403</v>
      </c>
      <c r="B91" s="17" t="s">
        <v>28</v>
      </c>
      <c r="C91" s="17">
        <v>1</v>
      </c>
      <c r="D91" s="147">
        <v>35660</v>
      </c>
      <c r="E91" s="10">
        <f t="shared" ca="1" si="1"/>
        <v>25</v>
      </c>
      <c r="F91" s="148"/>
      <c r="G91" s="149">
        <v>35260</v>
      </c>
      <c r="H91" s="150">
        <v>2</v>
      </c>
    </row>
    <row r="92" spans="1:8">
      <c r="A92" s="17" t="s">
        <v>225</v>
      </c>
      <c r="B92" s="17" t="s">
        <v>13</v>
      </c>
      <c r="C92" s="17">
        <v>2</v>
      </c>
      <c r="D92" s="147">
        <v>34061</v>
      </c>
      <c r="E92" s="10">
        <f t="shared" ca="1" si="1"/>
        <v>29</v>
      </c>
      <c r="F92" s="148" t="s">
        <v>17</v>
      </c>
      <c r="G92" s="149">
        <v>41350</v>
      </c>
      <c r="H92" s="150">
        <v>2</v>
      </c>
    </row>
    <row r="93" spans="1:8">
      <c r="A93" s="17" t="s">
        <v>763</v>
      </c>
      <c r="B93" s="17" t="s">
        <v>13</v>
      </c>
      <c r="C93" s="17">
        <v>2</v>
      </c>
      <c r="D93" s="147">
        <v>36632</v>
      </c>
      <c r="E93" s="10">
        <f t="shared" ca="1" si="1"/>
        <v>22</v>
      </c>
      <c r="F93" s="148" t="s">
        <v>17</v>
      </c>
      <c r="G93" s="149">
        <v>22660</v>
      </c>
      <c r="H93" s="150">
        <v>2</v>
      </c>
    </row>
    <row r="94" spans="1:8">
      <c r="A94" s="17" t="s">
        <v>382</v>
      </c>
      <c r="B94" s="17" t="s">
        <v>21</v>
      </c>
      <c r="C94" s="17">
        <v>0</v>
      </c>
      <c r="D94" s="147">
        <v>34675</v>
      </c>
      <c r="E94" s="10">
        <f t="shared" ca="1" si="1"/>
        <v>27</v>
      </c>
      <c r="F94" s="148"/>
      <c r="G94" s="149">
        <v>30416</v>
      </c>
      <c r="H94" s="150">
        <v>1</v>
      </c>
    </row>
    <row r="95" spans="1:8">
      <c r="A95" s="17" t="s">
        <v>123</v>
      </c>
      <c r="B95" s="17" t="s">
        <v>13</v>
      </c>
      <c r="C95" s="17">
        <v>0</v>
      </c>
      <c r="D95" s="147">
        <v>40909</v>
      </c>
      <c r="E95" s="10">
        <f t="shared" ca="1" si="1"/>
        <v>10</v>
      </c>
      <c r="F95" s="148" t="s">
        <v>24</v>
      </c>
      <c r="G95" s="149">
        <v>32640</v>
      </c>
      <c r="H95" s="150">
        <v>4</v>
      </c>
    </row>
    <row r="96" spans="1:8">
      <c r="A96" s="17" t="s">
        <v>360</v>
      </c>
      <c r="B96" s="17" t="s">
        <v>16</v>
      </c>
      <c r="C96" s="17">
        <v>7</v>
      </c>
      <c r="D96" s="147">
        <v>33984</v>
      </c>
      <c r="E96" s="10">
        <f t="shared" ca="1" si="1"/>
        <v>29</v>
      </c>
      <c r="F96" s="148" t="s">
        <v>17</v>
      </c>
      <c r="G96" s="149">
        <v>30445</v>
      </c>
      <c r="H96" s="150">
        <v>1</v>
      </c>
    </row>
    <row r="97" spans="1:8">
      <c r="A97" s="17" t="s">
        <v>94</v>
      </c>
      <c r="B97" s="17" t="s">
        <v>21</v>
      </c>
      <c r="C97" s="17">
        <v>6</v>
      </c>
      <c r="D97" s="147">
        <v>36773</v>
      </c>
      <c r="E97" s="10">
        <f t="shared" ca="1" si="1"/>
        <v>21</v>
      </c>
      <c r="F97" s="148"/>
      <c r="G97" s="149">
        <v>38768</v>
      </c>
      <c r="H97" s="150">
        <v>4</v>
      </c>
    </row>
    <row r="98" spans="1:8">
      <c r="A98" s="17" t="s">
        <v>228</v>
      </c>
      <c r="B98" s="17" t="s">
        <v>28</v>
      </c>
      <c r="C98" s="17">
        <v>6</v>
      </c>
      <c r="D98" s="147">
        <v>37287</v>
      </c>
      <c r="E98" s="10">
        <f t="shared" ca="1" si="1"/>
        <v>20</v>
      </c>
      <c r="F98" s="148"/>
      <c r="G98" s="149">
        <v>76690</v>
      </c>
      <c r="H98" s="150">
        <v>3</v>
      </c>
    </row>
    <row r="99" spans="1:8">
      <c r="A99" s="17" t="s">
        <v>257</v>
      </c>
      <c r="B99" s="17" t="s">
        <v>13</v>
      </c>
      <c r="C99" s="17">
        <v>6</v>
      </c>
      <c r="D99" s="147">
        <v>34085</v>
      </c>
      <c r="E99" s="10">
        <f t="shared" ca="1" si="1"/>
        <v>29</v>
      </c>
      <c r="F99" s="148" t="s">
        <v>17</v>
      </c>
      <c r="G99" s="149">
        <v>61400</v>
      </c>
      <c r="H99" s="150">
        <v>5</v>
      </c>
    </row>
    <row r="100" spans="1:8">
      <c r="A100" s="17" t="s">
        <v>74</v>
      </c>
      <c r="B100" s="17" t="s">
        <v>28</v>
      </c>
      <c r="C100" s="17">
        <v>2</v>
      </c>
      <c r="D100" s="147">
        <v>36548</v>
      </c>
      <c r="E100" s="10">
        <f t="shared" ca="1" si="1"/>
        <v>22</v>
      </c>
      <c r="F100" s="148"/>
      <c r="G100" s="149">
        <v>30340</v>
      </c>
      <c r="H100" s="150">
        <v>3</v>
      </c>
    </row>
    <row r="101" spans="1:8">
      <c r="A101" s="17" t="s">
        <v>165</v>
      </c>
      <c r="B101" s="17" t="s">
        <v>28</v>
      </c>
      <c r="C101" s="17">
        <v>0</v>
      </c>
      <c r="D101" s="147">
        <v>35161</v>
      </c>
      <c r="E101" s="10">
        <f t="shared" ca="1" si="1"/>
        <v>26</v>
      </c>
      <c r="F101" s="148"/>
      <c r="G101" s="149">
        <v>46670</v>
      </c>
      <c r="H101" s="150">
        <v>3</v>
      </c>
    </row>
    <row r="102" spans="1:8">
      <c r="A102" s="17" t="s">
        <v>529</v>
      </c>
      <c r="B102" s="17" t="s">
        <v>13</v>
      </c>
      <c r="C102" s="17">
        <v>5</v>
      </c>
      <c r="D102" s="147">
        <v>36506</v>
      </c>
      <c r="E102" s="10">
        <f t="shared" ca="1" si="1"/>
        <v>22</v>
      </c>
      <c r="F102" s="148" t="s">
        <v>14</v>
      </c>
      <c r="G102" s="149">
        <v>40340</v>
      </c>
      <c r="H102" s="150">
        <v>2</v>
      </c>
    </row>
    <row r="103" spans="1:8">
      <c r="A103" s="17" t="s">
        <v>569</v>
      </c>
      <c r="B103" s="17" t="s">
        <v>28</v>
      </c>
      <c r="C103" s="17">
        <v>1</v>
      </c>
      <c r="D103" s="147">
        <v>36028</v>
      </c>
      <c r="E103" s="10">
        <f t="shared" ca="1" si="1"/>
        <v>24</v>
      </c>
      <c r="F103" s="148"/>
      <c r="G103" s="149">
        <v>53870</v>
      </c>
      <c r="H103" s="150">
        <v>2</v>
      </c>
    </row>
    <row r="104" spans="1:8">
      <c r="A104" s="17" t="s">
        <v>261</v>
      </c>
      <c r="B104" s="17" t="s">
        <v>13</v>
      </c>
      <c r="C104" s="17">
        <v>5</v>
      </c>
      <c r="D104" s="147">
        <v>35839</v>
      </c>
      <c r="E104" s="10">
        <f t="shared" ca="1" si="1"/>
        <v>24</v>
      </c>
      <c r="F104" s="148" t="s">
        <v>14</v>
      </c>
      <c r="G104" s="149">
        <v>66740</v>
      </c>
      <c r="H104" s="150">
        <v>2</v>
      </c>
    </row>
    <row r="105" spans="1:8">
      <c r="A105" s="17" t="s">
        <v>436</v>
      </c>
      <c r="B105" s="17" t="s">
        <v>13</v>
      </c>
      <c r="C105" s="17">
        <v>3</v>
      </c>
      <c r="D105" s="147">
        <v>36057</v>
      </c>
      <c r="E105" s="10">
        <f t="shared" ca="1" si="1"/>
        <v>23</v>
      </c>
      <c r="F105" s="148" t="s">
        <v>14</v>
      </c>
      <c r="G105" s="149">
        <v>81640</v>
      </c>
      <c r="H105" s="150">
        <v>4</v>
      </c>
    </row>
    <row r="106" spans="1:8">
      <c r="A106" s="17" t="s">
        <v>154</v>
      </c>
      <c r="B106" s="17" t="s">
        <v>13</v>
      </c>
      <c r="C106" s="17">
        <v>5</v>
      </c>
      <c r="D106" s="147">
        <v>34984</v>
      </c>
      <c r="E106" s="10">
        <f t="shared" ca="1" si="1"/>
        <v>26</v>
      </c>
      <c r="F106" s="148" t="s">
        <v>17</v>
      </c>
      <c r="G106" s="149">
        <v>74670</v>
      </c>
      <c r="H106" s="150">
        <v>5</v>
      </c>
    </row>
    <row r="107" spans="1:8">
      <c r="A107" s="17" t="s">
        <v>291</v>
      </c>
      <c r="B107" s="17" t="s">
        <v>13</v>
      </c>
      <c r="C107" s="17">
        <v>6</v>
      </c>
      <c r="D107" s="147">
        <v>34811</v>
      </c>
      <c r="E107" s="10">
        <f t="shared" ca="1" si="1"/>
        <v>27</v>
      </c>
      <c r="F107" s="148" t="s">
        <v>14</v>
      </c>
      <c r="G107" s="149">
        <v>73440</v>
      </c>
      <c r="H107" s="150">
        <v>1</v>
      </c>
    </row>
    <row r="108" spans="1:8">
      <c r="A108" s="17" t="s">
        <v>808</v>
      </c>
      <c r="B108" s="17" t="s">
        <v>13</v>
      </c>
      <c r="C108" s="17">
        <v>1</v>
      </c>
      <c r="D108" s="147">
        <v>41144</v>
      </c>
      <c r="E108" s="10">
        <f t="shared" ca="1" si="1"/>
        <v>10</v>
      </c>
      <c r="F108" s="148" t="s">
        <v>14</v>
      </c>
      <c r="G108" s="149">
        <v>47440</v>
      </c>
      <c r="H108" s="150">
        <v>3</v>
      </c>
    </row>
    <row r="109" spans="1:8">
      <c r="A109" s="17" t="s">
        <v>90</v>
      </c>
      <c r="B109" s="17" t="s">
        <v>13</v>
      </c>
      <c r="C109" s="17">
        <v>1</v>
      </c>
      <c r="D109" s="147">
        <v>37917</v>
      </c>
      <c r="E109" s="10">
        <f t="shared" ca="1" si="1"/>
        <v>18</v>
      </c>
      <c r="F109" s="148" t="s">
        <v>14</v>
      </c>
      <c r="G109" s="149">
        <v>59140</v>
      </c>
      <c r="H109" s="150">
        <v>5</v>
      </c>
    </row>
    <row r="110" spans="1:8">
      <c r="A110" s="17" t="s">
        <v>129</v>
      </c>
      <c r="B110" s="17" t="s">
        <v>13</v>
      </c>
      <c r="C110" s="17">
        <v>1</v>
      </c>
      <c r="D110" s="147">
        <v>35969</v>
      </c>
      <c r="E110" s="10">
        <f t="shared" ca="1" si="1"/>
        <v>24</v>
      </c>
      <c r="F110" s="148" t="s">
        <v>45</v>
      </c>
      <c r="G110" s="149">
        <v>49360</v>
      </c>
      <c r="H110" s="150">
        <v>2</v>
      </c>
    </row>
    <row r="111" spans="1:8">
      <c r="A111" s="17" t="s">
        <v>676</v>
      </c>
      <c r="B111" s="17" t="s">
        <v>13</v>
      </c>
      <c r="C111" s="17">
        <v>2</v>
      </c>
      <c r="D111" s="147">
        <v>36611</v>
      </c>
      <c r="E111" s="10">
        <f t="shared" ca="1" si="1"/>
        <v>22</v>
      </c>
      <c r="F111" s="148" t="s">
        <v>14</v>
      </c>
      <c r="G111" s="149">
        <v>88240</v>
      </c>
      <c r="H111" s="150">
        <v>5</v>
      </c>
    </row>
    <row r="112" spans="1:8">
      <c r="A112" s="17" t="s">
        <v>42</v>
      </c>
      <c r="B112" s="17" t="s">
        <v>13</v>
      </c>
      <c r="C112" s="17">
        <v>2</v>
      </c>
      <c r="D112" s="147">
        <v>38887</v>
      </c>
      <c r="E112" s="10">
        <f t="shared" ca="1" si="1"/>
        <v>16</v>
      </c>
      <c r="F112" s="148" t="s">
        <v>14</v>
      </c>
      <c r="G112" s="149">
        <v>87760</v>
      </c>
      <c r="H112" s="150">
        <v>1</v>
      </c>
    </row>
    <row r="113" spans="1:8">
      <c r="A113" s="17" t="s">
        <v>308</v>
      </c>
      <c r="B113" s="17" t="s">
        <v>28</v>
      </c>
      <c r="C113" s="17">
        <v>4</v>
      </c>
      <c r="D113" s="147">
        <v>40039</v>
      </c>
      <c r="E113" s="10">
        <f t="shared" ca="1" si="1"/>
        <v>13</v>
      </c>
      <c r="F113" s="148"/>
      <c r="G113" s="149">
        <v>35620</v>
      </c>
      <c r="H113" s="150">
        <v>4</v>
      </c>
    </row>
    <row r="114" spans="1:8">
      <c r="A114" s="17" t="s">
        <v>79</v>
      </c>
      <c r="B114" s="17" t="s">
        <v>21</v>
      </c>
      <c r="C114" s="17">
        <v>2</v>
      </c>
      <c r="D114" s="147">
        <v>36997</v>
      </c>
      <c r="E114" s="10">
        <f t="shared" ca="1" si="1"/>
        <v>21</v>
      </c>
      <c r="F114" s="148"/>
      <c r="G114" s="149">
        <v>33056</v>
      </c>
      <c r="H114" s="150">
        <v>5</v>
      </c>
    </row>
    <row r="115" spans="1:8">
      <c r="A115" s="17" t="s">
        <v>191</v>
      </c>
      <c r="B115" s="17" t="s">
        <v>13</v>
      </c>
      <c r="C115" s="17">
        <v>4</v>
      </c>
      <c r="D115" s="147">
        <v>36770</v>
      </c>
      <c r="E115" s="10">
        <f t="shared" ca="1" si="1"/>
        <v>22</v>
      </c>
      <c r="F115" s="148" t="s">
        <v>14</v>
      </c>
      <c r="G115" s="149">
        <v>75150</v>
      </c>
      <c r="H115" s="150">
        <v>1</v>
      </c>
    </row>
    <row r="116" spans="1:8">
      <c r="A116" s="17" t="s">
        <v>588</v>
      </c>
      <c r="B116" s="17" t="s">
        <v>13</v>
      </c>
      <c r="C116" s="17">
        <v>5</v>
      </c>
      <c r="D116" s="147">
        <v>34414</v>
      </c>
      <c r="E116" s="10">
        <f t="shared" ca="1" si="1"/>
        <v>28</v>
      </c>
      <c r="F116" s="148" t="s">
        <v>17</v>
      </c>
      <c r="G116" s="149">
        <v>87980</v>
      </c>
      <c r="H116" s="150">
        <v>1</v>
      </c>
    </row>
    <row r="117" spans="1:8">
      <c r="A117" s="17" t="s">
        <v>590</v>
      </c>
      <c r="B117" s="17" t="s">
        <v>28</v>
      </c>
      <c r="C117" s="17">
        <v>1</v>
      </c>
      <c r="D117" s="147">
        <v>39037</v>
      </c>
      <c r="E117" s="10">
        <f t="shared" ca="1" si="1"/>
        <v>15</v>
      </c>
      <c r="F117" s="148"/>
      <c r="G117" s="149">
        <v>60060</v>
      </c>
      <c r="H117" s="150">
        <v>2</v>
      </c>
    </row>
    <row r="118" spans="1:8">
      <c r="A118" s="17" t="s">
        <v>732</v>
      </c>
      <c r="B118" s="17" t="s">
        <v>28</v>
      </c>
      <c r="C118" s="17">
        <v>2</v>
      </c>
      <c r="D118" s="147">
        <v>35457</v>
      </c>
      <c r="E118" s="10">
        <f t="shared" ca="1" si="1"/>
        <v>25</v>
      </c>
      <c r="F118" s="148"/>
      <c r="G118" s="149">
        <v>81930</v>
      </c>
      <c r="H118" s="150">
        <v>5</v>
      </c>
    </row>
    <row r="119" spans="1:8">
      <c r="A119" s="17" t="s">
        <v>140</v>
      </c>
      <c r="B119" s="17" t="s">
        <v>16</v>
      </c>
      <c r="C119" s="17">
        <v>5</v>
      </c>
      <c r="D119" s="147">
        <v>38015</v>
      </c>
      <c r="E119" s="10">
        <f t="shared" ca="1" si="1"/>
        <v>18</v>
      </c>
      <c r="F119" s="148" t="s">
        <v>35</v>
      </c>
      <c r="G119" s="149">
        <v>51800</v>
      </c>
      <c r="H119" s="150">
        <v>1</v>
      </c>
    </row>
    <row r="120" spans="1:8">
      <c r="A120" s="17" t="s">
        <v>667</v>
      </c>
      <c r="B120" s="17" t="s">
        <v>28</v>
      </c>
      <c r="C120" s="17">
        <v>2</v>
      </c>
      <c r="D120" s="147">
        <v>37147</v>
      </c>
      <c r="E120" s="10">
        <f t="shared" ca="1" si="1"/>
        <v>20</v>
      </c>
      <c r="F120" s="148"/>
      <c r="G120" s="149">
        <v>57600</v>
      </c>
      <c r="H120" s="150">
        <v>3</v>
      </c>
    </row>
    <row r="121" spans="1:8">
      <c r="A121" s="17" t="s">
        <v>511</v>
      </c>
      <c r="B121" s="17" t="s">
        <v>13</v>
      </c>
      <c r="C121" s="17">
        <v>2</v>
      </c>
      <c r="D121" s="147">
        <v>34596</v>
      </c>
      <c r="E121" s="10">
        <f t="shared" ca="1" si="1"/>
        <v>27</v>
      </c>
      <c r="F121" s="148" t="s">
        <v>14</v>
      </c>
      <c r="G121" s="149">
        <v>31840</v>
      </c>
      <c r="H121" s="150">
        <v>1</v>
      </c>
    </row>
    <row r="122" spans="1:8">
      <c r="A122" s="17" t="s">
        <v>689</v>
      </c>
      <c r="B122" s="17" t="s">
        <v>28</v>
      </c>
      <c r="C122" s="17">
        <v>2</v>
      </c>
      <c r="D122" s="147">
        <v>36469</v>
      </c>
      <c r="E122" s="10">
        <f t="shared" ca="1" si="1"/>
        <v>22</v>
      </c>
      <c r="F122" s="148"/>
      <c r="G122" s="149">
        <v>64470</v>
      </c>
      <c r="H122" s="150">
        <v>3</v>
      </c>
    </row>
    <row r="123" spans="1:8">
      <c r="A123" s="17" t="s">
        <v>449</v>
      </c>
      <c r="B123" s="17" t="s">
        <v>13</v>
      </c>
      <c r="C123" s="17">
        <v>5</v>
      </c>
      <c r="D123" s="147">
        <v>36039</v>
      </c>
      <c r="E123" s="10">
        <f t="shared" ca="1" si="1"/>
        <v>24</v>
      </c>
      <c r="F123" s="148" t="s">
        <v>24</v>
      </c>
      <c r="G123" s="149">
        <v>44920</v>
      </c>
      <c r="H123" s="150">
        <v>1</v>
      </c>
    </row>
    <row r="124" spans="1:8">
      <c r="A124" s="17" t="s">
        <v>327</v>
      </c>
      <c r="B124" s="17" t="s">
        <v>13</v>
      </c>
      <c r="C124" s="17">
        <v>3</v>
      </c>
      <c r="D124" s="147">
        <v>36115</v>
      </c>
      <c r="E124" s="10">
        <f t="shared" ca="1" si="1"/>
        <v>23</v>
      </c>
      <c r="F124" s="148" t="s">
        <v>45</v>
      </c>
      <c r="G124" s="149">
        <v>56870</v>
      </c>
      <c r="H124" s="150">
        <v>1</v>
      </c>
    </row>
    <row r="125" spans="1:8">
      <c r="A125" s="17" t="s">
        <v>469</v>
      </c>
      <c r="B125" s="17" t="s">
        <v>16</v>
      </c>
      <c r="C125" s="17">
        <v>4</v>
      </c>
      <c r="D125" s="147">
        <v>40312</v>
      </c>
      <c r="E125" s="10">
        <f t="shared" ca="1" si="1"/>
        <v>12</v>
      </c>
      <c r="F125" s="148" t="s">
        <v>35</v>
      </c>
      <c r="G125" s="149">
        <v>22535</v>
      </c>
      <c r="H125" s="150">
        <v>3</v>
      </c>
    </row>
    <row r="126" spans="1:8">
      <c r="A126" s="17" t="s">
        <v>504</v>
      </c>
      <c r="B126" s="17" t="s">
        <v>13</v>
      </c>
      <c r="C126" s="17">
        <v>2</v>
      </c>
      <c r="D126" s="147">
        <v>41088</v>
      </c>
      <c r="E126" s="10">
        <f t="shared" ca="1" si="1"/>
        <v>10</v>
      </c>
      <c r="F126" s="148" t="s">
        <v>14</v>
      </c>
      <c r="G126" s="149">
        <v>43820</v>
      </c>
      <c r="H126" s="150">
        <v>2</v>
      </c>
    </row>
    <row r="127" spans="1:8">
      <c r="A127" s="17" t="s">
        <v>698</v>
      </c>
      <c r="B127" s="17" t="s">
        <v>16</v>
      </c>
      <c r="C127" s="17">
        <v>3</v>
      </c>
      <c r="D127" s="147">
        <v>41082</v>
      </c>
      <c r="E127" s="10">
        <f t="shared" ca="1" si="1"/>
        <v>10</v>
      </c>
      <c r="F127" s="148" t="s">
        <v>45</v>
      </c>
      <c r="G127" s="149">
        <v>10520</v>
      </c>
      <c r="H127" s="150">
        <v>4</v>
      </c>
    </row>
    <row r="128" spans="1:8">
      <c r="A128" s="17" t="s">
        <v>766</v>
      </c>
      <c r="B128" s="17" t="s">
        <v>13</v>
      </c>
      <c r="C128" s="17">
        <v>7</v>
      </c>
      <c r="D128" s="147">
        <v>36311</v>
      </c>
      <c r="E128" s="10">
        <f t="shared" ca="1" si="1"/>
        <v>23</v>
      </c>
      <c r="F128" s="148" t="s">
        <v>14</v>
      </c>
      <c r="G128" s="149">
        <v>78570</v>
      </c>
      <c r="H128" s="150">
        <v>1</v>
      </c>
    </row>
    <row r="129" spans="1:8">
      <c r="A129" s="17" t="s">
        <v>711</v>
      </c>
      <c r="B129" s="17" t="s">
        <v>13</v>
      </c>
      <c r="C129" s="17">
        <v>1</v>
      </c>
      <c r="D129" s="147">
        <v>34342</v>
      </c>
      <c r="E129" s="10">
        <f t="shared" ca="1" si="1"/>
        <v>28</v>
      </c>
      <c r="F129" s="148" t="s">
        <v>14</v>
      </c>
      <c r="G129" s="149">
        <v>39160</v>
      </c>
      <c r="H129" s="150">
        <v>3</v>
      </c>
    </row>
    <row r="130" spans="1:8">
      <c r="A130" s="17" t="s">
        <v>118</v>
      </c>
      <c r="B130" s="17" t="s">
        <v>28</v>
      </c>
      <c r="C130" s="17">
        <v>5</v>
      </c>
      <c r="D130" s="147">
        <v>37183</v>
      </c>
      <c r="E130" s="10">
        <f t="shared" ref="E130:E193" ca="1" si="2">DATEDIF(D130,TODAY(),"Y")</f>
        <v>20</v>
      </c>
      <c r="F130" s="148" t="s">
        <v>45</v>
      </c>
      <c r="G130" s="149">
        <v>69410</v>
      </c>
      <c r="H130" s="150">
        <v>4</v>
      </c>
    </row>
    <row r="131" spans="1:8">
      <c r="A131" s="17" t="s">
        <v>255</v>
      </c>
      <c r="B131" s="17" t="s">
        <v>28</v>
      </c>
      <c r="C131" s="17">
        <v>4</v>
      </c>
      <c r="D131" s="147">
        <v>39422</v>
      </c>
      <c r="E131" s="10">
        <f t="shared" ca="1" si="2"/>
        <v>14</v>
      </c>
      <c r="F131" s="148"/>
      <c r="G131" s="149">
        <v>80330</v>
      </c>
      <c r="H131" s="150">
        <v>4</v>
      </c>
    </row>
    <row r="132" spans="1:8">
      <c r="A132" s="17" t="s">
        <v>406</v>
      </c>
      <c r="B132" s="17" t="s">
        <v>28</v>
      </c>
      <c r="C132" s="17">
        <v>3</v>
      </c>
      <c r="D132" s="147">
        <v>40746</v>
      </c>
      <c r="E132" s="10">
        <f t="shared" ca="1" si="2"/>
        <v>11</v>
      </c>
      <c r="F132" s="148"/>
      <c r="G132" s="149">
        <v>45830</v>
      </c>
      <c r="H132" s="150">
        <v>4</v>
      </c>
    </row>
    <row r="133" spans="1:8">
      <c r="A133" s="17" t="s">
        <v>809</v>
      </c>
      <c r="B133" s="17" t="s">
        <v>28</v>
      </c>
      <c r="C133" s="17">
        <v>2</v>
      </c>
      <c r="D133" s="147">
        <v>37228</v>
      </c>
      <c r="E133" s="10">
        <f t="shared" ca="1" si="2"/>
        <v>20</v>
      </c>
      <c r="F133" s="148"/>
      <c r="G133" s="149">
        <v>89520</v>
      </c>
      <c r="H133" s="150">
        <v>5</v>
      </c>
    </row>
    <row r="134" spans="1:8">
      <c r="A134" s="17" t="s">
        <v>267</v>
      </c>
      <c r="B134" s="17" t="s">
        <v>13</v>
      </c>
      <c r="C134" s="17">
        <v>4</v>
      </c>
      <c r="D134" s="147">
        <v>35707</v>
      </c>
      <c r="E134" s="10">
        <f t="shared" ca="1" si="2"/>
        <v>24</v>
      </c>
      <c r="F134" s="148" t="s">
        <v>35</v>
      </c>
      <c r="G134" s="149">
        <v>82120</v>
      </c>
      <c r="H134" s="150">
        <v>5</v>
      </c>
    </row>
    <row r="135" spans="1:8">
      <c r="A135" s="17" t="s">
        <v>116</v>
      </c>
      <c r="B135" s="17" t="s">
        <v>21</v>
      </c>
      <c r="C135" s="17">
        <v>3</v>
      </c>
      <c r="D135" s="147">
        <v>34130</v>
      </c>
      <c r="E135" s="10">
        <f t="shared" ca="1" si="2"/>
        <v>29</v>
      </c>
      <c r="F135" s="148"/>
      <c r="G135" s="149">
        <v>14568</v>
      </c>
      <c r="H135" s="150">
        <v>3</v>
      </c>
    </row>
    <row r="136" spans="1:8">
      <c r="A136" s="17" t="s">
        <v>489</v>
      </c>
      <c r="B136" s="17" t="s">
        <v>13</v>
      </c>
      <c r="C136" s="17">
        <v>1</v>
      </c>
      <c r="D136" s="147">
        <v>37904</v>
      </c>
      <c r="E136" s="10">
        <f t="shared" ca="1" si="2"/>
        <v>18</v>
      </c>
      <c r="F136" s="148" t="s">
        <v>14</v>
      </c>
      <c r="G136" s="149">
        <v>28970</v>
      </c>
      <c r="H136" s="150">
        <v>3</v>
      </c>
    </row>
    <row r="137" spans="1:8">
      <c r="A137" s="17" t="s">
        <v>78</v>
      </c>
      <c r="B137" s="17" t="s">
        <v>28</v>
      </c>
      <c r="C137" s="17">
        <v>1</v>
      </c>
      <c r="D137" s="147">
        <v>36702</v>
      </c>
      <c r="E137" s="10">
        <f t="shared" ca="1" si="2"/>
        <v>22</v>
      </c>
      <c r="F137" s="148"/>
      <c r="G137" s="149">
        <v>47620</v>
      </c>
      <c r="H137" s="150">
        <v>5</v>
      </c>
    </row>
    <row r="138" spans="1:8">
      <c r="A138" s="17" t="s">
        <v>644</v>
      </c>
      <c r="B138" s="17" t="s">
        <v>13</v>
      </c>
      <c r="C138" s="17">
        <v>2</v>
      </c>
      <c r="D138" s="147">
        <v>38887</v>
      </c>
      <c r="E138" s="10">
        <f t="shared" ca="1" si="2"/>
        <v>16</v>
      </c>
      <c r="F138" s="148" t="s">
        <v>14</v>
      </c>
      <c r="G138" s="149">
        <v>41060</v>
      </c>
      <c r="H138" s="150">
        <v>3</v>
      </c>
    </row>
    <row r="139" spans="1:8">
      <c r="A139" s="17" t="s">
        <v>362</v>
      </c>
      <c r="B139" s="17" t="s">
        <v>28</v>
      </c>
      <c r="C139" s="17">
        <v>5</v>
      </c>
      <c r="D139" s="147">
        <v>35961</v>
      </c>
      <c r="E139" s="10">
        <f t="shared" ca="1" si="2"/>
        <v>24</v>
      </c>
      <c r="F139" s="148"/>
      <c r="G139" s="149">
        <v>42150</v>
      </c>
      <c r="H139" s="150">
        <v>5</v>
      </c>
    </row>
    <row r="140" spans="1:8">
      <c r="A140" s="17" t="s">
        <v>567</v>
      </c>
      <c r="B140" s="17" t="s">
        <v>13</v>
      </c>
      <c r="C140" s="17">
        <v>5</v>
      </c>
      <c r="D140" s="147">
        <v>33733</v>
      </c>
      <c r="E140" s="10">
        <f t="shared" ca="1" si="2"/>
        <v>30</v>
      </c>
      <c r="F140" s="148" t="s">
        <v>17</v>
      </c>
      <c r="G140" s="149">
        <v>31260</v>
      </c>
      <c r="H140" s="150">
        <v>5</v>
      </c>
    </row>
    <row r="141" spans="1:8">
      <c r="A141" s="17" t="s">
        <v>657</v>
      </c>
      <c r="B141" s="17" t="s">
        <v>13</v>
      </c>
      <c r="C141" s="17">
        <v>1</v>
      </c>
      <c r="D141" s="147">
        <v>34333</v>
      </c>
      <c r="E141" s="10">
        <f t="shared" ca="1" si="2"/>
        <v>28</v>
      </c>
      <c r="F141" s="148" t="s">
        <v>45</v>
      </c>
      <c r="G141" s="149">
        <v>82760</v>
      </c>
      <c r="H141" s="150">
        <v>4</v>
      </c>
    </row>
    <row r="142" spans="1:8">
      <c r="A142" s="17" t="s">
        <v>571</v>
      </c>
      <c r="B142" s="17" t="s">
        <v>13</v>
      </c>
      <c r="C142" s="17">
        <v>6</v>
      </c>
      <c r="D142" s="147">
        <v>36941</v>
      </c>
      <c r="E142" s="10">
        <f t="shared" ca="1" si="2"/>
        <v>21</v>
      </c>
      <c r="F142" s="148" t="s">
        <v>14</v>
      </c>
      <c r="G142" s="149">
        <v>35820</v>
      </c>
      <c r="H142" s="150">
        <v>2</v>
      </c>
    </row>
    <row r="143" spans="1:8">
      <c r="A143" s="17" t="s">
        <v>290</v>
      </c>
      <c r="B143" s="17" t="s">
        <v>28</v>
      </c>
      <c r="C143" s="17">
        <v>3</v>
      </c>
      <c r="D143" s="147">
        <v>35870</v>
      </c>
      <c r="E143" s="10">
        <f t="shared" ca="1" si="2"/>
        <v>24</v>
      </c>
      <c r="F143" s="148"/>
      <c r="G143" s="149">
        <v>28260</v>
      </c>
      <c r="H143" s="150">
        <v>5</v>
      </c>
    </row>
    <row r="144" spans="1:8">
      <c r="A144" s="17" t="s">
        <v>139</v>
      </c>
      <c r="B144" s="17" t="s">
        <v>13</v>
      </c>
      <c r="C144" s="17">
        <v>2</v>
      </c>
      <c r="D144" s="147">
        <v>36842</v>
      </c>
      <c r="E144" s="10">
        <f t="shared" ca="1" si="2"/>
        <v>21</v>
      </c>
      <c r="F144" s="148" t="s">
        <v>24</v>
      </c>
      <c r="G144" s="149">
        <v>37760</v>
      </c>
      <c r="H144" s="150">
        <v>2</v>
      </c>
    </row>
    <row r="145" spans="1:8">
      <c r="A145" s="17" t="s">
        <v>393</v>
      </c>
      <c r="B145" s="17" t="s">
        <v>16</v>
      </c>
      <c r="C145" s="17">
        <v>2</v>
      </c>
      <c r="D145" s="147">
        <v>38130</v>
      </c>
      <c r="E145" s="10">
        <f t="shared" ca="1" si="2"/>
        <v>18</v>
      </c>
      <c r="F145" s="148" t="s">
        <v>14</v>
      </c>
      <c r="G145" s="149">
        <v>24460</v>
      </c>
      <c r="H145" s="150">
        <v>1</v>
      </c>
    </row>
    <row r="146" spans="1:8">
      <c r="A146" s="17" t="s">
        <v>137</v>
      </c>
      <c r="B146" s="17" t="s">
        <v>28</v>
      </c>
      <c r="C146" s="17">
        <v>5</v>
      </c>
      <c r="D146" s="147">
        <v>36192</v>
      </c>
      <c r="E146" s="10">
        <f t="shared" ca="1" si="2"/>
        <v>23</v>
      </c>
      <c r="F146" s="148"/>
      <c r="G146" s="149">
        <v>63850</v>
      </c>
      <c r="H146" s="150">
        <v>2</v>
      </c>
    </row>
    <row r="147" spans="1:8">
      <c r="A147" s="17" t="s">
        <v>29</v>
      </c>
      <c r="B147" s="17" t="s">
        <v>16</v>
      </c>
      <c r="C147" s="17">
        <v>6</v>
      </c>
      <c r="D147" s="147">
        <v>36074</v>
      </c>
      <c r="E147" s="10">
        <f t="shared" ca="1" si="2"/>
        <v>23</v>
      </c>
      <c r="F147" s="148" t="s">
        <v>14</v>
      </c>
      <c r="G147" s="149">
        <v>11025</v>
      </c>
      <c r="H147" s="150">
        <v>1</v>
      </c>
    </row>
    <row r="148" spans="1:8">
      <c r="A148" s="17" t="s">
        <v>234</v>
      </c>
      <c r="B148" s="17" t="s">
        <v>28</v>
      </c>
      <c r="C148" s="17">
        <v>7</v>
      </c>
      <c r="D148" s="147">
        <v>34459</v>
      </c>
      <c r="E148" s="10">
        <f t="shared" ca="1" si="2"/>
        <v>28</v>
      </c>
      <c r="F148" s="148"/>
      <c r="G148" s="149">
        <v>81070</v>
      </c>
      <c r="H148" s="150">
        <v>5</v>
      </c>
    </row>
    <row r="149" spans="1:8">
      <c r="A149" s="17" t="s">
        <v>555</v>
      </c>
      <c r="B149" s="17" t="s">
        <v>16</v>
      </c>
      <c r="C149" s="17">
        <v>5</v>
      </c>
      <c r="D149" s="147">
        <v>33829</v>
      </c>
      <c r="E149" s="10">
        <f t="shared" ca="1" si="2"/>
        <v>30</v>
      </c>
      <c r="F149" s="148" t="s">
        <v>24</v>
      </c>
      <c r="G149" s="149">
        <v>13090</v>
      </c>
      <c r="H149" s="150">
        <v>4</v>
      </c>
    </row>
    <row r="150" spans="1:8">
      <c r="A150" s="17" t="s">
        <v>512</v>
      </c>
      <c r="B150" s="17" t="s">
        <v>13</v>
      </c>
      <c r="C150" s="17">
        <v>5</v>
      </c>
      <c r="D150" s="147">
        <v>40685</v>
      </c>
      <c r="E150" s="10">
        <f t="shared" ca="1" si="2"/>
        <v>11</v>
      </c>
      <c r="F150" s="148" t="s">
        <v>24</v>
      </c>
      <c r="G150" s="149">
        <v>34690</v>
      </c>
      <c r="H150" s="150">
        <v>2</v>
      </c>
    </row>
    <row r="151" spans="1:8">
      <c r="A151" s="17" t="s">
        <v>447</v>
      </c>
      <c r="B151" s="17" t="s">
        <v>13</v>
      </c>
      <c r="C151" s="17">
        <v>5</v>
      </c>
      <c r="D151" s="147">
        <v>37686</v>
      </c>
      <c r="E151" s="10">
        <f t="shared" ca="1" si="2"/>
        <v>19</v>
      </c>
      <c r="F151" s="148" t="s">
        <v>24</v>
      </c>
      <c r="G151" s="149">
        <v>62790</v>
      </c>
      <c r="H151" s="150">
        <v>2</v>
      </c>
    </row>
    <row r="152" spans="1:8">
      <c r="A152" s="17" t="s">
        <v>252</v>
      </c>
      <c r="B152" s="17" t="s">
        <v>28</v>
      </c>
      <c r="C152" s="17">
        <v>0</v>
      </c>
      <c r="D152" s="147">
        <v>34188</v>
      </c>
      <c r="E152" s="10">
        <f t="shared" ca="1" si="2"/>
        <v>29</v>
      </c>
      <c r="F152" s="148"/>
      <c r="G152" s="149">
        <v>64460</v>
      </c>
      <c r="H152" s="150">
        <v>1</v>
      </c>
    </row>
    <row r="153" spans="1:8">
      <c r="A153" s="17" t="s">
        <v>80</v>
      </c>
      <c r="B153" s="17" t="s">
        <v>13</v>
      </c>
      <c r="C153" s="17">
        <v>4</v>
      </c>
      <c r="D153" s="147">
        <v>40784</v>
      </c>
      <c r="E153" s="10">
        <f t="shared" ca="1" si="2"/>
        <v>11</v>
      </c>
      <c r="F153" s="148" t="s">
        <v>17</v>
      </c>
      <c r="G153" s="149">
        <v>38730</v>
      </c>
      <c r="H153" s="150">
        <v>1</v>
      </c>
    </row>
    <row r="154" spans="1:8">
      <c r="A154" s="17" t="s">
        <v>373</v>
      </c>
      <c r="B154" s="17" t="s">
        <v>16</v>
      </c>
      <c r="C154" s="17">
        <v>1</v>
      </c>
      <c r="D154" s="147">
        <v>38872</v>
      </c>
      <c r="E154" s="10">
        <f t="shared" ca="1" si="2"/>
        <v>16</v>
      </c>
      <c r="F154" s="148" t="s">
        <v>14</v>
      </c>
      <c r="G154" s="149">
        <v>31255</v>
      </c>
      <c r="H154" s="150">
        <v>5</v>
      </c>
    </row>
    <row r="155" spans="1:8">
      <c r="A155" s="17" t="s">
        <v>366</v>
      </c>
      <c r="B155" s="17" t="s">
        <v>13</v>
      </c>
      <c r="C155" s="17">
        <v>0</v>
      </c>
      <c r="D155" s="147">
        <v>36224</v>
      </c>
      <c r="E155" s="10">
        <f t="shared" ca="1" si="2"/>
        <v>23</v>
      </c>
      <c r="F155" s="148" t="s">
        <v>17</v>
      </c>
      <c r="G155" s="149">
        <v>70020</v>
      </c>
      <c r="H155" s="150">
        <v>3</v>
      </c>
    </row>
    <row r="156" spans="1:8">
      <c r="A156" s="17" t="s">
        <v>434</v>
      </c>
      <c r="B156" s="17" t="s">
        <v>13</v>
      </c>
      <c r="C156" s="17">
        <v>5</v>
      </c>
      <c r="D156" s="147">
        <v>40980</v>
      </c>
      <c r="E156" s="10">
        <f t="shared" ca="1" si="2"/>
        <v>10</v>
      </c>
      <c r="F156" s="148" t="s">
        <v>45</v>
      </c>
      <c r="G156" s="149">
        <v>42620</v>
      </c>
      <c r="H156" s="150">
        <v>3</v>
      </c>
    </row>
    <row r="157" spans="1:8">
      <c r="A157" s="17" t="s">
        <v>767</v>
      </c>
      <c r="B157" s="17" t="s">
        <v>28</v>
      </c>
      <c r="C157" s="17">
        <v>5</v>
      </c>
      <c r="D157" s="147">
        <v>35281</v>
      </c>
      <c r="E157" s="10">
        <f t="shared" ca="1" si="2"/>
        <v>26</v>
      </c>
      <c r="F157" s="148"/>
      <c r="G157" s="149">
        <v>26360</v>
      </c>
      <c r="H157" s="150">
        <v>4</v>
      </c>
    </row>
    <row r="158" spans="1:8">
      <c r="A158" s="17" t="s">
        <v>563</v>
      </c>
      <c r="B158" s="17" t="s">
        <v>13</v>
      </c>
      <c r="C158" s="17">
        <v>3</v>
      </c>
      <c r="D158" s="147">
        <v>41106</v>
      </c>
      <c r="E158" s="10">
        <f t="shared" ca="1" si="2"/>
        <v>10</v>
      </c>
      <c r="F158" s="148" t="s">
        <v>24</v>
      </c>
      <c r="G158" s="149">
        <v>68910</v>
      </c>
      <c r="H158" s="150">
        <v>5</v>
      </c>
    </row>
    <row r="159" spans="1:8">
      <c r="A159" s="17" t="s">
        <v>670</v>
      </c>
      <c r="B159" s="17" t="s">
        <v>16</v>
      </c>
      <c r="C159" s="17">
        <v>7</v>
      </c>
      <c r="D159" s="147">
        <v>34676</v>
      </c>
      <c r="E159" s="10">
        <f t="shared" ca="1" si="2"/>
        <v>27</v>
      </c>
      <c r="F159" s="148" t="s">
        <v>14</v>
      </c>
      <c r="G159" s="149">
        <v>26890</v>
      </c>
      <c r="H159" s="150">
        <v>3</v>
      </c>
    </row>
    <row r="160" spans="1:8">
      <c r="A160" s="17" t="s">
        <v>491</v>
      </c>
      <c r="B160" s="17" t="s">
        <v>13</v>
      </c>
      <c r="C160" s="17">
        <v>4</v>
      </c>
      <c r="D160" s="147">
        <v>37946</v>
      </c>
      <c r="E160" s="10">
        <f t="shared" ca="1" si="2"/>
        <v>18</v>
      </c>
      <c r="F160" s="148" t="s">
        <v>24</v>
      </c>
      <c r="G160" s="149">
        <v>64130</v>
      </c>
      <c r="H160" s="150">
        <v>1</v>
      </c>
    </row>
    <row r="161" spans="1:8">
      <c r="A161" s="17" t="s">
        <v>115</v>
      </c>
      <c r="B161" s="17" t="s">
        <v>13</v>
      </c>
      <c r="C161" s="17">
        <v>2</v>
      </c>
      <c r="D161" s="147">
        <v>35763</v>
      </c>
      <c r="E161" s="10">
        <f t="shared" ca="1" si="2"/>
        <v>24</v>
      </c>
      <c r="F161" s="148" t="s">
        <v>14</v>
      </c>
      <c r="G161" s="149">
        <v>63780</v>
      </c>
      <c r="H161" s="150">
        <v>5</v>
      </c>
    </row>
    <row r="162" spans="1:8">
      <c r="A162" s="17" t="s">
        <v>717</v>
      </c>
      <c r="B162" s="17" t="s">
        <v>13</v>
      </c>
      <c r="C162" s="17">
        <v>3</v>
      </c>
      <c r="D162" s="147">
        <v>36966</v>
      </c>
      <c r="E162" s="10">
        <f t="shared" ca="1" si="2"/>
        <v>21</v>
      </c>
      <c r="F162" s="148" t="s">
        <v>45</v>
      </c>
      <c r="G162" s="149">
        <v>43460</v>
      </c>
      <c r="H162" s="150">
        <v>5</v>
      </c>
    </row>
    <row r="163" spans="1:8">
      <c r="A163" s="17" t="s">
        <v>241</v>
      </c>
      <c r="B163" s="17" t="s">
        <v>28</v>
      </c>
      <c r="C163" s="17">
        <v>0</v>
      </c>
      <c r="D163" s="147">
        <v>34935</v>
      </c>
      <c r="E163" s="10">
        <f t="shared" ca="1" si="2"/>
        <v>27</v>
      </c>
      <c r="F163" s="148"/>
      <c r="G163" s="149">
        <v>63310</v>
      </c>
      <c r="H163" s="150">
        <v>3</v>
      </c>
    </row>
    <row r="164" spans="1:8">
      <c r="A164" s="17" t="s">
        <v>363</v>
      </c>
      <c r="B164" s="17" t="s">
        <v>13</v>
      </c>
      <c r="C164" s="17">
        <v>4</v>
      </c>
      <c r="D164" s="147">
        <v>38453</v>
      </c>
      <c r="E164" s="10">
        <f t="shared" ca="1" si="2"/>
        <v>17</v>
      </c>
      <c r="F164" s="148" t="s">
        <v>14</v>
      </c>
      <c r="G164" s="149">
        <v>75176</v>
      </c>
      <c r="H164" s="150">
        <v>3</v>
      </c>
    </row>
    <row r="165" spans="1:8">
      <c r="A165" s="17" t="s">
        <v>229</v>
      </c>
      <c r="B165" s="17" t="s">
        <v>13</v>
      </c>
      <c r="C165" s="17">
        <v>5</v>
      </c>
      <c r="D165" s="147">
        <v>34433</v>
      </c>
      <c r="E165" s="10">
        <f t="shared" ca="1" si="2"/>
        <v>28</v>
      </c>
      <c r="F165" s="148" t="s">
        <v>45</v>
      </c>
      <c r="G165" s="149">
        <v>46340</v>
      </c>
      <c r="H165" s="150">
        <v>5</v>
      </c>
    </row>
    <row r="166" spans="1:8">
      <c r="A166" s="17" t="s">
        <v>616</v>
      </c>
      <c r="B166" s="17" t="s">
        <v>13</v>
      </c>
      <c r="C166" s="17">
        <v>2</v>
      </c>
      <c r="D166" s="147">
        <v>38907</v>
      </c>
      <c r="E166" s="10">
        <f t="shared" ca="1" si="2"/>
        <v>16</v>
      </c>
      <c r="F166" s="148" t="s">
        <v>14</v>
      </c>
      <c r="G166" s="149">
        <v>36630</v>
      </c>
      <c r="H166" s="150">
        <v>4</v>
      </c>
    </row>
    <row r="167" spans="1:8">
      <c r="A167" s="17" t="s">
        <v>54</v>
      </c>
      <c r="B167" s="17" t="s">
        <v>13</v>
      </c>
      <c r="C167" s="17">
        <v>5</v>
      </c>
      <c r="D167" s="147">
        <v>34251</v>
      </c>
      <c r="E167" s="10">
        <f t="shared" ca="1" si="2"/>
        <v>28</v>
      </c>
      <c r="F167" s="148" t="s">
        <v>14</v>
      </c>
      <c r="G167" s="149">
        <v>48550</v>
      </c>
      <c r="H167" s="150">
        <v>5</v>
      </c>
    </row>
    <row r="168" spans="1:8">
      <c r="A168" s="17" t="s">
        <v>478</v>
      </c>
      <c r="B168" s="17" t="s">
        <v>13</v>
      </c>
      <c r="C168" s="17">
        <v>7</v>
      </c>
      <c r="D168" s="147">
        <v>36519</v>
      </c>
      <c r="E168" s="10">
        <f t="shared" ca="1" si="2"/>
        <v>22</v>
      </c>
      <c r="F168" s="148" t="s">
        <v>14</v>
      </c>
      <c r="G168" s="149">
        <v>75120</v>
      </c>
      <c r="H168" s="150">
        <v>5</v>
      </c>
    </row>
    <row r="169" spans="1:8">
      <c r="A169" s="17" t="s">
        <v>612</v>
      </c>
      <c r="B169" s="17" t="s">
        <v>16</v>
      </c>
      <c r="C169" s="17">
        <v>4</v>
      </c>
      <c r="D169" s="147">
        <v>37648</v>
      </c>
      <c r="E169" s="10">
        <f t="shared" ca="1" si="2"/>
        <v>19</v>
      </c>
      <c r="F169" s="148" t="s">
        <v>17</v>
      </c>
      <c r="G169" s="149">
        <v>31110</v>
      </c>
      <c r="H169" s="150">
        <v>1</v>
      </c>
    </row>
    <row r="170" spans="1:8">
      <c r="A170" s="17" t="s">
        <v>224</v>
      </c>
      <c r="B170" s="17" t="s">
        <v>13</v>
      </c>
      <c r="C170" s="17">
        <v>7</v>
      </c>
      <c r="D170" s="147">
        <v>37129</v>
      </c>
      <c r="E170" s="10">
        <f t="shared" ca="1" si="2"/>
        <v>21</v>
      </c>
      <c r="F170" s="148" t="s">
        <v>24</v>
      </c>
      <c r="G170" s="149">
        <v>56440</v>
      </c>
      <c r="H170" s="150">
        <v>1</v>
      </c>
    </row>
    <row r="171" spans="1:8">
      <c r="A171" s="17" t="s">
        <v>572</v>
      </c>
      <c r="B171" s="17" t="s">
        <v>13</v>
      </c>
      <c r="C171" s="17">
        <v>2</v>
      </c>
      <c r="D171" s="147">
        <v>41011</v>
      </c>
      <c r="E171" s="10">
        <f t="shared" ca="1" si="2"/>
        <v>10</v>
      </c>
      <c r="F171" s="148" t="s">
        <v>24</v>
      </c>
      <c r="G171" s="149">
        <v>77820</v>
      </c>
      <c r="H171" s="150">
        <v>3</v>
      </c>
    </row>
    <row r="172" spans="1:8">
      <c r="A172" s="17" t="s">
        <v>100</v>
      </c>
      <c r="B172" s="17" t="s">
        <v>16</v>
      </c>
      <c r="C172" s="17">
        <v>0</v>
      </c>
      <c r="D172" s="147">
        <v>40381</v>
      </c>
      <c r="E172" s="10">
        <f t="shared" ca="1" si="2"/>
        <v>12</v>
      </c>
      <c r="F172" s="148" t="s">
        <v>24</v>
      </c>
      <c r="G172" s="149">
        <v>38575</v>
      </c>
      <c r="H172" s="150">
        <v>2</v>
      </c>
    </row>
    <row r="173" spans="1:8">
      <c r="A173" s="17" t="s">
        <v>155</v>
      </c>
      <c r="B173" s="17" t="s">
        <v>28</v>
      </c>
      <c r="C173" s="17">
        <v>1</v>
      </c>
      <c r="D173" s="147">
        <v>39550</v>
      </c>
      <c r="E173" s="10">
        <f t="shared" ca="1" si="2"/>
        <v>14</v>
      </c>
      <c r="F173" s="148"/>
      <c r="G173" s="149">
        <v>62150</v>
      </c>
      <c r="H173" s="150">
        <v>4</v>
      </c>
    </row>
    <row r="174" spans="1:8">
      <c r="A174" s="17" t="s">
        <v>226</v>
      </c>
      <c r="B174" s="17" t="s">
        <v>16</v>
      </c>
      <c r="C174" s="17">
        <v>0</v>
      </c>
      <c r="D174" s="147">
        <v>36881</v>
      </c>
      <c r="E174" s="10">
        <f t="shared" ca="1" si="2"/>
        <v>21</v>
      </c>
      <c r="F174" s="148" t="s">
        <v>45</v>
      </c>
      <c r="G174" s="149">
        <v>26790</v>
      </c>
      <c r="H174" s="150">
        <v>2</v>
      </c>
    </row>
    <row r="175" spans="1:8">
      <c r="A175" s="17" t="s">
        <v>344</v>
      </c>
      <c r="B175" s="17" t="s">
        <v>28</v>
      </c>
      <c r="C175" s="17">
        <v>2</v>
      </c>
      <c r="D175" s="147">
        <v>34563</v>
      </c>
      <c r="E175" s="10">
        <f t="shared" ca="1" si="2"/>
        <v>28</v>
      </c>
      <c r="F175" s="148"/>
      <c r="G175" s="149">
        <v>79220</v>
      </c>
      <c r="H175" s="150">
        <v>4</v>
      </c>
    </row>
    <row r="176" spans="1:8">
      <c r="A176" s="17" t="s">
        <v>200</v>
      </c>
      <c r="B176" s="17" t="s">
        <v>13</v>
      </c>
      <c r="C176" s="17">
        <v>3</v>
      </c>
      <c r="D176" s="147">
        <v>34405</v>
      </c>
      <c r="E176" s="10">
        <f t="shared" ca="1" si="2"/>
        <v>28</v>
      </c>
      <c r="F176" s="148" t="s">
        <v>45</v>
      </c>
      <c r="G176" s="149">
        <v>71670</v>
      </c>
      <c r="H176" s="150">
        <v>4</v>
      </c>
    </row>
    <row r="177" spans="1:8">
      <c r="A177" s="17" t="s">
        <v>810</v>
      </c>
      <c r="B177" s="17" t="s">
        <v>28</v>
      </c>
      <c r="C177" s="17">
        <v>6</v>
      </c>
      <c r="D177" s="147">
        <v>37239</v>
      </c>
      <c r="E177" s="10">
        <f t="shared" ca="1" si="2"/>
        <v>20</v>
      </c>
      <c r="F177" s="148"/>
      <c r="G177" s="149">
        <v>45420</v>
      </c>
      <c r="H177" s="150">
        <v>1</v>
      </c>
    </row>
    <row r="178" spans="1:8">
      <c r="A178" s="17" t="s">
        <v>543</v>
      </c>
      <c r="B178" s="17" t="s">
        <v>13</v>
      </c>
      <c r="C178" s="17">
        <v>4</v>
      </c>
      <c r="D178" s="147">
        <v>34687</v>
      </c>
      <c r="E178" s="10">
        <f t="shared" ca="1" si="2"/>
        <v>27</v>
      </c>
      <c r="F178" s="148" t="s">
        <v>45</v>
      </c>
      <c r="G178" s="149">
        <v>65250</v>
      </c>
      <c r="H178" s="150">
        <v>2</v>
      </c>
    </row>
    <row r="179" spans="1:8">
      <c r="A179" s="17" t="s">
        <v>56</v>
      </c>
      <c r="B179" s="17" t="s">
        <v>13</v>
      </c>
      <c r="C179" s="17">
        <v>6</v>
      </c>
      <c r="D179" s="147">
        <v>37739</v>
      </c>
      <c r="E179" s="10">
        <f t="shared" ca="1" si="2"/>
        <v>19</v>
      </c>
      <c r="F179" s="148" t="s">
        <v>45</v>
      </c>
      <c r="G179" s="149">
        <v>25310</v>
      </c>
      <c r="H179" s="150">
        <v>4</v>
      </c>
    </row>
    <row r="180" spans="1:8">
      <c r="A180" s="17" t="s">
        <v>339</v>
      </c>
      <c r="B180" s="17" t="s">
        <v>13</v>
      </c>
      <c r="C180" s="17">
        <v>5</v>
      </c>
      <c r="D180" s="147">
        <v>40593</v>
      </c>
      <c r="E180" s="10">
        <f t="shared" ca="1" si="2"/>
        <v>11</v>
      </c>
      <c r="F180" s="148" t="s">
        <v>45</v>
      </c>
      <c r="G180" s="149">
        <v>44150</v>
      </c>
      <c r="H180" s="150">
        <v>4</v>
      </c>
    </row>
    <row r="181" spans="1:8">
      <c r="A181" s="17" t="s">
        <v>272</v>
      </c>
      <c r="B181" s="17" t="s">
        <v>13</v>
      </c>
      <c r="C181" s="17">
        <v>6</v>
      </c>
      <c r="D181" s="147">
        <v>36653</v>
      </c>
      <c r="E181" s="10">
        <f t="shared" ca="1" si="2"/>
        <v>22</v>
      </c>
      <c r="F181" s="148" t="s">
        <v>45</v>
      </c>
      <c r="G181" s="149">
        <v>72090</v>
      </c>
      <c r="H181" s="150">
        <v>5</v>
      </c>
    </row>
    <row r="182" spans="1:8">
      <c r="A182" s="17" t="s">
        <v>353</v>
      </c>
      <c r="B182" s="17" t="s">
        <v>16</v>
      </c>
      <c r="C182" s="17">
        <v>2</v>
      </c>
      <c r="D182" s="147">
        <v>36727</v>
      </c>
      <c r="E182" s="10">
        <f t="shared" ca="1" si="2"/>
        <v>22</v>
      </c>
      <c r="F182" s="148" t="s">
        <v>14</v>
      </c>
      <c r="G182" s="149">
        <v>15240</v>
      </c>
      <c r="H182" s="150">
        <v>1</v>
      </c>
    </row>
    <row r="183" spans="1:8">
      <c r="A183" s="17" t="s">
        <v>754</v>
      </c>
      <c r="B183" s="17" t="s">
        <v>13</v>
      </c>
      <c r="C183" s="17">
        <v>6</v>
      </c>
      <c r="D183" s="147">
        <v>39263</v>
      </c>
      <c r="E183" s="10">
        <f t="shared" ca="1" si="2"/>
        <v>15</v>
      </c>
      <c r="F183" s="148" t="s">
        <v>14</v>
      </c>
      <c r="G183" s="149">
        <v>22410</v>
      </c>
      <c r="H183" s="150">
        <v>4</v>
      </c>
    </row>
    <row r="184" spans="1:8">
      <c r="A184" s="17" t="s">
        <v>441</v>
      </c>
      <c r="B184" s="17" t="s">
        <v>28</v>
      </c>
      <c r="C184" s="17">
        <v>3</v>
      </c>
      <c r="D184" s="147">
        <v>36965</v>
      </c>
      <c r="E184" s="10">
        <f t="shared" ca="1" si="2"/>
        <v>21</v>
      </c>
      <c r="F184" s="148"/>
      <c r="G184" s="149">
        <v>23810</v>
      </c>
      <c r="H184" s="150">
        <v>4</v>
      </c>
    </row>
    <row r="185" spans="1:8">
      <c r="A185" s="17" t="s">
        <v>330</v>
      </c>
      <c r="B185" s="17" t="s">
        <v>13</v>
      </c>
      <c r="C185" s="17">
        <v>4</v>
      </c>
      <c r="D185" s="147">
        <v>40482</v>
      </c>
      <c r="E185" s="10">
        <f t="shared" ca="1" si="2"/>
        <v>11</v>
      </c>
      <c r="F185" s="148" t="s">
        <v>14</v>
      </c>
      <c r="G185" s="149">
        <v>78170</v>
      </c>
      <c r="H185" s="150">
        <v>5</v>
      </c>
    </row>
    <row r="186" spans="1:8">
      <c r="A186" s="17" t="s">
        <v>277</v>
      </c>
      <c r="B186" s="17" t="s">
        <v>28</v>
      </c>
      <c r="C186" s="17">
        <v>2</v>
      </c>
      <c r="D186" s="147">
        <v>33934</v>
      </c>
      <c r="E186" s="10">
        <f t="shared" ca="1" si="2"/>
        <v>29</v>
      </c>
      <c r="F186" s="148"/>
      <c r="G186" s="149">
        <v>22320</v>
      </c>
      <c r="H186" s="150">
        <v>2</v>
      </c>
    </row>
    <row r="187" spans="1:8">
      <c r="A187" s="17" t="s">
        <v>415</v>
      </c>
      <c r="B187" s="17" t="s">
        <v>13</v>
      </c>
      <c r="C187" s="17">
        <v>6</v>
      </c>
      <c r="D187" s="147">
        <v>36783</v>
      </c>
      <c r="E187" s="10">
        <f t="shared" ca="1" si="2"/>
        <v>21</v>
      </c>
      <c r="F187" s="148" t="s">
        <v>45</v>
      </c>
      <c r="G187" s="149">
        <v>61330</v>
      </c>
      <c r="H187" s="150">
        <v>4</v>
      </c>
    </row>
    <row r="188" spans="1:8">
      <c r="A188" s="17" t="s">
        <v>482</v>
      </c>
      <c r="B188" s="17" t="s">
        <v>13</v>
      </c>
      <c r="C188" s="17">
        <v>4</v>
      </c>
      <c r="D188" s="147">
        <v>34503</v>
      </c>
      <c r="E188" s="10">
        <f t="shared" ca="1" si="2"/>
        <v>28</v>
      </c>
      <c r="F188" s="148" t="s">
        <v>45</v>
      </c>
      <c r="G188" s="149">
        <v>45500</v>
      </c>
      <c r="H188" s="150">
        <v>3</v>
      </c>
    </row>
    <row r="189" spans="1:8">
      <c r="A189" s="17" t="s">
        <v>127</v>
      </c>
      <c r="B189" s="17" t="s">
        <v>13</v>
      </c>
      <c r="C189" s="17">
        <v>1</v>
      </c>
      <c r="D189" s="147">
        <v>39548</v>
      </c>
      <c r="E189" s="10">
        <f t="shared" ca="1" si="2"/>
        <v>14</v>
      </c>
      <c r="F189" s="148" t="s">
        <v>35</v>
      </c>
      <c r="G189" s="149">
        <v>71400</v>
      </c>
      <c r="H189" s="150">
        <v>4</v>
      </c>
    </row>
    <row r="190" spans="1:8">
      <c r="A190" s="17" t="s">
        <v>738</v>
      </c>
      <c r="B190" s="17" t="s">
        <v>13</v>
      </c>
      <c r="C190" s="17">
        <v>5</v>
      </c>
      <c r="D190" s="147">
        <v>35530</v>
      </c>
      <c r="E190" s="10">
        <f t="shared" ca="1" si="2"/>
        <v>25</v>
      </c>
      <c r="F190" s="148" t="s">
        <v>17</v>
      </c>
      <c r="G190" s="149">
        <v>38940</v>
      </c>
      <c r="H190" s="150">
        <v>2</v>
      </c>
    </row>
    <row r="191" spans="1:8">
      <c r="A191" s="17" t="s">
        <v>92</v>
      </c>
      <c r="B191" s="17" t="s">
        <v>28</v>
      </c>
      <c r="C191" s="17">
        <v>4</v>
      </c>
      <c r="D191" s="147">
        <v>36358</v>
      </c>
      <c r="E191" s="10">
        <f t="shared" ca="1" si="2"/>
        <v>23</v>
      </c>
      <c r="F191" s="148"/>
      <c r="G191" s="149">
        <v>85480</v>
      </c>
      <c r="H191" s="150">
        <v>5</v>
      </c>
    </row>
    <row r="192" spans="1:8">
      <c r="A192" s="17" t="s">
        <v>531</v>
      </c>
      <c r="B192" s="17" t="s">
        <v>13</v>
      </c>
      <c r="C192" s="17">
        <v>0</v>
      </c>
      <c r="D192" s="147">
        <v>35631</v>
      </c>
      <c r="E192" s="10">
        <f t="shared" ca="1" si="2"/>
        <v>25</v>
      </c>
      <c r="F192" s="148" t="s">
        <v>45</v>
      </c>
      <c r="G192" s="149">
        <v>22860</v>
      </c>
      <c r="H192" s="150">
        <v>5</v>
      </c>
    </row>
    <row r="193" spans="1:8">
      <c r="A193" s="17" t="s">
        <v>39</v>
      </c>
      <c r="B193" s="17" t="s">
        <v>21</v>
      </c>
      <c r="C193" s="17">
        <v>2</v>
      </c>
      <c r="D193" s="147">
        <v>41084</v>
      </c>
      <c r="E193" s="10">
        <f t="shared" ca="1" si="2"/>
        <v>10</v>
      </c>
      <c r="F193" s="148"/>
      <c r="G193" s="149">
        <v>28424</v>
      </c>
      <c r="H193" s="150">
        <v>4</v>
      </c>
    </row>
    <row r="194" spans="1:8">
      <c r="A194" s="17" t="s">
        <v>47</v>
      </c>
      <c r="B194" s="17" t="s">
        <v>21</v>
      </c>
      <c r="C194" s="17">
        <v>5</v>
      </c>
      <c r="D194" s="147">
        <v>40636</v>
      </c>
      <c r="E194" s="10">
        <f t="shared" ref="E194:E257" ca="1" si="3">DATEDIF(D194,TODAY(),"Y")</f>
        <v>11</v>
      </c>
      <c r="F194" s="148"/>
      <c r="G194" s="149">
        <v>10636</v>
      </c>
      <c r="H194" s="150">
        <v>4</v>
      </c>
    </row>
    <row r="195" spans="1:8">
      <c r="A195" s="17" t="s">
        <v>44</v>
      </c>
      <c r="B195" s="17" t="s">
        <v>13</v>
      </c>
      <c r="C195" s="17">
        <v>6</v>
      </c>
      <c r="D195" s="147">
        <v>37798</v>
      </c>
      <c r="E195" s="10">
        <f t="shared" ca="1" si="3"/>
        <v>19</v>
      </c>
      <c r="F195" s="148" t="s">
        <v>14</v>
      </c>
      <c r="G195" s="149">
        <v>42480</v>
      </c>
      <c r="H195" s="150">
        <v>3</v>
      </c>
    </row>
    <row r="196" spans="1:8">
      <c r="A196" s="17" t="s">
        <v>549</v>
      </c>
      <c r="B196" s="17" t="s">
        <v>13</v>
      </c>
      <c r="C196" s="17">
        <v>4</v>
      </c>
      <c r="D196" s="147">
        <v>39667</v>
      </c>
      <c r="E196" s="10">
        <f t="shared" ca="1" si="3"/>
        <v>14</v>
      </c>
      <c r="F196" s="148" t="s">
        <v>45</v>
      </c>
      <c r="G196" s="149">
        <v>47610</v>
      </c>
      <c r="H196" s="150">
        <v>4</v>
      </c>
    </row>
    <row r="197" spans="1:8">
      <c r="A197" s="17" t="s">
        <v>729</v>
      </c>
      <c r="B197" s="17" t="s">
        <v>28</v>
      </c>
      <c r="C197" s="17">
        <v>0</v>
      </c>
      <c r="D197" s="147">
        <v>34659</v>
      </c>
      <c r="E197" s="10">
        <f t="shared" ca="1" si="3"/>
        <v>27</v>
      </c>
      <c r="F197" s="148"/>
      <c r="G197" s="149">
        <v>45770</v>
      </c>
      <c r="H197" s="150">
        <v>5</v>
      </c>
    </row>
    <row r="198" spans="1:8">
      <c r="A198" s="17" t="s">
        <v>677</v>
      </c>
      <c r="B198" s="17" t="s">
        <v>13</v>
      </c>
      <c r="C198" s="17">
        <v>4</v>
      </c>
      <c r="D198" s="147">
        <v>36594</v>
      </c>
      <c r="E198" s="10">
        <f t="shared" ca="1" si="3"/>
        <v>22</v>
      </c>
      <c r="F198" s="148" t="s">
        <v>14</v>
      </c>
      <c r="G198" s="149">
        <v>33210</v>
      </c>
      <c r="H198" s="150">
        <v>4</v>
      </c>
    </row>
    <row r="199" spans="1:8">
      <c r="A199" s="17" t="s">
        <v>242</v>
      </c>
      <c r="B199" s="17" t="s">
        <v>13</v>
      </c>
      <c r="C199" s="17">
        <v>4</v>
      </c>
      <c r="D199" s="147">
        <v>37079</v>
      </c>
      <c r="E199" s="10">
        <f t="shared" ca="1" si="3"/>
        <v>21</v>
      </c>
      <c r="F199" s="148" t="s">
        <v>45</v>
      </c>
      <c r="G199" s="149">
        <v>75060</v>
      </c>
      <c r="H199" s="150">
        <v>5</v>
      </c>
    </row>
    <row r="200" spans="1:8">
      <c r="A200" s="17" t="s">
        <v>381</v>
      </c>
      <c r="B200" s="17" t="s">
        <v>13</v>
      </c>
      <c r="C200" s="17">
        <v>5</v>
      </c>
      <c r="D200" s="147">
        <v>39957</v>
      </c>
      <c r="E200" s="10">
        <f t="shared" ca="1" si="3"/>
        <v>13</v>
      </c>
      <c r="F200" s="148" t="s">
        <v>24</v>
      </c>
      <c r="G200" s="149">
        <v>72830</v>
      </c>
      <c r="H200" s="150">
        <v>2</v>
      </c>
    </row>
    <row r="201" spans="1:8">
      <c r="A201" s="17" t="s">
        <v>775</v>
      </c>
      <c r="B201" s="17" t="s">
        <v>13</v>
      </c>
      <c r="C201" s="17">
        <v>3</v>
      </c>
      <c r="D201" s="147">
        <v>38561</v>
      </c>
      <c r="E201" s="10">
        <f t="shared" ca="1" si="3"/>
        <v>17</v>
      </c>
      <c r="F201" s="148" t="s">
        <v>14</v>
      </c>
      <c r="G201" s="149">
        <v>30350</v>
      </c>
      <c r="H201" s="150">
        <v>1</v>
      </c>
    </row>
    <row r="202" spans="1:8">
      <c r="A202" s="17" t="s">
        <v>741</v>
      </c>
      <c r="B202" s="17" t="s">
        <v>13</v>
      </c>
      <c r="C202" s="17">
        <v>5</v>
      </c>
      <c r="D202" s="147">
        <v>37578</v>
      </c>
      <c r="E202" s="10">
        <f t="shared" ca="1" si="3"/>
        <v>19</v>
      </c>
      <c r="F202" s="148" t="s">
        <v>17</v>
      </c>
      <c r="G202" s="149">
        <v>66010</v>
      </c>
      <c r="H202" s="150">
        <v>5</v>
      </c>
    </row>
    <row r="203" spans="1:8">
      <c r="A203" s="17" t="s">
        <v>251</v>
      </c>
      <c r="B203" s="17" t="s">
        <v>13</v>
      </c>
      <c r="C203" s="17">
        <v>4</v>
      </c>
      <c r="D203" s="147">
        <v>35534</v>
      </c>
      <c r="E203" s="10">
        <f t="shared" ca="1" si="3"/>
        <v>25</v>
      </c>
      <c r="F203" s="148" t="s">
        <v>45</v>
      </c>
      <c r="G203" s="149">
        <v>73072</v>
      </c>
      <c r="H203" s="150">
        <v>5</v>
      </c>
    </row>
    <row r="204" spans="1:8">
      <c r="A204" s="17" t="s">
        <v>107</v>
      </c>
      <c r="B204" s="17" t="s">
        <v>28</v>
      </c>
      <c r="C204" s="17">
        <v>5</v>
      </c>
      <c r="D204" s="147">
        <v>40802</v>
      </c>
      <c r="E204" s="10">
        <f t="shared" ca="1" si="3"/>
        <v>10</v>
      </c>
      <c r="F204" s="148"/>
      <c r="G204" s="149">
        <v>61890</v>
      </c>
      <c r="H204" s="150">
        <v>2</v>
      </c>
    </row>
    <row r="205" spans="1:8">
      <c r="A205" s="17" t="s">
        <v>46</v>
      </c>
      <c r="B205" s="17" t="s">
        <v>21</v>
      </c>
      <c r="C205" s="17">
        <v>1</v>
      </c>
      <c r="D205" s="147">
        <v>37029</v>
      </c>
      <c r="E205" s="10">
        <f t="shared" ca="1" si="3"/>
        <v>21</v>
      </c>
      <c r="F205" s="148" t="s">
        <v>45</v>
      </c>
      <c r="G205" s="149">
        <v>61860</v>
      </c>
      <c r="H205" s="150">
        <v>5</v>
      </c>
    </row>
    <row r="206" spans="1:8">
      <c r="A206" s="17" t="s">
        <v>322</v>
      </c>
      <c r="B206" s="17" t="s">
        <v>28</v>
      </c>
      <c r="C206" s="17">
        <v>6</v>
      </c>
      <c r="D206" s="147">
        <v>36449</v>
      </c>
      <c r="E206" s="10">
        <f t="shared" ca="1" si="3"/>
        <v>22</v>
      </c>
      <c r="F206" s="148"/>
      <c r="G206" s="149">
        <v>25120</v>
      </c>
      <c r="H206" s="150">
        <v>5</v>
      </c>
    </row>
    <row r="207" spans="1:8">
      <c r="A207" s="17" t="s">
        <v>605</v>
      </c>
      <c r="B207" s="17" t="s">
        <v>16</v>
      </c>
      <c r="C207" s="17">
        <v>0</v>
      </c>
      <c r="D207" s="147">
        <v>40861</v>
      </c>
      <c r="E207" s="10">
        <f t="shared" ca="1" si="3"/>
        <v>10</v>
      </c>
      <c r="F207" s="148" t="s">
        <v>45</v>
      </c>
      <c r="G207" s="149">
        <v>20040</v>
      </c>
      <c r="H207" s="150">
        <v>3</v>
      </c>
    </row>
    <row r="208" spans="1:8">
      <c r="A208" s="17" t="s">
        <v>811</v>
      </c>
      <c r="B208" s="17" t="s">
        <v>13</v>
      </c>
      <c r="C208" s="17">
        <v>7</v>
      </c>
      <c r="D208" s="147">
        <v>36807</v>
      </c>
      <c r="E208" s="10">
        <f t="shared" ca="1" si="3"/>
        <v>21</v>
      </c>
      <c r="F208" s="148" t="s">
        <v>14</v>
      </c>
      <c r="G208" s="149">
        <v>46030</v>
      </c>
      <c r="H208" s="150">
        <v>2</v>
      </c>
    </row>
    <row r="209" spans="1:8">
      <c r="A209" s="17" t="s">
        <v>770</v>
      </c>
      <c r="B209" s="17" t="s">
        <v>28</v>
      </c>
      <c r="C209" s="17">
        <v>2</v>
      </c>
      <c r="D209" s="147">
        <v>36079</v>
      </c>
      <c r="E209" s="10">
        <f t="shared" ca="1" si="3"/>
        <v>23</v>
      </c>
      <c r="F209" s="148"/>
      <c r="G209" s="149">
        <v>84200</v>
      </c>
      <c r="H209" s="150">
        <v>2</v>
      </c>
    </row>
    <row r="210" spans="1:8">
      <c r="A210" s="17" t="s">
        <v>49</v>
      </c>
      <c r="B210" s="17" t="s">
        <v>13</v>
      </c>
      <c r="C210" s="17">
        <v>1</v>
      </c>
      <c r="D210" s="147">
        <v>36587</v>
      </c>
      <c r="E210" s="10">
        <f t="shared" ca="1" si="3"/>
        <v>22</v>
      </c>
      <c r="F210" s="148" t="s">
        <v>45</v>
      </c>
      <c r="G210" s="149">
        <v>50110</v>
      </c>
      <c r="H210" s="150">
        <v>1</v>
      </c>
    </row>
    <row r="211" spans="1:8">
      <c r="A211" s="17" t="s">
        <v>541</v>
      </c>
      <c r="B211" s="17" t="s">
        <v>28</v>
      </c>
      <c r="C211" s="17">
        <v>1</v>
      </c>
      <c r="D211" s="147">
        <v>40773</v>
      </c>
      <c r="E211" s="10">
        <f t="shared" ca="1" si="3"/>
        <v>11</v>
      </c>
      <c r="F211" s="148" t="s">
        <v>24</v>
      </c>
      <c r="G211" s="149">
        <v>71190</v>
      </c>
      <c r="H211" s="150">
        <v>4</v>
      </c>
    </row>
    <row r="212" spans="1:8">
      <c r="A212" s="17" t="s">
        <v>611</v>
      </c>
      <c r="B212" s="17" t="s">
        <v>28</v>
      </c>
      <c r="C212" s="17">
        <v>4</v>
      </c>
      <c r="D212" s="147">
        <v>35670</v>
      </c>
      <c r="E212" s="10">
        <f t="shared" ca="1" si="3"/>
        <v>25</v>
      </c>
      <c r="F212" s="148"/>
      <c r="G212" s="149">
        <v>50550</v>
      </c>
      <c r="H212" s="150">
        <v>2</v>
      </c>
    </row>
    <row r="213" spans="1:8">
      <c r="A213" s="17" t="s">
        <v>564</v>
      </c>
      <c r="B213" s="17" t="s">
        <v>13</v>
      </c>
      <c r="C213" s="17">
        <v>5</v>
      </c>
      <c r="D213" s="147">
        <v>35385</v>
      </c>
      <c r="E213" s="10">
        <f t="shared" ca="1" si="3"/>
        <v>25</v>
      </c>
      <c r="F213" s="148" t="s">
        <v>35</v>
      </c>
      <c r="G213" s="149">
        <v>66920</v>
      </c>
      <c r="H213" s="150">
        <v>2</v>
      </c>
    </row>
    <row r="214" spans="1:8">
      <c r="A214" s="17" t="s">
        <v>167</v>
      </c>
      <c r="B214" s="17" t="s">
        <v>28</v>
      </c>
      <c r="C214" s="17">
        <v>4</v>
      </c>
      <c r="D214" s="147">
        <v>36437</v>
      </c>
      <c r="E214" s="10">
        <f t="shared" ca="1" si="3"/>
        <v>22</v>
      </c>
      <c r="F214" s="148"/>
      <c r="G214" s="149">
        <v>76910</v>
      </c>
      <c r="H214" s="150">
        <v>1</v>
      </c>
    </row>
    <row r="215" spans="1:8">
      <c r="A215" s="17" t="s">
        <v>249</v>
      </c>
      <c r="B215" s="17" t="s">
        <v>28</v>
      </c>
      <c r="C215" s="17">
        <v>2</v>
      </c>
      <c r="D215" s="147">
        <v>33755</v>
      </c>
      <c r="E215" s="10">
        <f t="shared" ca="1" si="3"/>
        <v>30</v>
      </c>
      <c r="F215" s="148"/>
      <c r="G215" s="149">
        <v>80050</v>
      </c>
      <c r="H215" s="150">
        <v>2</v>
      </c>
    </row>
    <row r="216" spans="1:8">
      <c r="A216" s="17" t="s">
        <v>119</v>
      </c>
      <c r="B216" s="17" t="s">
        <v>28</v>
      </c>
      <c r="C216" s="17">
        <v>3</v>
      </c>
      <c r="D216" s="147">
        <v>35422</v>
      </c>
      <c r="E216" s="10">
        <f t="shared" ca="1" si="3"/>
        <v>25</v>
      </c>
      <c r="F216" s="148"/>
      <c r="G216" s="149">
        <v>40560</v>
      </c>
      <c r="H216" s="150">
        <v>5</v>
      </c>
    </row>
    <row r="217" spans="1:8">
      <c r="A217" s="17" t="s">
        <v>347</v>
      </c>
      <c r="B217" s="17" t="s">
        <v>13</v>
      </c>
      <c r="C217" s="17">
        <v>6</v>
      </c>
      <c r="D217" s="147">
        <v>35709</v>
      </c>
      <c r="E217" s="10">
        <f t="shared" ca="1" si="3"/>
        <v>24</v>
      </c>
      <c r="F217" s="148" t="s">
        <v>14</v>
      </c>
      <c r="G217" s="149">
        <v>73450</v>
      </c>
      <c r="H217" s="150">
        <v>3</v>
      </c>
    </row>
    <row r="218" spans="1:8">
      <c r="A218" s="17" t="s">
        <v>312</v>
      </c>
      <c r="B218" s="17" t="s">
        <v>13</v>
      </c>
      <c r="C218" s="17">
        <v>0</v>
      </c>
      <c r="D218" s="147">
        <v>35481</v>
      </c>
      <c r="E218" s="10">
        <f t="shared" ca="1" si="3"/>
        <v>25</v>
      </c>
      <c r="F218" s="148" t="s">
        <v>45</v>
      </c>
      <c r="G218" s="149">
        <v>67050</v>
      </c>
      <c r="H218" s="150">
        <v>4</v>
      </c>
    </row>
    <row r="219" spans="1:8">
      <c r="A219" s="17" t="s">
        <v>169</v>
      </c>
      <c r="B219" s="17" t="s">
        <v>13</v>
      </c>
      <c r="C219" s="17">
        <v>3</v>
      </c>
      <c r="D219" s="147">
        <v>35051</v>
      </c>
      <c r="E219" s="10">
        <f t="shared" ca="1" si="3"/>
        <v>26</v>
      </c>
      <c r="F219" s="148" t="s">
        <v>35</v>
      </c>
      <c r="G219" s="149">
        <v>34480</v>
      </c>
      <c r="H219" s="150">
        <v>3</v>
      </c>
    </row>
    <row r="220" spans="1:8">
      <c r="A220" s="17" t="s">
        <v>528</v>
      </c>
      <c r="B220" s="17" t="s">
        <v>28</v>
      </c>
      <c r="C220" s="17">
        <v>4</v>
      </c>
      <c r="D220" s="147">
        <v>36286</v>
      </c>
      <c r="E220" s="10">
        <f t="shared" ca="1" si="3"/>
        <v>23</v>
      </c>
      <c r="F220" s="148"/>
      <c r="G220" s="149">
        <v>77930</v>
      </c>
      <c r="H220" s="150">
        <v>5</v>
      </c>
    </row>
    <row r="221" spans="1:8">
      <c r="A221" s="17" t="s">
        <v>674</v>
      </c>
      <c r="B221" s="17" t="s">
        <v>13</v>
      </c>
      <c r="C221" s="17">
        <v>5</v>
      </c>
      <c r="D221" s="147">
        <v>35974</v>
      </c>
      <c r="E221" s="10">
        <f t="shared" ca="1" si="3"/>
        <v>24</v>
      </c>
      <c r="F221" s="148" t="s">
        <v>14</v>
      </c>
      <c r="G221" s="149">
        <v>60830</v>
      </c>
      <c r="H221" s="150">
        <v>2</v>
      </c>
    </row>
    <row r="222" spans="1:8">
      <c r="A222" s="17" t="s">
        <v>505</v>
      </c>
      <c r="B222" s="17" t="s">
        <v>13</v>
      </c>
      <c r="C222" s="17">
        <v>1</v>
      </c>
      <c r="D222" s="147">
        <v>36366</v>
      </c>
      <c r="E222" s="10">
        <f t="shared" ca="1" si="3"/>
        <v>23</v>
      </c>
      <c r="F222" s="148" t="s">
        <v>35</v>
      </c>
      <c r="G222" s="149">
        <v>86830</v>
      </c>
      <c r="H222" s="150">
        <v>3</v>
      </c>
    </row>
    <row r="223" spans="1:8">
      <c r="A223" s="17" t="s">
        <v>33</v>
      </c>
      <c r="B223" s="17" t="s">
        <v>28</v>
      </c>
      <c r="C223" s="17">
        <v>2</v>
      </c>
      <c r="D223" s="147">
        <v>39699</v>
      </c>
      <c r="E223" s="10">
        <f t="shared" ca="1" si="3"/>
        <v>13</v>
      </c>
      <c r="F223" s="148"/>
      <c r="G223" s="149">
        <v>63850</v>
      </c>
      <c r="H223" s="150">
        <v>2</v>
      </c>
    </row>
    <row r="224" spans="1:8">
      <c r="A224" s="17" t="s">
        <v>320</v>
      </c>
      <c r="B224" s="17" t="s">
        <v>13</v>
      </c>
      <c r="C224" s="17">
        <v>1</v>
      </c>
      <c r="D224" s="147">
        <v>35666</v>
      </c>
      <c r="E224" s="10">
        <f t="shared" ca="1" si="3"/>
        <v>25</v>
      </c>
      <c r="F224" s="148" t="s">
        <v>45</v>
      </c>
      <c r="G224" s="149">
        <v>86260</v>
      </c>
      <c r="H224" s="150">
        <v>3</v>
      </c>
    </row>
    <row r="225" spans="1:8">
      <c r="A225" s="17" t="s">
        <v>730</v>
      </c>
      <c r="B225" s="17" t="s">
        <v>13</v>
      </c>
      <c r="C225" s="17">
        <v>3</v>
      </c>
      <c r="D225" s="147">
        <v>33917</v>
      </c>
      <c r="E225" s="10">
        <f t="shared" ca="1" si="3"/>
        <v>29</v>
      </c>
      <c r="F225" s="148" t="s">
        <v>14</v>
      </c>
      <c r="G225" s="149">
        <v>22900</v>
      </c>
      <c r="H225" s="150">
        <v>1</v>
      </c>
    </row>
    <row r="226" spans="1:8">
      <c r="A226" s="17" t="s">
        <v>779</v>
      </c>
      <c r="B226" s="17" t="s">
        <v>28</v>
      </c>
      <c r="C226" s="17">
        <v>2</v>
      </c>
      <c r="D226" s="147">
        <v>35695</v>
      </c>
      <c r="E226" s="10">
        <f t="shared" ca="1" si="3"/>
        <v>24</v>
      </c>
      <c r="F226" s="148"/>
      <c r="G226" s="149">
        <v>24410</v>
      </c>
      <c r="H226" s="150">
        <v>3</v>
      </c>
    </row>
    <row r="227" spans="1:8">
      <c r="A227" s="17" t="s">
        <v>81</v>
      </c>
      <c r="B227" s="17" t="s">
        <v>16</v>
      </c>
      <c r="C227" s="17">
        <v>1</v>
      </c>
      <c r="D227" s="147">
        <v>36870</v>
      </c>
      <c r="E227" s="10">
        <f t="shared" ca="1" si="3"/>
        <v>21</v>
      </c>
      <c r="F227" s="148" t="s">
        <v>45</v>
      </c>
      <c r="G227" s="149">
        <v>11065</v>
      </c>
      <c r="H227" s="150">
        <v>1</v>
      </c>
    </row>
    <row r="228" spans="1:8">
      <c r="A228" s="17" t="s">
        <v>409</v>
      </c>
      <c r="B228" s="17" t="s">
        <v>28</v>
      </c>
      <c r="C228" s="17">
        <v>1</v>
      </c>
      <c r="D228" s="147">
        <v>38799</v>
      </c>
      <c r="E228" s="10">
        <f t="shared" ca="1" si="3"/>
        <v>16</v>
      </c>
      <c r="F228" s="148"/>
      <c r="G228" s="149">
        <v>71830</v>
      </c>
      <c r="H228" s="150">
        <v>3</v>
      </c>
    </row>
    <row r="229" spans="1:8">
      <c r="A229" s="17" t="s">
        <v>610</v>
      </c>
      <c r="B229" s="17" t="s">
        <v>16</v>
      </c>
      <c r="C229" s="17">
        <v>7</v>
      </c>
      <c r="D229" s="147">
        <v>35265</v>
      </c>
      <c r="E229" s="10">
        <f t="shared" ca="1" si="3"/>
        <v>26</v>
      </c>
      <c r="F229" s="148" t="s">
        <v>24</v>
      </c>
      <c r="G229" s="149">
        <v>15005</v>
      </c>
      <c r="H229" s="150">
        <v>4</v>
      </c>
    </row>
    <row r="230" spans="1:8">
      <c r="A230" s="17" t="s">
        <v>351</v>
      </c>
      <c r="B230" s="17" t="s">
        <v>16</v>
      </c>
      <c r="C230" s="17">
        <v>7</v>
      </c>
      <c r="D230" s="147">
        <v>37013</v>
      </c>
      <c r="E230" s="10">
        <f t="shared" ca="1" si="3"/>
        <v>21</v>
      </c>
      <c r="F230" s="148" t="s">
        <v>24</v>
      </c>
      <c r="G230" s="149">
        <v>41615</v>
      </c>
      <c r="H230" s="150">
        <v>1</v>
      </c>
    </row>
    <row r="231" spans="1:8">
      <c r="A231" s="17" t="s">
        <v>701</v>
      </c>
      <c r="B231" s="17" t="s">
        <v>13</v>
      </c>
      <c r="C231" s="17">
        <v>6</v>
      </c>
      <c r="D231" s="147">
        <v>35959</v>
      </c>
      <c r="E231" s="10">
        <f t="shared" ca="1" si="3"/>
        <v>24</v>
      </c>
      <c r="F231" s="148" t="s">
        <v>45</v>
      </c>
      <c r="G231" s="149">
        <v>22920</v>
      </c>
      <c r="H231" s="150">
        <v>3</v>
      </c>
    </row>
    <row r="232" spans="1:8">
      <c r="A232" s="17" t="s">
        <v>493</v>
      </c>
      <c r="B232" s="17" t="s">
        <v>28</v>
      </c>
      <c r="C232" s="17">
        <v>6</v>
      </c>
      <c r="D232" s="147">
        <v>36521</v>
      </c>
      <c r="E232" s="10">
        <f t="shared" ca="1" si="3"/>
        <v>22</v>
      </c>
      <c r="F232" s="148"/>
      <c r="G232" s="149">
        <v>45050</v>
      </c>
      <c r="H232" s="150">
        <v>1</v>
      </c>
    </row>
    <row r="233" spans="1:8">
      <c r="A233" s="17" t="s">
        <v>760</v>
      </c>
      <c r="B233" s="17" t="s">
        <v>16</v>
      </c>
      <c r="C233" s="17">
        <v>1</v>
      </c>
      <c r="D233" s="147">
        <v>36631</v>
      </c>
      <c r="E233" s="10">
        <f t="shared" ca="1" si="3"/>
        <v>22</v>
      </c>
      <c r="F233" s="148" t="s">
        <v>45</v>
      </c>
      <c r="G233" s="149">
        <v>28880</v>
      </c>
      <c r="H233" s="150">
        <v>3</v>
      </c>
    </row>
    <row r="234" spans="1:8">
      <c r="A234" s="17" t="s">
        <v>133</v>
      </c>
      <c r="B234" s="17" t="s">
        <v>13</v>
      </c>
      <c r="C234" s="17">
        <v>6</v>
      </c>
      <c r="D234" s="147">
        <v>37016</v>
      </c>
      <c r="E234" s="10">
        <f t="shared" ca="1" si="3"/>
        <v>21</v>
      </c>
      <c r="F234" s="148" t="s">
        <v>45</v>
      </c>
      <c r="G234" s="149">
        <v>32100</v>
      </c>
      <c r="H234" s="150">
        <v>1</v>
      </c>
    </row>
    <row r="235" spans="1:8">
      <c r="A235" s="17" t="s">
        <v>188</v>
      </c>
      <c r="B235" s="17" t="s">
        <v>13</v>
      </c>
      <c r="C235" s="17">
        <v>0</v>
      </c>
      <c r="D235" s="147">
        <v>40433</v>
      </c>
      <c r="E235" s="10">
        <f t="shared" ca="1" si="3"/>
        <v>11</v>
      </c>
      <c r="F235" s="148" t="s">
        <v>14</v>
      </c>
      <c r="G235" s="149">
        <v>76440</v>
      </c>
      <c r="H235" s="150">
        <v>3</v>
      </c>
    </row>
    <row r="236" spans="1:8">
      <c r="A236" s="17" t="s">
        <v>458</v>
      </c>
      <c r="B236" s="17" t="s">
        <v>21</v>
      </c>
      <c r="C236" s="17">
        <v>2</v>
      </c>
      <c r="D236" s="147">
        <v>33815</v>
      </c>
      <c r="E236" s="10">
        <f t="shared" ca="1" si="3"/>
        <v>30</v>
      </c>
      <c r="F236" s="148"/>
      <c r="G236" s="149">
        <v>36844</v>
      </c>
      <c r="H236" s="150">
        <v>4</v>
      </c>
    </row>
    <row r="237" spans="1:8">
      <c r="A237" s="17" t="s">
        <v>707</v>
      </c>
      <c r="B237" s="17" t="s">
        <v>28</v>
      </c>
      <c r="C237" s="17">
        <v>6</v>
      </c>
      <c r="D237" s="147">
        <v>40959</v>
      </c>
      <c r="E237" s="10">
        <f t="shared" ca="1" si="3"/>
        <v>10</v>
      </c>
      <c r="F237" s="148"/>
      <c r="G237" s="149">
        <v>88840</v>
      </c>
      <c r="H237" s="150">
        <v>5</v>
      </c>
    </row>
    <row r="238" spans="1:8">
      <c r="A238" s="17" t="s">
        <v>248</v>
      </c>
      <c r="B238" s="17" t="s">
        <v>16</v>
      </c>
      <c r="C238" s="17">
        <v>7</v>
      </c>
      <c r="D238" s="147">
        <v>39608</v>
      </c>
      <c r="E238" s="10">
        <f t="shared" ca="1" si="3"/>
        <v>14</v>
      </c>
      <c r="F238" s="148" t="s">
        <v>45</v>
      </c>
      <c r="G238" s="149">
        <v>47705</v>
      </c>
      <c r="H238" s="150">
        <v>5</v>
      </c>
    </row>
    <row r="239" spans="1:8">
      <c r="A239" s="17" t="s">
        <v>439</v>
      </c>
      <c r="B239" s="17" t="s">
        <v>28</v>
      </c>
      <c r="C239" s="17">
        <v>3</v>
      </c>
      <c r="D239" s="147">
        <v>40763</v>
      </c>
      <c r="E239" s="10">
        <f t="shared" ca="1" si="3"/>
        <v>11</v>
      </c>
      <c r="F239" s="148"/>
      <c r="G239" s="149">
        <v>59350</v>
      </c>
      <c r="H239" s="150">
        <v>5</v>
      </c>
    </row>
    <row r="240" spans="1:8">
      <c r="A240" s="17" t="s">
        <v>260</v>
      </c>
      <c r="B240" s="17" t="s">
        <v>13</v>
      </c>
      <c r="C240" s="17">
        <v>6</v>
      </c>
      <c r="D240" s="147">
        <v>36692</v>
      </c>
      <c r="E240" s="10">
        <f t="shared" ca="1" si="3"/>
        <v>22</v>
      </c>
      <c r="F240" s="148" t="s">
        <v>45</v>
      </c>
      <c r="G240" s="149">
        <v>68300</v>
      </c>
      <c r="H240" s="150">
        <v>5</v>
      </c>
    </row>
    <row r="241" spans="1:8">
      <c r="A241" s="17" t="s">
        <v>36</v>
      </c>
      <c r="B241" s="17" t="s">
        <v>13</v>
      </c>
      <c r="C241" s="17">
        <v>6</v>
      </c>
      <c r="D241" s="147">
        <v>33581</v>
      </c>
      <c r="E241" s="10">
        <f t="shared" ca="1" si="3"/>
        <v>30</v>
      </c>
      <c r="F241" s="148" t="s">
        <v>45</v>
      </c>
      <c r="G241" s="149">
        <v>69060</v>
      </c>
      <c r="H241" s="150">
        <v>1</v>
      </c>
    </row>
    <row r="242" spans="1:8">
      <c r="A242" s="17" t="s">
        <v>509</v>
      </c>
      <c r="B242" s="17" t="s">
        <v>13</v>
      </c>
      <c r="C242" s="17">
        <v>0</v>
      </c>
      <c r="D242" s="147">
        <v>38295</v>
      </c>
      <c r="E242" s="10">
        <f t="shared" ca="1" si="3"/>
        <v>17</v>
      </c>
      <c r="F242" s="148" t="s">
        <v>45</v>
      </c>
      <c r="G242" s="149">
        <v>87280</v>
      </c>
      <c r="H242" s="150">
        <v>4</v>
      </c>
    </row>
    <row r="243" spans="1:8">
      <c r="A243" s="17" t="s">
        <v>812</v>
      </c>
      <c r="B243" s="17" t="s">
        <v>16</v>
      </c>
      <c r="C243" s="17">
        <v>2</v>
      </c>
      <c r="D243" s="147">
        <v>34673</v>
      </c>
      <c r="E243" s="10">
        <f t="shared" ca="1" si="3"/>
        <v>27</v>
      </c>
      <c r="F243" s="148" t="s">
        <v>17</v>
      </c>
      <c r="G243" s="149">
        <v>18895</v>
      </c>
      <c r="H243" s="150">
        <v>4</v>
      </c>
    </row>
    <row r="244" spans="1:8">
      <c r="A244" s="17" t="s">
        <v>235</v>
      </c>
      <c r="B244" s="17" t="s">
        <v>13</v>
      </c>
      <c r="C244" s="17">
        <v>4</v>
      </c>
      <c r="D244" s="147">
        <v>38470</v>
      </c>
      <c r="E244" s="10">
        <f t="shared" ca="1" si="3"/>
        <v>17</v>
      </c>
      <c r="F244" s="148" t="s">
        <v>14</v>
      </c>
      <c r="G244" s="149">
        <v>66890</v>
      </c>
      <c r="H244" s="150">
        <v>5</v>
      </c>
    </row>
    <row r="245" spans="1:8">
      <c r="A245" s="17" t="s">
        <v>278</v>
      </c>
      <c r="B245" s="17" t="s">
        <v>16</v>
      </c>
      <c r="C245" s="17">
        <v>1</v>
      </c>
      <c r="D245" s="147">
        <v>36352</v>
      </c>
      <c r="E245" s="10">
        <f t="shared" ca="1" si="3"/>
        <v>23</v>
      </c>
      <c r="F245" s="148" t="s">
        <v>35</v>
      </c>
      <c r="G245" s="149">
        <v>23380</v>
      </c>
      <c r="H245" s="150">
        <v>4</v>
      </c>
    </row>
    <row r="246" spans="1:8">
      <c r="A246" s="17" t="s">
        <v>109</v>
      </c>
      <c r="B246" s="17" t="s">
        <v>28</v>
      </c>
      <c r="C246" s="17">
        <v>3</v>
      </c>
      <c r="D246" s="147">
        <v>38151</v>
      </c>
      <c r="E246" s="10">
        <f t="shared" ca="1" si="3"/>
        <v>18</v>
      </c>
      <c r="F246" s="148"/>
      <c r="G246" s="149">
        <v>31970</v>
      </c>
      <c r="H246" s="150">
        <v>5</v>
      </c>
    </row>
    <row r="247" spans="1:8">
      <c r="A247" s="17" t="s">
        <v>254</v>
      </c>
      <c r="B247" s="17" t="s">
        <v>16</v>
      </c>
      <c r="C247" s="17">
        <v>6</v>
      </c>
      <c r="D247" s="147">
        <v>37676</v>
      </c>
      <c r="E247" s="10">
        <f t="shared" ca="1" si="3"/>
        <v>19</v>
      </c>
      <c r="F247" s="148" t="s">
        <v>17</v>
      </c>
      <c r="G247" s="149">
        <v>47295</v>
      </c>
      <c r="H247" s="150">
        <v>4</v>
      </c>
    </row>
    <row r="248" spans="1:8">
      <c r="A248" s="17" t="s">
        <v>126</v>
      </c>
      <c r="B248" s="17" t="s">
        <v>28</v>
      </c>
      <c r="C248" s="17">
        <v>0</v>
      </c>
      <c r="D248" s="147">
        <v>37275</v>
      </c>
      <c r="E248" s="10">
        <f t="shared" ca="1" si="3"/>
        <v>20</v>
      </c>
      <c r="F248" s="148"/>
      <c r="G248" s="149">
        <v>74500</v>
      </c>
      <c r="H248" s="150">
        <v>4</v>
      </c>
    </row>
    <row r="249" spans="1:8">
      <c r="A249" s="17" t="s">
        <v>570</v>
      </c>
      <c r="B249" s="17" t="s">
        <v>28</v>
      </c>
      <c r="C249" s="17">
        <v>2</v>
      </c>
      <c r="D249" s="147">
        <v>40055</v>
      </c>
      <c r="E249" s="10">
        <f t="shared" ca="1" si="3"/>
        <v>13</v>
      </c>
      <c r="F249" s="148"/>
      <c r="G249" s="149">
        <v>84170</v>
      </c>
      <c r="H249" s="150">
        <v>2</v>
      </c>
    </row>
    <row r="250" spans="1:8">
      <c r="A250" s="17" t="s">
        <v>726</v>
      </c>
      <c r="B250" s="17" t="s">
        <v>13</v>
      </c>
      <c r="C250" s="17">
        <v>6</v>
      </c>
      <c r="D250" s="147">
        <v>33627</v>
      </c>
      <c r="E250" s="10">
        <f t="shared" ca="1" si="3"/>
        <v>30</v>
      </c>
      <c r="F250" s="148" t="s">
        <v>24</v>
      </c>
      <c r="G250" s="149">
        <v>35360</v>
      </c>
      <c r="H250" s="150">
        <v>5</v>
      </c>
    </row>
    <row r="251" spans="1:8">
      <c r="A251" s="17" t="s">
        <v>774</v>
      </c>
      <c r="B251" s="17" t="s">
        <v>16</v>
      </c>
      <c r="C251" s="17">
        <v>4</v>
      </c>
      <c r="D251" s="147">
        <v>35696</v>
      </c>
      <c r="E251" s="10">
        <f t="shared" ca="1" si="3"/>
        <v>24</v>
      </c>
      <c r="F251" s="148" t="s">
        <v>35</v>
      </c>
      <c r="G251" s="149">
        <v>32835</v>
      </c>
      <c r="H251" s="150">
        <v>2</v>
      </c>
    </row>
    <row r="252" spans="1:8">
      <c r="A252" s="17" t="s">
        <v>462</v>
      </c>
      <c r="B252" s="17" t="s">
        <v>13</v>
      </c>
      <c r="C252" s="17">
        <v>5</v>
      </c>
      <c r="D252" s="147">
        <v>37045</v>
      </c>
      <c r="E252" s="10">
        <f t="shared" ca="1" si="3"/>
        <v>21</v>
      </c>
      <c r="F252" s="148" t="s">
        <v>14</v>
      </c>
      <c r="G252" s="149">
        <v>76192</v>
      </c>
      <c r="H252" s="150">
        <v>4</v>
      </c>
    </row>
    <row r="253" spans="1:8">
      <c r="A253" s="17" t="s">
        <v>488</v>
      </c>
      <c r="B253" s="17" t="s">
        <v>13</v>
      </c>
      <c r="C253" s="17">
        <v>6</v>
      </c>
      <c r="D253" s="147">
        <v>34158</v>
      </c>
      <c r="E253" s="10">
        <f t="shared" ca="1" si="3"/>
        <v>29</v>
      </c>
      <c r="F253" s="148" t="s">
        <v>35</v>
      </c>
      <c r="G253" s="149">
        <v>60380</v>
      </c>
      <c r="H253" s="150">
        <v>4</v>
      </c>
    </row>
    <row r="254" spans="1:8">
      <c r="A254" s="17" t="s">
        <v>417</v>
      </c>
      <c r="B254" s="17" t="s">
        <v>13</v>
      </c>
      <c r="C254" s="17">
        <v>1</v>
      </c>
      <c r="D254" s="147">
        <v>40910</v>
      </c>
      <c r="E254" s="10">
        <f t="shared" ca="1" si="3"/>
        <v>10</v>
      </c>
      <c r="F254" s="148" t="s">
        <v>45</v>
      </c>
      <c r="G254" s="149">
        <v>79150</v>
      </c>
      <c r="H254" s="150">
        <v>2</v>
      </c>
    </row>
    <row r="255" spans="1:8">
      <c r="A255" s="17" t="s">
        <v>326</v>
      </c>
      <c r="B255" s="17" t="s">
        <v>13</v>
      </c>
      <c r="C255" s="17">
        <v>1</v>
      </c>
      <c r="D255" s="147">
        <v>37858</v>
      </c>
      <c r="E255" s="10">
        <f t="shared" ca="1" si="3"/>
        <v>19</v>
      </c>
      <c r="F255" s="148" t="s">
        <v>17</v>
      </c>
      <c r="G255" s="149">
        <v>85880</v>
      </c>
      <c r="H255" s="150">
        <v>3</v>
      </c>
    </row>
    <row r="256" spans="1:8">
      <c r="A256" s="17" t="s">
        <v>459</v>
      </c>
      <c r="B256" s="17" t="s">
        <v>13</v>
      </c>
      <c r="C256" s="17">
        <v>1</v>
      </c>
      <c r="D256" s="147">
        <v>40823</v>
      </c>
      <c r="E256" s="10">
        <f t="shared" ca="1" si="3"/>
        <v>10</v>
      </c>
      <c r="F256" s="148" t="s">
        <v>45</v>
      </c>
      <c r="G256" s="149">
        <v>27250</v>
      </c>
      <c r="H256" s="150">
        <v>5</v>
      </c>
    </row>
    <row r="257" spans="1:8">
      <c r="A257" s="17" t="s">
        <v>813</v>
      </c>
      <c r="B257" s="17" t="s">
        <v>28</v>
      </c>
      <c r="C257" s="17">
        <v>2</v>
      </c>
      <c r="D257" s="147">
        <v>39793</v>
      </c>
      <c r="E257" s="10">
        <f t="shared" ca="1" si="3"/>
        <v>13</v>
      </c>
      <c r="F257" s="148"/>
      <c r="G257" s="149">
        <v>74470</v>
      </c>
      <c r="H257" s="150">
        <v>3</v>
      </c>
    </row>
    <row r="258" spans="1:8">
      <c r="A258" s="17" t="s">
        <v>292</v>
      </c>
      <c r="B258" s="17" t="s">
        <v>13</v>
      </c>
      <c r="C258" s="17">
        <v>6</v>
      </c>
      <c r="D258" s="147">
        <v>38019</v>
      </c>
      <c r="E258" s="10">
        <f t="shared" ref="E258:E321" ca="1" si="4">DATEDIF(D258,TODAY(),"Y")</f>
        <v>18</v>
      </c>
      <c r="F258" s="148" t="s">
        <v>45</v>
      </c>
      <c r="G258" s="149">
        <v>69080</v>
      </c>
      <c r="H258" s="150">
        <v>3</v>
      </c>
    </row>
    <row r="259" spans="1:8">
      <c r="A259" s="17" t="s">
        <v>48</v>
      </c>
      <c r="B259" s="17" t="s">
        <v>13</v>
      </c>
      <c r="C259" s="17">
        <v>5</v>
      </c>
      <c r="D259" s="147">
        <v>39822</v>
      </c>
      <c r="E259" s="10">
        <f t="shared" ca="1" si="4"/>
        <v>13</v>
      </c>
      <c r="F259" s="148" t="s">
        <v>17</v>
      </c>
      <c r="G259" s="149">
        <v>71030</v>
      </c>
      <c r="H259" s="150">
        <v>3</v>
      </c>
    </row>
    <row r="260" spans="1:8">
      <c r="A260" s="17" t="s">
        <v>537</v>
      </c>
      <c r="B260" s="17" t="s">
        <v>13</v>
      </c>
      <c r="C260" s="17">
        <v>6</v>
      </c>
      <c r="D260" s="147">
        <v>39243</v>
      </c>
      <c r="E260" s="10">
        <f t="shared" ca="1" si="4"/>
        <v>15</v>
      </c>
      <c r="F260" s="148" t="s">
        <v>35</v>
      </c>
      <c r="G260" s="149">
        <v>68710</v>
      </c>
      <c r="H260" s="150">
        <v>4</v>
      </c>
    </row>
    <row r="261" spans="1:8">
      <c r="A261" s="17" t="s">
        <v>264</v>
      </c>
      <c r="B261" s="17" t="s">
        <v>13</v>
      </c>
      <c r="C261" s="17">
        <v>0</v>
      </c>
      <c r="D261" s="147">
        <v>35997</v>
      </c>
      <c r="E261" s="10">
        <f t="shared" ca="1" si="4"/>
        <v>24</v>
      </c>
      <c r="F261" s="148" t="s">
        <v>14</v>
      </c>
      <c r="G261" s="149">
        <v>80120</v>
      </c>
      <c r="H261" s="150">
        <v>4</v>
      </c>
    </row>
    <row r="262" spans="1:8">
      <c r="A262" s="17" t="s">
        <v>158</v>
      </c>
      <c r="B262" s="17" t="s">
        <v>13</v>
      </c>
      <c r="C262" s="17">
        <v>4</v>
      </c>
      <c r="D262" s="147">
        <v>37217</v>
      </c>
      <c r="E262" s="10">
        <f t="shared" ca="1" si="4"/>
        <v>20</v>
      </c>
      <c r="F262" s="148" t="s">
        <v>35</v>
      </c>
      <c r="G262" s="149">
        <v>38870</v>
      </c>
      <c r="H262" s="150">
        <v>2</v>
      </c>
    </row>
    <row r="263" spans="1:8">
      <c r="A263" s="17" t="s">
        <v>400</v>
      </c>
      <c r="B263" s="17" t="s">
        <v>13</v>
      </c>
      <c r="C263" s="17">
        <v>2</v>
      </c>
      <c r="D263" s="147">
        <v>36954</v>
      </c>
      <c r="E263" s="10">
        <f t="shared" ca="1" si="4"/>
        <v>21</v>
      </c>
      <c r="F263" s="148" t="s">
        <v>14</v>
      </c>
      <c r="G263" s="149">
        <v>67280</v>
      </c>
      <c r="H263" s="150">
        <v>3</v>
      </c>
    </row>
    <row r="264" spans="1:8">
      <c r="A264" s="17" t="s">
        <v>117</v>
      </c>
      <c r="B264" s="17" t="s">
        <v>13</v>
      </c>
      <c r="C264" s="17">
        <v>4</v>
      </c>
      <c r="D264" s="147">
        <v>34275</v>
      </c>
      <c r="E264" s="10">
        <f t="shared" ca="1" si="4"/>
        <v>28</v>
      </c>
      <c r="F264" s="148" t="s">
        <v>17</v>
      </c>
      <c r="G264" s="149">
        <v>73930</v>
      </c>
      <c r="H264" s="150">
        <v>1</v>
      </c>
    </row>
    <row r="265" spans="1:8">
      <c r="A265" s="17" t="s">
        <v>646</v>
      </c>
      <c r="B265" s="17" t="s">
        <v>13</v>
      </c>
      <c r="C265" s="17">
        <v>2</v>
      </c>
      <c r="D265" s="147">
        <v>35792</v>
      </c>
      <c r="E265" s="10">
        <f t="shared" ca="1" si="4"/>
        <v>24</v>
      </c>
      <c r="F265" s="148" t="s">
        <v>14</v>
      </c>
      <c r="G265" s="149">
        <v>57560</v>
      </c>
      <c r="H265" s="150">
        <v>4</v>
      </c>
    </row>
    <row r="266" spans="1:8">
      <c r="A266" s="17" t="s">
        <v>337</v>
      </c>
      <c r="B266" s="17" t="s">
        <v>16</v>
      </c>
      <c r="C266" s="17">
        <v>0</v>
      </c>
      <c r="D266" s="147">
        <v>34911</v>
      </c>
      <c r="E266" s="10">
        <f t="shared" ca="1" si="4"/>
        <v>27</v>
      </c>
      <c r="F266" s="148" t="s">
        <v>24</v>
      </c>
      <c r="G266" s="149">
        <v>89780</v>
      </c>
      <c r="H266" s="150">
        <v>4</v>
      </c>
    </row>
    <row r="267" spans="1:8">
      <c r="A267" s="17" t="s">
        <v>143</v>
      </c>
      <c r="B267" s="17" t="s">
        <v>13</v>
      </c>
      <c r="C267" s="17">
        <v>7</v>
      </c>
      <c r="D267" s="147">
        <v>33589</v>
      </c>
      <c r="E267" s="10">
        <f t="shared" ca="1" si="4"/>
        <v>30</v>
      </c>
      <c r="F267" s="148" t="s">
        <v>35</v>
      </c>
      <c r="G267" s="149">
        <v>32360</v>
      </c>
      <c r="H267" s="150">
        <v>4</v>
      </c>
    </row>
    <row r="268" spans="1:8">
      <c r="A268" s="17" t="s">
        <v>649</v>
      </c>
      <c r="B268" s="17" t="s">
        <v>13</v>
      </c>
      <c r="C268" s="17">
        <v>7</v>
      </c>
      <c r="D268" s="147">
        <v>34914</v>
      </c>
      <c r="E268" s="10">
        <f t="shared" ca="1" si="4"/>
        <v>27</v>
      </c>
      <c r="F268" s="148" t="s">
        <v>45</v>
      </c>
      <c r="G268" s="149">
        <v>24710</v>
      </c>
      <c r="H268" s="150">
        <v>2</v>
      </c>
    </row>
    <row r="269" spans="1:8">
      <c r="A269" s="17" t="s">
        <v>193</v>
      </c>
      <c r="B269" s="17" t="s">
        <v>13</v>
      </c>
      <c r="C269" s="17">
        <v>2</v>
      </c>
      <c r="D269" s="147">
        <v>37450</v>
      </c>
      <c r="E269" s="10">
        <f t="shared" ca="1" si="4"/>
        <v>20</v>
      </c>
      <c r="F269" s="148" t="s">
        <v>14</v>
      </c>
      <c r="G269" s="149">
        <v>48990</v>
      </c>
      <c r="H269" s="150">
        <v>5</v>
      </c>
    </row>
    <row r="270" spans="1:8">
      <c r="A270" s="17" t="s">
        <v>97</v>
      </c>
      <c r="B270" s="17" t="s">
        <v>28</v>
      </c>
      <c r="C270" s="17">
        <v>5</v>
      </c>
      <c r="D270" s="147">
        <v>34586</v>
      </c>
      <c r="E270" s="10">
        <f t="shared" ca="1" si="4"/>
        <v>27</v>
      </c>
      <c r="F270" s="148"/>
      <c r="G270" s="149">
        <v>66580</v>
      </c>
      <c r="H270" s="150">
        <v>5</v>
      </c>
    </row>
    <row r="271" spans="1:8">
      <c r="A271" s="17" t="s">
        <v>386</v>
      </c>
      <c r="B271" s="17" t="s">
        <v>13</v>
      </c>
      <c r="C271" s="17">
        <v>5</v>
      </c>
      <c r="D271" s="147">
        <v>38446</v>
      </c>
      <c r="E271" s="10">
        <f t="shared" ca="1" si="4"/>
        <v>17</v>
      </c>
      <c r="F271" s="148" t="s">
        <v>45</v>
      </c>
      <c r="G271" s="149">
        <v>30920</v>
      </c>
      <c r="H271" s="150">
        <v>5</v>
      </c>
    </row>
    <row r="272" spans="1:8">
      <c r="A272" s="17" t="s">
        <v>383</v>
      </c>
      <c r="B272" s="17" t="s">
        <v>21</v>
      </c>
      <c r="C272" s="17">
        <v>7</v>
      </c>
      <c r="D272" s="147">
        <v>36183</v>
      </c>
      <c r="E272" s="10">
        <f t="shared" ca="1" si="4"/>
        <v>23</v>
      </c>
      <c r="F272" s="148"/>
      <c r="G272" s="149">
        <v>12676</v>
      </c>
      <c r="H272" s="150">
        <v>2</v>
      </c>
    </row>
    <row r="273" spans="1:8">
      <c r="A273" s="17" t="s">
        <v>568</v>
      </c>
      <c r="B273" s="17" t="s">
        <v>13</v>
      </c>
      <c r="C273" s="17">
        <v>0</v>
      </c>
      <c r="D273" s="147">
        <v>36681</v>
      </c>
      <c r="E273" s="10">
        <f t="shared" ca="1" si="4"/>
        <v>22</v>
      </c>
      <c r="F273" s="148" t="s">
        <v>14</v>
      </c>
      <c r="G273" s="149">
        <v>24550</v>
      </c>
      <c r="H273" s="150">
        <v>1</v>
      </c>
    </row>
    <row r="274" spans="1:8">
      <c r="A274" s="17" t="s">
        <v>380</v>
      </c>
      <c r="B274" s="17" t="s">
        <v>13</v>
      </c>
      <c r="C274" s="17">
        <v>1</v>
      </c>
      <c r="D274" s="147">
        <v>36828</v>
      </c>
      <c r="E274" s="10">
        <f t="shared" ca="1" si="4"/>
        <v>21</v>
      </c>
      <c r="F274" s="148" t="s">
        <v>45</v>
      </c>
      <c r="G274" s="149">
        <v>68750</v>
      </c>
      <c r="H274" s="150">
        <v>1</v>
      </c>
    </row>
    <row r="275" spans="1:8">
      <c r="A275" s="17" t="s">
        <v>718</v>
      </c>
      <c r="B275" s="17" t="s">
        <v>13</v>
      </c>
      <c r="C275" s="17">
        <v>3</v>
      </c>
      <c r="D275" s="147">
        <v>36924</v>
      </c>
      <c r="E275" s="10">
        <f t="shared" ca="1" si="4"/>
        <v>21</v>
      </c>
      <c r="F275" s="148" t="s">
        <v>35</v>
      </c>
      <c r="G275" s="149">
        <v>39680</v>
      </c>
      <c r="H275" s="150">
        <v>5</v>
      </c>
    </row>
    <row r="276" spans="1:8">
      <c r="A276" s="17" t="s">
        <v>636</v>
      </c>
      <c r="B276" s="17" t="s">
        <v>28</v>
      </c>
      <c r="C276" s="17">
        <v>4</v>
      </c>
      <c r="D276" s="147">
        <v>40048</v>
      </c>
      <c r="E276" s="10">
        <f t="shared" ca="1" si="4"/>
        <v>13</v>
      </c>
      <c r="F276" s="148"/>
      <c r="G276" s="149">
        <v>62780</v>
      </c>
      <c r="H276" s="150">
        <v>4</v>
      </c>
    </row>
    <row r="277" spans="1:8">
      <c r="A277" s="17" t="s">
        <v>448</v>
      </c>
      <c r="B277" s="17" t="s">
        <v>13</v>
      </c>
      <c r="C277" s="17">
        <v>2</v>
      </c>
      <c r="D277" s="147">
        <v>33895</v>
      </c>
      <c r="E277" s="10">
        <f t="shared" ca="1" si="4"/>
        <v>29</v>
      </c>
      <c r="F277" s="148" t="s">
        <v>14</v>
      </c>
      <c r="G277" s="149">
        <v>89140</v>
      </c>
      <c r="H277" s="150">
        <v>1</v>
      </c>
    </row>
    <row r="278" spans="1:8">
      <c r="A278" s="17" t="s">
        <v>781</v>
      </c>
      <c r="B278" s="17" t="s">
        <v>28</v>
      </c>
      <c r="C278" s="17">
        <v>7</v>
      </c>
      <c r="D278" s="147">
        <v>36412</v>
      </c>
      <c r="E278" s="10">
        <f t="shared" ca="1" si="4"/>
        <v>22</v>
      </c>
      <c r="F278" s="148"/>
      <c r="G278" s="149">
        <v>63340</v>
      </c>
      <c r="H278" s="150">
        <v>3</v>
      </c>
    </row>
    <row r="279" spans="1:8">
      <c r="A279" s="17" t="s">
        <v>152</v>
      </c>
      <c r="B279" s="17" t="s">
        <v>13</v>
      </c>
      <c r="C279" s="17">
        <v>7</v>
      </c>
      <c r="D279" s="147">
        <v>38656</v>
      </c>
      <c r="E279" s="10">
        <f t="shared" ca="1" si="4"/>
        <v>16</v>
      </c>
      <c r="F279" s="148" t="s">
        <v>14</v>
      </c>
      <c r="G279" s="149">
        <v>47340</v>
      </c>
      <c r="H279" s="150">
        <v>2</v>
      </c>
    </row>
    <row r="280" spans="1:8">
      <c r="A280" s="17" t="s">
        <v>418</v>
      </c>
      <c r="B280" s="17" t="s">
        <v>13</v>
      </c>
      <c r="C280" s="17">
        <v>7</v>
      </c>
      <c r="D280" s="147">
        <v>36177</v>
      </c>
      <c r="E280" s="10">
        <f t="shared" ca="1" si="4"/>
        <v>23</v>
      </c>
      <c r="F280" s="148" t="s">
        <v>14</v>
      </c>
      <c r="G280" s="149">
        <v>40920</v>
      </c>
      <c r="H280" s="150">
        <v>4</v>
      </c>
    </row>
    <row r="281" spans="1:8">
      <c r="A281" s="17" t="s">
        <v>629</v>
      </c>
      <c r="B281" s="17" t="s">
        <v>16</v>
      </c>
      <c r="C281" s="17">
        <v>5</v>
      </c>
      <c r="D281" s="147">
        <v>36027</v>
      </c>
      <c r="E281" s="10">
        <f t="shared" ca="1" si="4"/>
        <v>24</v>
      </c>
      <c r="F281" s="148" t="s">
        <v>24</v>
      </c>
      <c r="G281" s="149">
        <v>48415</v>
      </c>
      <c r="H281" s="150">
        <v>4</v>
      </c>
    </row>
    <row r="282" spans="1:8">
      <c r="A282" s="17" t="s">
        <v>814</v>
      </c>
      <c r="B282" s="17" t="s">
        <v>13</v>
      </c>
      <c r="C282" s="17">
        <v>4</v>
      </c>
      <c r="D282" s="147">
        <v>39898</v>
      </c>
      <c r="E282" s="10">
        <f t="shared" ca="1" si="4"/>
        <v>13</v>
      </c>
      <c r="F282" s="148" t="s">
        <v>14</v>
      </c>
      <c r="G282" s="149">
        <v>71120</v>
      </c>
      <c r="H282" s="150">
        <v>4</v>
      </c>
    </row>
    <row r="283" spans="1:8">
      <c r="A283" s="17" t="s">
        <v>239</v>
      </c>
      <c r="B283" s="17" t="s">
        <v>28</v>
      </c>
      <c r="C283" s="17">
        <v>2</v>
      </c>
      <c r="D283" s="147">
        <v>36686</v>
      </c>
      <c r="E283" s="10">
        <f t="shared" ca="1" si="4"/>
        <v>22</v>
      </c>
      <c r="F283" s="148"/>
      <c r="G283" s="149">
        <v>32940</v>
      </c>
      <c r="H283" s="150">
        <v>5</v>
      </c>
    </row>
    <row r="284" spans="1:8">
      <c r="A284" s="17" t="s">
        <v>336</v>
      </c>
      <c r="B284" s="17" t="s">
        <v>13</v>
      </c>
      <c r="C284" s="17">
        <v>7</v>
      </c>
      <c r="D284" s="147">
        <v>40713</v>
      </c>
      <c r="E284" s="10">
        <f t="shared" ca="1" si="4"/>
        <v>11</v>
      </c>
      <c r="F284" s="148" t="s">
        <v>14</v>
      </c>
      <c r="G284" s="149">
        <v>35600</v>
      </c>
      <c r="H284" s="150">
        <v>5</v>
      </c>
    </row>
    <row r="285" spans="1:8">
      <c r="A285" s="17" t="s">
        <v>759</v>
      </c>
      <c r="B285" s="17" t="s">
        <v>16</v>
      </c>
      <c r="C285" s="17">
        <v>2</v>
      </c>
      <c r="D285" s="147">
        <v>40278</v>
      </c>
      <c r="E285" s="10">
        <f t="shared" ca="1" si="4"/>
        <v>12</v>
      </c>
      <c r="F285" s="148" t="s">
        <v>14</v>
      </c>
      <c r="G285" s="149">
        <v>39515</v>
      </c>
      <c r="H285" s="150">
        <v>5</v>
      </c>
    </row>
    <row r="286" spans="1:8">
      <c r="A286" s="17" t="s">
        <v>398</v>
      </c>
      <c r="B286" s="17" t="s">
        <v>13</v>
      </c>
      <c r="C286" s="17">
        <v>1</v>
      </c>
      <c r="D286" s="147">
        <v>37274</v>
      </c>
      <c r="E286" s="10">
        <f t="shared" ca="1" si="4"/>
        <v>20</v>
      </c>
      <c r="F286" s="148" t="s">
        <v>35</v>
      </c>
      <c r="G286" s="149">
        <v>74840</v>
      </c>
      <c r="H286" s="150">
        <v>4</v>
      </c>
    </row>
    <row r="287" spans="1:8">
      <c r="A287" s="17" t="s">
        <v>702</v>
      </c>
      <c r="B287" s="17" t="s">
        <v>13</v>
      </c>
      <c r="C287" s="17">
        <v>7</v>
      </c>
      <c r="D287" s="147">
        <v>36340</v>
      </c>
      <c r="E287" s="10">
        <f t="shared" ca="1" si="4"/>
        <v>23</v>
      </c>
      <c r="F287" s="148" t="s">
        <v>24</v>
      </c>
      <c r="G287" s="149">
        <v>35460</v>
      </c>
      <c r="H287" s="150">
        <v>5</v>
      </c>
    </row>
    <row r="288" spans="1:8">
      <c r="A288" s="17" t="s">
        <v>419</v>
      </c>
      <c r="B288" s="17" t="s">
        <v>13</v>
      </c>
      <c r="C288" s="17">
        <v>2</v>
      </c>
      <c r="D288" s="147">
        <v>39965</v>
      </c>
      <c r="E288" s="10">
        <f t="shared" ca="1" si="4"/>
        <v>13</v>
      </c>
      <c r="F288" s="148" t="s">
        <v>45</v>
      </c>
      <c r="G288" s="149">
        <v>59420</v>
      </c>
      <c r="H288" s="150">
        <v>4</v>
      </c>
    </row>
    <row r="289" spans="1:8">
      <c r="A289" s="17" t="s">
        <v>609</v>
      </c>
      <c r="B289" s="17" t="s">
        <v>13</v>
      </c>
      <c r="C289" s="17">
        <v>4</v>
      </c>
      <c r="D289" s="147">
        <v>34123</v>
      </c>
      <c r="E289" s="10">
        <f t="shared" ca="1" si="4"/>
        <v>29</v>
      </c>
      <c r="F289" s="148" t="s">
        <v>219</v>
      </c>
      <c r="G289" s="149">
        <v>56900</v>
      </c>
      <c r="H289" s="150">
        <v>5</v>
      </c>
    </row>
    <row r="290" spans="1:8">
      <c r="A290" s="17" t="s">
        <v>628</v>
      </c>
      <c r="B290" s="17" t="s">
        <v>16</v>
      </c>
      <c r="C290" s="17">
        <v>1</v>
      </c>
      <c r="D290" s="147">
        <v>38292</v>
      </c>
      <c r="E290" s="10">
        <f t="shared" ca="1" si="4"/>
        <v>17</v>
      </c>
      <c r="F290" s="148" t="s">
        <v>35</v>
      </c>
      <c r="G290" s="149">
        <v>17735</v>
      </c>
      <c r="H290" s="150">
        <v>3</v>
      </c>
    </row>
    <row r="291" spans="1:8">
      <c r="A291" s="17" t="s">
        <v>645</v>
      </c>
      <c r="B291" s="17" t="s">
        <v>13</v>
      </c>
      <c r="C291" s="17">
        <v>5</v>
      </c>
      <c r="D291" s="147">
        <v>36973</v>
      </c>
      <c r="E291" s="10">
        <f t="shared" ca="1" si="4"/>
        <v>21</v>
      </c>
      <c r="F291" s="148" t="s">
        <v>14</v>
      </c>
      <c r="G291" s="149">
        <v>44220</v>
      </c>
      <c r="H291" s="150">
        <v>3</v>
      </c>
    </row>
    <row r="292" spans="1:8">
      <c r="A292" s="17" t="s">
        <v>435</v>
      </c>
      <c r="B292" s="17" t="s">
        <v>13</v>
      </c>
      <c r="C292" s="17">
        <v>3</v>
      </c>
      <c r="D292" s="147">
        <v>34231</v>
      </c>
      <c r="E292" s="10">
        <f t="shared" ca="1" si="4"/>
        <v>28</v>
      </c>
      <c r="F292" s="148" t="s">
        <v>45</v>
      </c>
      <c r="G292" s="149">
        <v>26190</v>
      </c>
      <c r="H292" s="150">
        <v>5</v>
      </c>
    </row>
    <row r="293" spans="1:8">
      <c r="A293" s="17" t="s">
        <v>640</v>
      </c>
      <c r="B293" s="17" t="s">
        <v>13</v>
      </c>
      <c r="C293" s="17">
        <v>1</v>
      </c>
      <c r="D293" s="147">
        <v>36448</v>
      </c>
      <c r="E293" s="10">
        <f t="shared" ca="1" si="4"/>
        <v>22</v>
      </c>
      <c r="F293" s="148" t="s">
        <v>24</v>
      </c>
      <c r="G293" s="149">
        <v>55450</v>
      </c>
      <c r="H293" s="150">
        <v>5</v>
      </c>
    </row>
    <row r="294" spans="1:8">
      <c r="A294" s="17" t="s">
        <v>66</v>
      </c>
      <c r="B294" s="17" t="s">
        <v>13</v>
      </c>
      <c r="C294" s="17">
        <v>7</v>
      </c>
      <c r="D294" s="147">
        <v>40802</v>
      </c>
      <c r="E294" s="10">
        <f t="shared" ca="1" si="4"/>
        <v>10</v>
      </c>
      <c r="F294" s="148" t="s">
        <v>14</v>
      </c>
      <c r="G294" s="149">
        <v>23280</v>
      </c>
      <c r="H294" s="150">
        <v>1</v>
      </c>
    </row>
    <row r="295" spans="1:8">
      <c r="A295" s="17" t="s">
        <v>38</v>
      </c>
      <c r="B295" s="17" t="s">
        <v>13</v>
      </c>
      <c r="C295" s="17">
        <v>3</v>
      </c>
      <c r="D295" s="147">
        <v>41085</v>
      </c>
      <c r="E295" s="10">
        <f t="shared" ca="1" si="4"/>
        <v>10</v>
      </c>
      <c r="F295" s="148" t="s">
        <v>35</v>
      </c>
      <c r="G295" s="149">
        <v>74710</v>
      </c>
      <c r="H295" s="150">
        <v>2</v>
      </c>
    </row>
    <row r="296" spans="1:8">
      <c r="A296" s="17" t="s">
        <v>295</v>
      </c>
      <c r="B296" s="17" t="s">
        <v>13</v>
      </c>
      <c r="C296" s="17">
        <v>2</v>
      </c>
      <c r="D296" s="147">
        <v>38652</v>
      </c>
      <c r="E296" s="10">
        <f t="shared" ca="1" si="4"/>
        <v>16</v>
      </c>
      <c r="F296" s="148" t="s">
        <v>14</v>
      </c>
      <c r="G296" s="149">
        <v>49350</v>
      </c>
      <c r="H296" s="150">
        <v>4</v>
      </c>
    </row>
    <row r="297" spans="1:8">
      <c r="A297" s="17" t="s">
        <v>77</v>
      </c>
      <c r="B297" s="17" t="s">
        <v>28</v>
      </c>
      <c r="C297" s="17">
        <v>4</v>
      </c>
      <c r="D297" s="147">
        <v>37836</v>
      </c>
      <c r="E297" s="10">
        <f t="shared" ca="1" si="4"/>
        <v>19</v>
      </c>
      <c r="F297" s="148"/>
      <c r="G297" s="149">
        <v>52770</v>
      </c>
      <c r="H297" s="150">
        <v>2</v>
      </c>
    </row>
    <row r="298" spans="1:8">
      <c r="A298" s="17" t="s">
        <v>438</v>
      </c>
      <c r="B298" s="17" t="s">
        <v>13</v>
      </c>
      <c r="C298" s="17">
        <v>4</v>
      </c>
      <c r="D298" s="147">
        <v>37208</v>
      </c>
      <c r="E298" s="10">
        <f t="shared" ca="1" si="4"/>
        <v>20</v>
      </c>
      <c r="F298" s="148" t="s">
        <v>24</v>
      </c>
      <c r="G298" s="149">
        <v>23650</v>
      </c>
      <c r="H298" s="150">
        <v>1</v>
      </c>
    </row>
    <row r="299" spans="1:8">
      <c r="A299" s="17" t="s">
        <v>162</v>
      </c>
      <c r="B299" s="17" t="s">
        <v>13</v>
      </c>
      <c r="C299" s="17">
        <v>6</v>
      </c>
      <c r="D299" s="147">
        <v>39657</v>
      </c>
      <c r="E299" s="10">
        <f t="shared" ca="1" si="4"/>
        <v>14</v>
      </c>
      <c r="F299" s="148" t="s">
        <v>45</v>
      </c>
      <c r="G299" s="149">
        <v>43680</v>
      </c>
      <c r="H299" s="150">
        <v>5</v>
      </c>
    </row>
    <row r="300" spans="1:8">
      <c r="A300" s="17" t="s">
        <v>338</v>
      </c>
      <c r="B300" s="17" t="s">
        <v>13</v>
      </c>
      <c r="C300" s="17">
        <v>2</v>
      </c>
      <c r="D300" s="147">
        <v>33915</v>
      </c>
      <c r="E300" s="10">
        <f t="shared" ca="1" si="4"/>
        <v>29</v>
      </c>
      <c r="F300" s="148" t="s">
        <v>45</v>
      </c>
      <c r="G300" s="149">
        <v>32140</v>
      </c>
      <c r="H300" s="150">
        <v>2</v>
      </c>
    </row>
    <row r="301" spans="1:8">
      <c r="A301" s="17" t="s">
        <v>580</v>
      </c>
      <c r="B301" s="17" t="s">
        <v>28</v>
      </c>
      <c r="C301" s="17">
        <v>1</v>
      </c>
      <c r="D301" s="147">
        <v>35181</v>
      </c>
      <c r="E301" s="10">
        <f t="shared" ca="1" si="4"/>
        <v>26</v>
      </c>
      <c r="F301" s="148"/>
      <c r="G301" s="149">
        <v>80690</v>
      </c>
      <c r="H301" s="150">
        <v>3</v>
      </c>
    </row>
    <row r="302" spans="1:8">
      <c r="A302" s="17" t="s">
        <v>486</v>
      </c>
      <c r="B302" s="17" t="s">
        <v>13</v>
      </c>
      <c r="C302" s="17">
        <v>1</v>
      </c>
      <c r="D302" s="147">
        <v>34230</v>
      </c>
      <c r="E302" s="10">
        <f t="shared" ca="1" si="4"/>
        <v>28</v>
      </c>
      <c r="F302" s="148" t="s">
        <v>45</v>
      </c>
      <c r="G302" s="149">
        <v>58910</v>
      </c>
      <c r="H302" s="150">
        <v>1</v>
      </c>
    </row>
    <row r="303" spans="1:8">
      <c r="A303" s="17" t="s">
        <v>526</v>
      </c>
      <c r="B303" s="17" t="s">
        <v>28</v>
      </c>
      <c r="C303" s="17">
        <v>4</v>
      </c>
      <c r="D303" s="147">
        <v>35271</v>
      </c>
      <c r="E303" s="10">
        <f t="shared" ca="1" si="4"/>
        <v>26</v>
      </c>
      <c r="F303" s="148"/>
      <c r="G303" s="149">
        <v>45040</v>
      </c>
      <c r="H303" s="150">
        <v>5</v>
      </c>
    </row>
    <row r="304" spans="1:8">
      <c r="A304" s="17" t="s">
        <v>321</v>
      </c>
      <c r="B304" s="17" t="s">
        <v>13</v>
      </c>
      <c r="C304" s="17">
        <v>5</v>
      </c>
      <c r="D304" s="147">
        <v>35866</v>
      </c>
      <c r="E304" s="10">
        <f t="shared" ca="1" si="4"/>
        <v>24</v>
      </c>
      <c r="F304" s="148" t="s">
        <v>17</v>
      </c>
      <c r="G304" s="149">
        <v>45480</v>
      </c>
      <c r="H304" s="150">
        <v>4</v>
      </c>
    </row>
    <row r="305" spans="1:8">
      <c r="A305" s="17" t="s">
        <v>696</v>
      </c>
      <c r="B305" s="17" t="s">
        <v>28</v>
      </c>
      <c r="C305" s="17">
        <v>5</v>
      </c>
      <c r="D305" s="147">
        <v>36450</v>
      </c>
      <c r="E305" s="10">
        <f t="shared" ca="1" si="4"/>
        <v>22</v>
      </c>
      <c r="F305" s="148"/>
      <c r="G305" s="149">
        <v>88000</v>
      </c>
      <c r="H305" s="150">
        <v>5</v>
      </c>
    </row>
    <row r="306" spans="1:8">
      <c r="A306" s="17" t="s">
        <v>296</v>
      </c>
      <c r="B306" s="17" t="s">
        <v>21</v>
      </c>
      <c r="C306" s="17">
        <v>3</v>
      </c>
      <c r="D306" s="147">
        <v>33693</v>
      </c>
      <c r="E306" s="10">
        <f t="shared" ca="1" si="4"/>
        <v>30</v>
      </c>
      <c r="F306" s="148"/>
      <c r="G306" s="149">
        <v>14712</v>
      </c>
      <c r="H306" s="150">
        <v>5</v>
      </c>
    </row>
    <row r="307" spans="1:8">
      <c r="A307" s="17" t="s">
        <v>243</v>
      </c>
      <c r="B307" s="17" t="s">
        <v>13</v>
      </c>
      <c r="C307" s="17">
        <v>2</v>
      </c>
      <c r="D307" s="147">
        <v>33957</v>
      </c>
      <c r="E307" s="10">
        <f t="shared" ca="1" si="4"/>
        <v>29</v>
      </c>
      <c r="F307" s="148" t="s">
        <v>45</v>
      </c>
      <c r="G307" s="149">
        <v>37620</v>
      </c>
      <c r="H307" s="150">
        <v>5</v>
      </c>
    </row>
    <row r="308" spans="1:8">
      <c r="A308" s="17" t="s">
        <v>685</v>
      </c>
      <c r="B308" s="17" t="s">
        <v>28</v>
      </c>
      <c r="C308" s="17">
        <v>6</v>
      </c>
      <c r="D308" s="147">
        <v>36793</v>
      </c>
      <c r="E308" s="10">
        <f t="shared" ca="1" si="4"/>
        <v>21</v>
      </c>
      <c r="F308" s="148"/>
      <c r="G308" s="149">
        <v>25130</v>
      </c>
      <c r="H308" s="150">
        <v>5</v>
      </c>
    </row>
    <row r="309" spans="1:8">
      <c r="A309" s="17" t="s">
        <v>746</v>
      </c>
      <c r="B309" s="17" t="s">
        <v>28</v>
      </c>
      <c r="C309" s="17">
        <v>4</v>
      </c>
      <c r="D309" s="147">
        <v>38583</v>
      </c>
      <c r="E309" s="10">
        <f t="shared" ca="1" si="4"/>
        <v>17</v>
      </c>
      <c r="F309" s="148"/>
      <c r="G309" s="149">
        <v>39300</v>
      </c>
      <c r="H309" s="150">
        <v>2</v>
      </c>
    </row>
    <row r="310" spans="1:8">
      <c r="A310" s="17" t="s">
        <v>55</v>
      </c>
      <c r="B310" s="17" t="s">
        <v>28</v>
      </c>
      <c r="C310" s="17">
        <v>7</v>
      </c>
      <c r="D310" s="147">
        <v>35629</v>
      </c>
      <c r="E310" s="10">
        <f t="shared" ca="1" si="4"/>
        <v>25</v>
      </c>
      <c r="F310" s="148"/>
      <c r="G310" s="149">
        <v>64390</v>
      </c>
      <c r="H310" s="150">
        <v>2</v>
      </c>
    </row>
    <row r="311" spans="1:8">
      <c r="A311" s="17" t="s">
        <v>643</v>
      </c>
      <c r="B311" s="17" t="s">
        <v>16</v>
      </c>
      <c r="C311" s="17">
        <v>1</v>
      </c>
      <c r="D311" s="147">
        <v>34504</v>
      </c>
      <c r="E311" s="10">
        <f t="shared" ca="1" si="4"/>
        <v>28</v>
      </c>
      <c r="F311" s="148" t="s">
        <v>35</v>
      </c>
      <c r="G311" s="149">
        <v>18655</v>
      </c>
      <c r="H311" s="150">
        <v>4</v>
      </c>
    </row>
    <row r="312" spans="1:8">
      <c r="A312" s="17" t="s">
        <v>678</v>
      </c>
      <c r="B312" s="17" t="s">
        <v>21</v>
      </c>
      <c r="C312" s="17">
        <v>6</v>
      </c>
      <c r="D312" s="147">
        <v>34261</v>
      </c>
      <c r="E312" s="10">
        <f t="shared" ca="1" si="4"/>
        <v>28</v>
      </c>
      <c r="F312" s="148"/>
      <c r="G312" s="149">
        <v>22344</v>
      </c>
      <c r="H312" s="150">
        <v>4</v>
      </c>
    </row>
    <row r="313" spans="1:8">
      <c r="A313" s="17" t="s">
        <v>384</v>
      </c>
      <c r="B313" s="17" t="s">
        <v>13</v>
      </c>
      <c r="C313" s="17">
        <v>3</v>
      </c>
      <c r="D313" s="147">
        <v>36626</v>
      </c>
      <c r="E313" s="10">
        <f t="shared" ca="1" si="4"/>
        <v>22</v>
      </c>
      <c r="F313" s="148" t="s">
        <v>35</v>
      </c>
      <c r="G313" s="149">
        <v>49770</v>
      </c>
      <c r="H313" s="150">
        <v>1</v>
      </c>
    </row>
    <row r="314" spans="1:8">
      <c r="A314" s="17" t="s">
        <v>18</v>
      </c>
      <c r="B314" s="17" t="s">
        <v>28</v>
      </c>
      <c r="C314" s="17">
        <v>7</v>
      </c>
      <c r="D314" s="147">
        <v>34671</v>
      </c>
      <c r="E314" s="10">
        <f t="shared" ca="1" si="4"/>
        <v>27</v>
      </c>
      <c r="F314" s="148"/>
      <c r="G314" s="149">
        <v>64090</v>
      </c>
      <c r="H314" s="150">
        <v>2</v>
      </c>
    </row>
    <row r="315" spans="1:8">
      <c r="A315" s="17" t="s">
        <v>309</v>
      </c>
      <c r="B315" s="17" t="s">
        <v>13</v>
      </c>
      <c r="C315" s="17">
        <v>4</v>
      </c>
      <c r="D315" s="147">
        <v>38393</v>
      </c>
      <c r="E315" s="10">
        <f t="shared" ca="1" si="4"/>
        <v>17</v>
      </c>
      <c r="F315" s="148" t="s">
        <v>14</v>
      </c>
      <c r="G315" s="149">
        <v>86530</v>
      </c>
      <c r="H315" s="150">
        <v>1</v>
      </c>
    </row>
    <row r="316" spans="1:8">
      <c r="A316" s="17" t="s">
        <v>480</v>
      </c>
      <c r="B316" s="17" t="s">
        <v>16</v>
      </c>
      <c r="C316" s="17">
        <v>2</v>
      </c>
      <c r="D316" s="147">
        <v>33982</v>
      </c>
      <c r="E316" s="10">
        <f t="shared" ca="1" si="4"/>
        <v>29</v>
      </c>
      <c r="F316" s="148" t="s">
        <v>17</v>
      </c>
      <c r="G316" s="149">
        <v>13800</v>
      </c>
      <c r="H316" s="150">
        <v>3</v>
      </c>
    </row>
    <row r="317" spans="1:8">
      <c r="A317" s="17" t="s">
        <v>269</v>
      </c>
      <c r="B317" s="17" t="s">
        <v>13</v>
      </c>
      <c r="C317" s="17">
        <v>7</v>
      </c>
      <c r="D317" s="147">
        <v>39331</v>
      </c>
      <c r="E317" s="10">
        <f t="shared" ca="1" si="4"/>
        <v>14</v>
      </c>
      <c r="F317" s="148" t="s">
        <v>45</v>
      </c>
      <c r="G317" s="149">
        <v>65720</v>
      </c>
      <c r="H317" s="150">
        <v>1</v>
      </c>
    </row>
    <row r="318" spans="1:8">
      <c r="A318" s="17" t="s">
        <v>456</v>
      </c>
      <c r="B318" s="17" t="s">
        <v>28</v>
      </c>
      <c r="C318" s="17">
        <v>0</v>
      </c>
      <c r="D318" s="147">
        <v>34564</v>
      </c>
      <c r="E318" s="10">
        <f t="shared" ca="1" si="4"/>
        <v>28</v>
      </c>
      <c r="F318" s="148"/>
      <c r="G318" s="149">
        <v>29000</v>
      </c>
      <c r="H318" s="150">
        <v>5</v>
      </c>
    </row>
    <row r="319" spans="1:8">
      <c r="A319" s="17" t="s">
        <v>177</v>
      </c>
      <c r="B319" s="17" t="s">
        <v>21</v>
      </c>
      <c r="C319" s="17">
        <v>0</v>
      </c>
      <c r="D319" s="147">
        <v>34356</v>
      </c>
      <c r="E319" s="10">
        <f t="shared" ca="1" si="4"/>
        <v>28</v>
      </c>
      <c r="F319" s="148"/>
      <c r="G319" s="149">
        <v>35680</v>
      </c>
      <c r="H319" s="150">
        <v>2</v>
      </c>
    </row>
    <row r="320" spans="1:8">
      <c r="A320" s="17" t="s">
        <v>560</v>
      </c>
      <c r="B320" s="17" t="s">
        <v>13</v>
      </c>
      <c r="C320" s="17">
        <v>7</v>
      </c>
      <c r="D320" s="147">
        <v>38376</v>
      </c>
      <c r="E320" s="10">
        <f t="shared" ca="1" si="4"/>
        <v>17</v>
      </c>
      <c r="F320" s="148" t="s">
        <v>17</v>
      </c>
      <c r="G320" s="149">
        <v>54230</v>
      </c>
      <c r="H320" s="150">
        <v>5</v>
      </c>
    </row>
    <row r="321" spans="1:8">
      <c r="A321" s="17" t="s">
        <v>189</v>
      </c>
      <c r="B321" s="17" t="s">
        <v>13</v>
      </c>
      <c r="C321" s="17">
        <v>6</v>
      </c>
      <c r="D321" s="147">
        <v>36442</v>
      </c>
      <c r="E321" s="10">
        <f t="shared" ca="1" si="4"/>
        <v>22</v>
      </c>
      <c r="F321" s="148" t="s">
        <v>45</v>
      </c>
      <c r="G321" s="149">
        <v>89740</v>
      </c>
      <c r="H321" s="150">
        <v>5</v>
      </c>
    </row>
    <row r="322" spans="1:8">
      <c r="A322" s="17" t="s">
        <v>739</v>
      </c>
      <c r="B322" s="17" t="s">
        <v>13</v>
      </c>
      <c r="C322" s="17">
        <v>7</v>
      </c>
      <c r="D322" s="147">
        <v>40214</v>
      </c>
      <c r="E322" s="10">
        <f t="shared" ref="E322:E385" ca="1" si="5">DATEDIF(D322,TODAY(),"Y")</f>
        <v>12</v>
      </c>
      <c r="F322" s="148" t="s">
        <v>35</v>
      </c>
      <c r="G322" s="149">
        <v>58290</v>
      </c>
      <c r="H322" s="150">
        <v>5</v>
      </c>
    </row>
    <row r="323" spans="1:8">
      <c r="A323" s="17" t="s">
        <v>385</v>
      </c>
      <c r="B323" s="17" t="s">
        <v>28</v>
      </c>
      <c r="C323" s="17">
        <v>7</v>
      </c>
      <c r="D323" s="147">
        <v>38409</v>
      </c>
      <c r="E323" s="10">
        <f t="shared" ca="1" si="5"/>
        <v>17</v>
      </c>
      <c r="F323" s="148"/>
      <c r="G323" s="149">
        <v>64220</v>
      </c>
      <c r="H323" s="150">
        <v>5</v>
      </c>
    </row>
    <row r="324" spans="1:8">
      <c r="A324" s="17" t="s">
        <v>364</v>
      </c>
      <c r="B324" s="17" t="s">
        <v>13</v>
      </c>
      <c r="C324" s="17">
        <v>0</v>
      </c>
      <c r="D324" s="147">
        <v>36779</v>
      </c>
      <c r="E324" s="10">
        <f t="shared" ca="1" si="5"/>
        <v>21</v>
      </c>
      <c r="F324" s="148" t="s">
        <v>45</v>
      </c>
      <c r="G324" s="149">
        <v>61330</v>
      </c>
      <c r="H324" s="150">
        <v>1</v>
      </c>
    </row>
    <row r="325" spans="1:8">
      <c r="A325" s="17" t="s">
        <v>517</v>
      </c>
      <c r="B325" s="17" t="s">
        <v>21</v>
      </c>
      <c r="C325" s="17">
        <v>7</v>
      </c>
      <c r="D325" s="147">
        <v>36492</v>
      </c>
      <c r="E325" s="10">
        <f t="shared" ca="1" si="5"/>
        <v>22</v>
      </c>
      <c r="F325" s="148"/>
      <c r="G325" s="149">
        <v>8904</v>
      </c>
      <c r="H325" s="150">
        <v>3</v>
      </c>
    </row>
    <row r="326" spans="1:8">
      <c r="A326" s="17" t="s">
        <v>75</v>
      </c>
      <c r="B326" s="17" t="s">
        <v>28</v>
      </c>
      <c r="C326" s="17">
        <v>1</v>
      </c>
      <c r="D326" s="147">
        <v>38330</v>
      </c>
      <c r="E326" s="10">
        <f t="shared" ca="1" si="5"/>
        <v>17</v>
      </c>
      <c r="F326" s="148"/>
      <c r="G326" s="149">
        <v>75420</v>
      </c>
      <c r="H326" s="150">
        <v>1</v>
      </c>
    </row>
    <row r="327" spans="1:8">
      <c r="A327" s="17" t="s">
        <v>444</v>
      </c>
      <c r="B327" s="17" t="s">
        <v>13</v>
      </c>
      <c r="C327" s="17">
        <v>7</v>
      </c>
      <c r="D327" s="147">
        <v>36011</v>
      </c>
      <c r="E327" s="10">
        <f t="shared" ca="1" si="5"/>
        <v>24</v>
      </c>
      <c r="F327" s="148" t="s">
        <v>45</v>
      </c>
      <c r="G327" s="149">
        <v>37750</v>
      </c>
      <c r="H327" s="150">
        <v>5</v>
      </c>
    </row>
    <row r="328" spans="1:8">
      <c r="A328" s="17" t="s">
        <v>276</v>
      </c>
      <c r="B328" s="17" t="s">
        <v>28</v>
      </c>
      <c r="C328" s="17">
        <v>4</v>
      </c>
      <c r="D328" s="147">
        <v>35859</v>
      </c>
      <c r="E328" s="10">
        <f t="shared" ca="1" si="5"/>
        <v>24</v>
      </c>
      <c r="F328" s="148"/>
      <c r="G328" s="149">
        <v>52940</v>
      </c>
      <c r="H328" s="150">
        <v>4</v>
      </c>
    </row>
    <row r="329" spans="1:8">
      <c r="A329" s="17" t="s">
        <v>211</v>
      </c>
      <c r="B329" s="17" t="s">
        <v>13</v>
      </c>
      <c r="C329" s="17">
        <v>1</v>
      </c>
      <c r="D329" s="147">
        <v>38831</v>
      </c>
      <c r="E329" s="10">
        <f t="shared" ca="1" si="5"/>
        <v>16</v>
      </c>
      <c r="F329" s="148" t="s">
        <v>17</v>
      </c>
      <c r="G329" s="149">
        <v>70760</v>
      </c>
      <c r="H329" s="150">
        <v>1</v>
      </c>
    </row>
    <row r="330" spans="1:8">
      <c r="A330" s="17" t="s">
        <v>661</v>
      </c>
      <c r="B330" s="17" t="s">
        <v>28</v>
      </c>
      <c r="C330" s="17">
        <v>4</v>
      </c>
      <c r="D330" s="147">
        <v>38144</v>
      </c>
      <c r="E330" s="10">
        <f t="shared" ca="1" si="5"/>
        <v>18</v>
      </c>
      <c r="F330" s="148"/>
      <c r="G330" s="149">
        <v>61370</v>
      </c>
      <c r="H330" s="150">
        <v>3</v>
      </c>
    </row>
    <row r="331" spans="1:8">
      <c r="A331" s="17" t="s">
        <v>15</v>
      </c>
      <c r="B331" s="17" t="s">
        <v>13</v>
      </c>
      <c r="C331" s="17">
        <v>5</v>
      </c>
      <c r="D331" s="147">
        <v>37403</v>
      </c>
      <c r="E331" s="10">
        <f t="shared" ca="1" si="5"/>
        <v>20</v>
      </c>
      <c r="F331" s="148" t="s">
        <v>45</v>
      </c>
      <c r="G331" s="149">
        <v>33640</v>
      </c>
      <c r="H331" s="150">
        <v>3</v>
      </c>
    </row>
    <row r="332" spans="1:8">
      <c r="A332" s="17" t="s">
        <v>185</v>
      </c>
      <c r="B332" s="17" t="s">
        <v>13</v>
      </c>
      <c r="C332" s="17">
        <v>4</v>
      </c>
      <c r="D332" s="147">
        <v>36367</v>
      </c>
      <c r="E332" s="10">
        <f t="shared" ca="1" si="5"/>
        <v>23</v>
      </c>
      <c r="F332" s="148" t="s">
        <v>45</v>
      </c>
      <c r="G332" s="149">
        <v>82110</v>
      </c>
      <c r="H332" s="150">
        <v>3</v>
      </c>
    </row>
    <row r="333" spans="1:8">
      <c r="A333" s="17" t="s">
        <v>632</v>
      </c>
      <c r="B333" s="17" t="s">
        <v>28</v>
      </c>
      <c r="C333" s="17">
        <v>0</v>
      </c>
      <c r="D333" s="147">
        <v>34284</v>
      </c>
      <c r="E333" s="10">
        <f t="shared" ca="1" si="5"/>
        <v>28</v>
      </c>
      <c r="F333" s="148"/>
      <c r="G333" s="149">
        <v>32190</v>
      </c>
      <c r="H333" s="150">
        <v>3</v>
      </c>
    </row>
    <row r="334" spans="1:8">
      <c r="A334" s="17" t="s">
        <v>461</v>
      </c>
      <c r="B334" s="17" t="s">
        <v>13</v>
      </c>
      <c r="C334" s="17">
        <v>3</v>
      </c>
      <c r="D334" s="147">
        <v>37553</v>
      </c>
      <c r="E334" s="10">
        <f t="shared" ca="1" si="5"/>
        <v>19</v>
      </c>
      <c r="F334" s="148" t="s">
        <v>17</v>
      </c>
      <c r="G334" s="149">
        <v>45150</v>
      </c>
      <c r="H334" s="150">
        <v>1</v>
      </c>
    </row>
    <row r="335" spans="1:8">
      <c r="A335" s="17" t="s">
        <v>355</v>
      </c>
      <c r="B335" s="17" t="s">
        <v>13</v>
      </c>
      <c r="C335" s="17">
        <v>0</v>
      </c>
      <c r="D335" s="147">
        <v>34205</v>
      </c>
      <c r="E335" s="10">
        <f t="shared" ca="1" si="5"/>
        <v>29</v>
      </c>
      <c r="F335" s="148" t="s">
        <v>17</v>
      </c>
      <c r="G335" s="149">
        <v>60560</v>
      </c>
      <c r="H335" s="150">
        <v>4</v>
      </c>
    </row>
    <row r="336" spans="1:8">
      <c r="A336" s="17" t="s">
        <v>25</v>
      </c>
      <c r="B336" s="17" t="s">
        <v>13</v>
      </c>
      <c r="C336" s="17">
        <v>2</v>
      </c>
      <c r="D336" s="147">
        <v>37751</v>
      </c>
      <c r="E336" s="10">
        <f t="shared" ca="1" si="5"/>
        <v>19</v>
      </c>
      <c r="F336" s="148" t="s">
        <v>14</v>
      </c>
      <c r="G336" s="149">
        <v>71950</v>
      </c>
      <c r="H336" s="150">
        <v>5</v>
      </c>
    </row>
    <row r="337" spans="1:8">
      <c r="A337" s="17" t="s">
        <v>513</v>
      </c>
      <c r="B337" s="17" t="s">
        <v>28</v>
      </c>
      <c r="C337" s="17">
        <v>7</v>
      </c>
      <c r="D337" s="147">
        <v>34489</v>
      </c>
      <c r="E337" s="10">
        <f t="shared" ca="1" si="5"/>
        <v>28</v>
      </c>
      <c r="F337" s="148"/>
      <c r="G337" s="149">
        <v>73990</v>
      </c>
      <c r="H337" s="150">
        <v>3</v>
      </c>
    </row>
    <row r="338" spans="1:8">
      <c r="A338" s="17" t="s">
        <v>721</v>
      </c>
      <c r="B338" s="17" t="s">
        <v>13</v>
      </c>
      <c r="C338" s="17">
        <v>5</v>
      </c>
      <c r="D338" s="147">
        <v>35506</v>
      </c>
      <c r="E338" s="10">
        <f t="shared" ca="1" si="5"/>
        <v>25</v>
      </c>
      <c r="F338" s="148" t="s">
        <v>14</v>
      </c>
      <c r="G338" s="149">
        <v>67890</v>
      </c>
      <c r="H338" s="150">
        <v>5</v>
      </c>
    </row>
    <row r="339" spans="1:8">
      <c r="A339" s="17" t="s">
        <v>325</v>
      </c>
      <c r="B339" s="17" t="s">
        <v>13</v>
      </c>
      <c r="C339" s="17">
        <v>7</v>
      </c>
      <c r="D339" s="147">
        <v>35594</v>
      </c>
      <c r="E339" s="10">
        <f t="shared" ca="1" si="5"/>
        <v>25</v>
      </c>
      <c r="F339" s="148" t="s">
        <v>35</v>
      </c>
      <c r="G339" s="149">
        <v>49260</v>
      </c>
      <c r="H339" s="150">
        <v>3</v>
      </c>
    </row>
    <row r="340" spans="1:8">
      <c r="A340" s="17" t="s">
        <v>142</v>
      </c>
      <c r="B340" s="17" t="s">
        <v>28</v>
      </c>
      <c r="C340" s="17">
        <v>1</v>
      </c>
      <c r="D340" s="147">
        <v>36502</v>
      </c>
      <c r="E340" s="10">
        <f t="shared" ca="1" si="5"/>
        <v>22</v>
      </c>
      <c r="F340" s="148"/>
      <c r="G340" s="149">
        <v>68260</v>
      </c>
      <c r="H340" s="150">
        <v>5</v>
      </c>
    </row>
    <row r="341" spans="1:8">
      <c r="A341" s="17" t="s">
        <v>324</v>
      </c>
      <c r="B341" s="17" t="s">
        <v>13</v>
      </c>
      <c r="C341" s="17">
        <v>5</v>
      </c>
      <c r="D341" s="147">
        <v>37518</v>
      </c>
      <c r="E341" s="10">
        <f t="shared" ca="1" si="5"/>
        <v>19</v>
      </c>
      <c r="F341" s="148" t="s">
        <v>14</v>
      </c>
      <c r="G341" s="149">
        <v>27180</v>
      </c>
      <c r="H341" s="150">
        <v>4</v>
      </c>
    </row>
    <row r="342" spans="1:8">
      <c r="A342" s="17" t="s">
        <v>562</v>
      </c>
      <c r="B342" s="17" t="s">
        <v>13</v>
      </c>
      <c r="C342" s="17">
        <v>7</v>
      </c>
      <c r="D342" s="147">
        <v>40595</v>
      </c>
      <c r="E342" s="10">
        <f t="shared" ca="1" si="5"/>
        <v>11</v>
      </c>
      <c r="F342" s="148" t="s">
        <v>14</v>
      </c>
      <c r="G342" s="149">
        <v>41490</v>
      </c>
      <c r="H342" s="150">
        <v>5</v>
      </c>
    </row>
    <row r="343" spans="1:8">
      <c r="A343" s="17" t="s">
        <v>666</v>
      </c>
      <c r="B343" s="17" t="s">
        <v>13</v>
      </c>
      <c r="C343" s="17">
        <v>2</v>
      </c>
      <c r="D343" s="147">
        <v>38122</v>
      </c>
      <c r="E343" s="10">
        <f t="shared" ca="1" si="5"/>
        <v>18</v>
      </c>
      <c r="F343" s="148" t="s">
        <v>24</v>
      </c>
      <c r="G343" s="149">
        <v>39740</v>
      </c>
      <c r="H343" s="150">
        <v>1</v>
      </c>
    </row>
    <row r="344" spans="1:8">
      <c r="A344" s="17" t="s">
        <v>553</v>
      </c>
      <c r="B344" s="17" t="s">
        <v>16</v>
      </c>
      <c r="C344" s="17">
        <v>0</v>
      </c>
      <c r="D344" s="147">
        <v>41015</v>
      </c>
      <c r="E344" s="10">
        <f t="shared" ca="1" si="5"/>
        <v>10</v>
      </c>
      <c r="F344" s="148" t="s">
        <v>45</v>
      </c>
      <c r="G344" s="149">
        <v>46230</v>
      </c>
      <c r="H344" s="150">
        <v>2</v>
      </c>
    </row>
    <row r="345" spans="1:8">
      <c r="A345" s="17" t="s">
        <v>40</v>
      </c>
      <c r="B345" s="17" t="s">
        <v>13</v>
      </c>
      <c r="C345" s="17">
        <v>5</v>
      </c>
      <c r="D345" s="147">
        <v>35764</v>
      </c>
      <c r="E345" s="10">
        <f t="shared" ca="1" si="5"/>
        <v>24</v>
      </c>
      <c r="F345" s="148" t="s">
        <v>14</v>
      </c>
      <c r="G345" s="149">
        <v>48800</v>
      </c>
      <c r="H345" s="150">
        <v>4</v>
      </c>
    </row>
    <row r="346" spans="1:8">
      <c r="A346" s="17" t="s">
        <v>195</v>
      </c>
      <c r="B346" s="17" t="s">
        <v>28</v>
      </c>
      <c r="C346" s="17">
        <v>7</v>
      </c>
      <c r="D346" s="147">
        <v>39047</v>
      </c>
      <c r="E346" s="10">
        <f t="shared" ca="1" si="5"/>
        <v>15</v>
      </c>
      <c r="F346" s="148"/>
      <c r="G346" s="149">
        <v>39680</v>
      </c>
      <c r="H346" s="150">
        <v>1</v>
      </c>
    </row>
    <row r="347" spans="1:8">
      <c r="A347" s="17" t="s">
        <v>554</v>
      </c>
      <c r="B347" s="17" t="s">
        <v>13</v>
      </c>
      <c r="C347" s="17">
        <v>6</v>
      </c>
      <c r="D347" s="147">
        <v>34993</v>
      </c>
      <c r="E347" s="10">
        <f t="shared" ca="1" si="5"/>
        <v>26</v>
      </c>
      <c r="F347" s="148" t="s">
        <v>14</v>
      </c>
      <c r="G347" s="149">
        <v>81010</v>
      </c>
      <c r="H347" s="150">
        <v>4</v>
      </c>
    </row>
    <row r="348" spans="1:8">
      <c r="A348" s="17" t="s">
        <v>681</v>
      </c>
      <c r="B348" s="17" t="s">
        <v>13</v>
      </c>
      <c r="C348" s="17">
        <v>5</v>
      </c>
      <c r="D348" s="147">
        <v>36213</v>
      </c>
      <c r="E348" s="10">
        <f t="shared" ca="1" si="5"/>
        <v>23</v>
      </c>
      <c r="F348" s="148" t="s">
        <v>17</v>
      </c>
      <c r="G348" s="149">
        <v>66430</v>
      </c>
      <c r="H348" s="150">
        <v>2</v>
      </c>
    </row>
    <row r="349" spans="1:8">
      <c r="A349" s="17" t="s">
        <v>89</v>
      </c>
      <c r="B349" s="17" t="s">
        <v>21</v>
      </c>
      <c r="C349" s="17">
        <v>5</v>
      </c>
      <c r="D349" s="147">
        <v>36000</v>
      </c>
      <c r="E349" s="10">
        <f t="shared" ca="1" si="5"/>
        <v>24</v>
      </c>
      <c r="F349" s="148"/>
      <c r="G349" s="149">
        <v>22472</v>
      </c>
      <c r="H349" s="150">
        <v>1</v>
      </c>
    </row>
    <row r="350" spans="1:8">
      <c r="A350" s="17" t="s">
        <v>762</v>
      </c>
      <c r="B350" s="17" t="s">
        <v>16</v>
      </c>
      <c r="C350" s="17">
        <v>4</v>
      </c>
      <c r="D350" s="147">
        <v>35058</v>
      </c>
      <c r="E350" s="10">
        <f t="shared" ca="1" si="5"/>
        <v>26</v>
      </c>
      <c r="F350" s="148" t="s">
        <v>35</v>
      </c>
      <c r="G350" s="149">
        <v>38920</v>
      </c>
      <c r="H350" s="150">
        <v>4</v>
      </c>
    </row>
    <row r="351" spans="1:8">
      <c r="A351" s="17" t="s">
        <v>52</v>
      </c>
      <c r="B351" s="17" t="s">
        <v>13</v>
      </c>
      <c r="C351" s="17">
        <v>5</v>
      </c>
      <c r="D351" s="147">
        <v>36024</v>
      </c>
      <c r="E351" s="10">
        <f t="shared" ca="1" si="5"/>
        <v>24</v>
      </c>
      <c r="F351" s="148" t="s">
        <v>24</v>
      </c>
      <c r="G351" s="149">
        <v>26510</v>
      </c>
      <c r="H351" s="150">
        <v>1</v>
      </c>
    </row>
    <row r="352" spans="1:8">
      <c r="A352" s="17" t="s">
        <v>520</v>
      </c>
      <c r="B352" s="17" t="s">
        <v>28</v>
      </c>
      <c r="C352" s="17">
        <v>2</v>
      </c>
      <c r="D352" s="147">
        <v>40980</v>
      </c>
      <c r="E352" s="10">
        <f t="shared" ca="1" si="5"/>
        <v>10</v>
      </c>
      <c r="F352" s="148"/>
      <c r="G352" s="149">
        <v>37840</v>
      </c>
      <c r="H352" s="150">
        <v>1</v>
      </c>
    </row>
    <row r="353" spans="1:8">
      <c r="A353" s="17" t="s">
        <v>658</v>
      </c>
      <c r="B353" s="17" t="s">
        <v>13</v>
      </c>
      <c r="C353" s="17">
        <v>6</v>
      </c>
      <c r="D353" s="147">
        <v>35821</v>
      </c>
      <c r="E353" s="10">
        <f t="shared" ca="1" si="5"/>
        <v>24</v>
      </c>
      <c r="F353" s="148" t="s">
        <v>24</v>
      </c>
      <c r="G353" s="149">
        <v>39520</v>
      </c>
      <c r="H353" s="150">
        <v>5</v>
      </c>
    </row>
    <row r="354" spans="1:8">
      <c r="A354" s="17" t="s">
        <v>785</v>
      </c>
      <c r="B354" s="17" t="s">
        <v>13</v>
      </c>
      <c r="C354" s="17">
        <v>1</v>
      </c>
      <c r="D354" s="147">
        <v>34661</v>
      </c>
      <c r="E354" s="10">
        <f t="shared" ca="1" si="5"/>
        <v>27</v>
      </c>
      <c r="F354" s="148" t="s">
        <v>45</v>
      </c>
      <c r="G354" s="149">
        <v>81980</v>
      </c>
      <c r="H354" s="150">
        <v>2</v>
      </c>
    </row>
    <row r="355" spans="1:8">
      <c r="A355" s="17" t="s">
        <v>161</v>
      </c>
      <c r="B355" s="17" t="s">
        <v>28</v>
      </c>
      <c r="C355" s="17">
        <v>7</v>
      </c>
      <c r="D355" s="147">
        <v>35889</v>
      </c>
      <c r="E355" s="10">
        <f t="shared" ca="1" si="5"/>
        <v>24</v>
      </c>
      <c r="F355" s="148"/>
      <c r="G355" s="149">
        <v>66010</v>
      </c>
      <c r="H355" s="150">
        <v>2</v>
      </c>
    </row>
    <row r="356" spans="1:8">
      <c r="A356" s="17" t="s">
        <v>769</v>
      </c>
      <c r="B356" s="17" t="s">
        <v>13</v>
      </c>
      <c r="C356" s="17">
        <v>5</v>
      </c>
      <c r="D356" s="147">
        <v>36724</v>
      </c>
      <c r="E356" s="10">
        <f t="shared" ca="1" si="5"/>
        <v>22</v>
      </c>
      <c r="F356" s="148" t="s">
        <v>35</v>
      </c>
      <c r="G356" s="149">
        <v>47850</v>
      </c>
      <c r="H356" s="150">
        <v>1</v>
      </c>
    </row>
    <row r="357" spans="1:8">
      <c r="A357" s="17" t="s">
        <v>157</v>
      </c>
      <c r="B357" s="17" t="s">
        <v>16</v>
      </c>
      <c r="C357" s="17">
        <v>6</v>
      </c>
      <c r="D357" s="147">
        <v>39927</v>
      </c>
      <c r="E357" s="10">
        <f t="shared" ca="1" si="5"/>
        <v>13</v>
      </c>
      <c r="F357" s="148" t="s">
        <v>24</v>
      </c>
      <c r="G357" s="149">
        <v>46095</v>
      </c>
      <c r="H357" s="150">
        <v>3</v>
      </c>
    </row>
    <row r="358" spans="1:8">
      <c r="A358" s="17" t="s">
        <v>372</v>
      </c>
      <c r="B358" s="17" t="s">
        <v>13</v>
      </c>
      <c r="C358" s="17">
        <v>4</v>
      </c>
      <c r="D358" s="147">
        <v>41113</v>
      </c>
      <c r="E358" s="10">
        <f t="shared" ca="1" si="5"/>
        <v>10</v>
      </c>
      <c r="F358" s="148" t="s">
        <v>24</v>
      </c>
      <c r="G358" s="149">
        <v>44260</v>
      </c>
      <c r="H358" s="150">
        <v>1</v>
      </c>
    </row>
    <row r="359" spans="1:8">
      <c r="A359" s="17" t="s">
        <v>141</v>
      </c>
      <c r="B359" s="17" t="s">
        <v>13</v>
      </c>
      <c r="C359" s="17">
        <v>7</v>
      </c>
      <c r="D359" s="147">
        <v>36252</v>
      </c>
      <c r="E359" s="10">
        <f t="shared" ca="1" si="5"/>
        <v>23</v>
      </c>
      <c r="F359" s="148" t="s">
        <v>45</v>
      </c>
      <c r="G359" s="149">
        <v>85300</v>
      </c>
      <c r="H359" s="150">
        <v>2</v>
      </c>
    </row>
    <row r="360" spans="1:8">
      <c r="A360" s="17" t="s">
        <v>614</v>
      </c>
      <c r="B360" s="17" t="s">
        <v>28</v>
      </c>
      <c r="C360" s="17">
        <v>0</v>
      </c>
      <c r="D360" s="147">
        <v>33738</v>
      </c>
      <c r="E360" s="10">
        <f t="shared" ca="1" si="5"/>
        <v>30</v>
      </c>
      <c r="F360" s="148"/>
      <c r="G360" s="149">
        <v>42940</v>
      </c>
      <c r="H360" s="150">
        <v>1</v>
      </c>
    </row>
    <row r="361" spans="1:8">
      <c r="A361" s="17" t="s">
        <v>647</v>
      </c>
      <c r="B361" s="17" t="s">
        <v>28</v>
      </c>
      <c r="C361" s="17">
        <v>1</v>
      </c>
      <c r="D361" s="147">
        <v>36860</v>
      </c>
      <c r="E361" s="10">
        <f t="shared" ca="1" si="5"/>
        <v>21</v>
      </c>
      <c r="F361" s="148"/>
      <c r="G361" s="149">
        <v>27380</v>
      </c>
      <c r="H361" s="150">
        <v>3</v>
      </c>
    </row>
    <row r="362" spans="1:8">
      <c r="A362" s="17" t="s">
        <v>197</v>
      </c>
      <c r="B362" s="17" t="s">
        <v>28</v>
      </c>
      <c r="C362" s="17">
        <v>3</v>
      </c>
      <c r="D362" s="147">
        <v>38177</v>
      </c>
      <c r="E362" s="10">
        <f t="shared" ca="1" si="5"/>
        <v>18</v>
      </c>
      <c r="F362" s="148"/>
      <c r="G362" s="149">
        <v>73390</v>
      </c>
      <c r="H362" s="150">
        <v>2</v>
      </c>
    </row>
    <row r="363" spans="1:8">
      <c r="A363" s="17" t="s">
        <v>592</v>
      </c>
      <c r="B363" s="17" t="s">
        <v>28</v>
      </c>
      <c r="C363" s="17">
        <v>4</v>
      </c>
      <c r="D363" s="147">
        <v>40769</v>
      </c>
      <c r="E363" s="10">
        <f t="shared" ca="1" si="5"/>
        <v>11</v>
      </c>
      <c r="F363" s="148"/>
      <c r="G363" s="149">
        <v>45710</v>
      </c>
      <c r="H363" s="150">
        <v>3</v>
      </c>
    </row>
    <row r="364" spans="1:8">
      <c r="A364" s="17" t="s">
        <v>706</v>
      </c>
      <c r="B364" s="17" t="s">
        <v>13</v>
      </c>
      <c r="C364" s="17">
        <v>5</v>
      </c>
      <c r="D364" s="147">
        <v>37914</v>
      </c>
      <c r="E364" s="10">
        <f t="shared" ca="1" si="5"/>
        <v>18</v>
      </c>
      <c r="F364" s="148" t="s">
        <v>14</v>
      </c>
      <c r="G364" s="149">
        <v>30780</v>
      </c>
      <c r="H364" s="150">
        <v>4</v>
      </c>
    </row>
    <row r="365" spans="1:8">
      <c r="A365" s="17" t="s">
        <v>430</v>
      </c>
      <c r="B365" s="17" t="s">
        <v>28</v>
      </c>
      <c r="C365" s="17">
        <v>5</v>
      </c>
      <c r="D365" s="147">
        <v>37110</v>
      </c>
      <c r="E365" s="10">
        <f t="shared" ca="1" si="5"/>
        <v>21</v>
      </c>
      <c r="F365" s="148"/>
      <c r="G365" s="149">
        <v>41840</v>
      </c>
      <c r="H365" s="150">
        <v>2</v>
      </c>
    </row>
    <row r="366" spans="1:8">
      <c r="A366" s="17" t="s">
        <v>153</v>
      </c>
      <c r="B366" s="17" t="s">
        <v>16</v>
      </c>
      <c r="C366" s="17">
        <v>5</v>
      </c>
      <c r="D366" s="147">
        <v>36867</v>
      </c>
      <c r="E366" s="10">
        <f t="shared" ca="1" si="5"/>
        <v>21</v>
      </c>
      <c r="F366" s="148" t="s">
        <v>35</v>
      </c>
      <c r="G366" s="149">
        <v>42905</v>
      </c>
      <c r="H366" s="150">
        <v>1</v>
      </c>
    </row>
    <row r="367" spans="1:8">
      <c r="A367" s="17" t="s">
        <v>208</v>
      </c>
      <c r="B367" s="17" t="s">
        <v>13</v>
      </c>
      <c r="C367" s="17">
        <v>3</v>
      </c>
      <c r="D367" s="147">
        <v>39858</v>
      </c>
      <c r="E367" s="10">
        <f t="shared" ca="1" si="5"/>
        <v>13</v>
      </c>
      <c r="F367" s="148" t="s">
        <v>14</v>
      </c>
      <c r="G367" s="149">
        <v>46220</v>
      </c>
      <c r="H367" s="150">
        <v>2</v>
      </c>
    </row>
    <row r="368" spans="1:8">
      <c r="A368" s="17" t="s">
        <v>110</v>
      </c>
      <c r="B368" s="17" t="s">
        <v>13</v>
      </c>
      <c r="C368" s="17">
        <v>2</v>
      </c>
      <c r="D368" s="147">
        <v>35871</v>
      </c>
      <c r="E368" s="10">
        <f t="shared" ca="1" si="5"/>
        <v>24</v>
      </c>
      <c r="F368" s="148" t="s">
        <v>14</v>
      </c>
      <c r="G368" s="149">
        <v>59320</v>
      </c>
      <c r="H368" s="150">
        <v>4</v>
      </c>
    </row>
    <row r="369" spans="1:8">
      <c r="A369" s="17" t="s">
        <v>192</v>
      </c>
      <c r="B369" s="17" t="s">
        <v>13</v>
      </c>
      <c r="C369" s="17">
        <v>3</v>
      </c>
      <c r="D369" s="147">
        <v>36339</v>
      </c>
      <c r="E369" s="10">
        <f t="shared" ca="1" si="5"/>
        <v>23</v>
      </c>
      <c r="F369" s="148" t="s">
        <v>14</v>
      </c>
      <c r="G369" s="149">
        <v>61030</v>
      </c>
      <c r="H369" s="150">
        <v>3</v>
      </c>
    </row>
    <row r="370" spans="1:8">
      <c r="A370" s="17" t="s">
        <v>815</v>
      </c>
      <c r="B370" s="17" t="s">
        <v>13</v>
      </c>
      <c r="C370" s="17">
        <v>0</v>
      </c>
      <c r="D370" s="147">
        <v>37408</v>
      </c>
      <c r="E370" s="10">
        <f t="shared" ca="1" si="5"/>
        <v>20</v>
      </c>
      <c r="F370" s="148" t="s">
        <v>14</v>
      </c>
      <c r="G370" s="149">
        <v>71820</v>
      </c>
      <c r="H370" s="150">
        <v>2</v>
      </c>
    </row>
    <row r="371" spans="1:8">
      <c r="A371" s="17" t="s">
        <v>727</v>
      </c>
      <c r="B371" s="17" t="s">
        <v>13</v>
      </c>
      <c r="C371" s="17">
        <v>4</v>
      </c>
      <c r="D371" s="147">
        <v>34123</v>
      </c>
      <c r="E371" s="10">
        <f t="shared" ca="1" si="5"/>
        <v>29</v>
      </c>
      <c r="F371" s="148" t="s">
        <v>24</v>
      </c>
      <c r="G371" s="149">
        <v>82500</v>
      </c>
      <c r="H371" s="150">
        <v>5</v>
      </c>
    </row>
    <row r="372" spans="1:8">
      <c r="A372" s="17" t="s">
        <v>470</v>
      </c>
      <c r="B372" s="17" t="s">
        <v>16</v>
      </c>
      <c r="C372" s="17">
        <v>4</v>
      </c>
      <c r="D372" s="147">
        <v>35853</v>
      </c>
      <c r="E372" s="10">
        <f t="shared" ca="1" si="5"/>
        <v>24</v>
      </c>
      <c r="F372" s="148" t="s">
        <v>14</v>
      </c>
      <c r="G372" s="149">
        <v>46645</v>
      </c>
      <c r="H372" s="150">
        <v>5</v>
      </c>
    </row>
    <row r="373" spans="1:8">
      <c r="A373" s="17" t="s">
        <v>524</v>
      </c>
      <c r="B373" s="17" t="s">
        <v>16</v>
      </c>
      <c r="C373" s="17">
        <v>1</v>
      </c>
      <c r="D373" s="147">
        <v>36687</v>
      </c>
      <c r="E373" s="10">
        <f t="shared" ca="1" si="5"/>
        <v>22</v>
      </c>
      <c r="F373" s="148" t="s">
        <v>24</v>
      </c>
      <c r="G373" s="149">
        <v>21670</v>
      </c>
      <c r="H373" s="150">
        <v>2</v>
      </c>
    </row>
    <row r="374" spans="1:8">
      <c r="A374" s="17" t="s">
        <v>778</v>
      </c>
      <c r="B374" s="17" t="s">
        <v>28</v>
      </c>
      <c r="C374" s="17">
        <v>2</v>
      </c>
      <c r="D374" s="147">
        <v>36597</v>
      </c>
      <c r="E374" s="10">
        <f t="shared" ca="1" si="5"/>
        <v>22</v>
      </c>
      <c r="F374" s="148"/>
      <c r="G374" s="149">
        <v>76930</v>
      </c>
      <c r="H374" s="150">
        <v>1</v>
      </c>
    </row>
    <row r="375" spans="1:8">
      <c r="A375" s="17" t="s">
        <v>525</v>
      </c>
      <c r="B375" s="17" t="s">
        <v>13</v>
      </c>
      <c r="C375" s="17">
        <v>0</v>
      </c>
      <c r="D375" s="147">
        <v>34341</v>
      </c>
      <c r="E375" s="10">
        <f t="shared" ca="1" si="5"/>
        <v>28</v>
      </c>
      <c r="F375" s="148" t="s">
        <v>14</v>
      </c>
      <c r="G375" s="149">
        <v>79760</v>
      </c>
      <c r="H375" s="150">
        <v>5</v>
      </c>
    </row>
    <row r="376" spans="1:8">
      <c r="A376" s="17" t="s">
        <v>365</v>
      </c>
      <c r="B376" s="17" t="s">
        <v>16</v>
      </c>
      <c r="C376" s="17">
        <v>3</v>
      </c>
      <c r="D376" s="147">
        <v>35093</v>
      </c>
      <c r="E376" s="10">
        <f t="shared" ca="1" si="5"/>
        <v>26</v>
      </c>
      <c r="F376" s="148" t="s">
        <v>17</v>
      </c>
      <c r="G376" s="149">
        <v>15260</v>
      </c>
      <c r="H376" s="150">
        <v>2</v>
      </c>
    </row>
    <row r="377" spans="1:8">
      <c r="A377" s="17" t="s">
        <v>305</v>
      </c>
      <c r="B377" s="17" t="s">
        <v>21</v>
      </c>
      <c r="C377" s="17">
        <v>7</v>
      </c>
      <c r="D377" s="147">
        <v>36184</v>
      </c>
      <c r="E377" s="10">
        <f t="shared" ca="1" si="5"/>
        <v>23</v>
      </c>
      <c r="F377" s="148"/>
      <c r="G377" s="149">
        <v>20028</v>
      </c>
      <c r="H377" s="150">
        <v>4</v>
      </c>
    </row>
    <row r="378" spans="1:8">
      <c r="A378" s="17" t="s">
        <v>187</v>
      </c>
      <c r="B378" s="17" t="s">
        <v>13</v>
      </c>
      <c r="C378" s="17">
        <v>3</v>
      </c>
      <c r="D378" s="147">
        <v>35717</v>
      </c>
      <c r="E378" s="10">
        <f t="shared" ca="1" si="5"/>
        <v>24</v>
      </c>
      <c r="F378" s="148" t="s">
        <v>24</v>
      </c>
      <c r="G378" s="149">
        <v>77580</v>
      </c>
      <c r="H378" s="150">
        <v>3</v>
      </c>
    </row>
    <row r="379" spans="1:8">
      <c r="A379" s="17" t="s">
        <v>101</v>
      </c>
      <c r="B379" s="17" t="s">
        <v>16</v>
      </c>
      <c r="C379" s="17">
        <v>5</v>
      </c>
      <c r="D379" s="147">
        <v>36317</v>
      </c>
      <c r="E379" s="10">
        <f t="shared" ca="1" si="5"/>
        <v>23</v>
      </c>
      <c r="F379" s="148" t="s">
        <v>14</v>
      </c>
      <c r="G379" s="149">
        <v>48835</v>
      </c>
      <c r="H379" s="150">
        <v>5</v>
      </c>
    </row>
    <row r="380" spans="1:8">
      <c r="A380" s="17" t="s">
        <v>748</v>
      </c>
      <c r="B380" s="17" t="s">
        <v>21</v>
      </c>
      <c r="C380" s="17">
        <v>2</v>
      </c>
      <c r="D380" s="147">
        <v>36339</v>
      </c>
      <c r="E380" s="10">
        <f t="shared" ca="1" si="5"/>
        <v>23</v>
      </c>
      <c r="F380" s="148"/>
      <c r="G380" s="149">
        <v>29176</v>
      </c>
      <c r="H380" s="150">
        <v>3</v>
      </c>
    </row>
    <row r="381" spans="1:8">
      <c r="A381" s="17" t="s">
        <v>508</v>
      </c>
      <c r="B381" s="17" t="s">
        <v>28</v>
      </c>
      <c r="C381" s="17">
        <v>1</v>
      </c>
      <c r="D381" s="147">
        <v>39265</v>
      </c>
      <c r="E381" s="10">
        <f t="shared" ca="1" si="5"/>
        <v>15</v>
      </c>
      <c r="F381" s="148"/>
      <c r="G381" s="149">
        <v>78860</v>
      </c>
      <c r="H381" s="150">
        <v>2</v>
      </c>
    </row>
    <row r="382" spans="1:8">
      <c r="A382" s="17" t="s">
        <v>776</v>
      </c>
      <c r="B382" s="17" t="s">
        <v>28</v>
      </c>
      <c r="C382" s="17">
        <v>6</v>
      </c>
      <c r="D382" s="147">
        <v>38927</v>
      </c>
      <c r="E382" s="10">
        <f t="shared" ca="1" si="5"/>
        <v>16</v>
      </c>
      <c r="F382" s="148"/>
      <c r="G382" s="149">
        <v>42540</v>
      </c>
      <c r="H382" s="150">
        <v>5</v>
      </c>
    </row>
    <row r="383" spans="1:8">
      <c r="A383" s="17" t="s">
        <v>345</v>
      </c>
      <c r="B383" s="17" t="s">
        <v>21</v>
      </c>
      <c r="C383" s="17">
        <v>7</v>
      </c>
      <c r="D383" s="147">
        <v>36569</v>
      </c>
      <c r="E383" s="10">
        <f t="shared" ca="1" si="5"/>
        <v>22</v>
      </c>
      <c r="F383" s="148"/>
      <c r="G383" s="149">
        <v>18500</v>
      </c>
      <c r="H383" s="150">
        <v>5</v>
      </c>
    </row>
    <row r="384" spans="1:8">
      <c r="A384" s="17" t="s">
        <v>463</v>
      </c>
      <c r="B384" s="17" t="s">
        <v>13</v>
      </c>
      <c r="C384" s="17">
        <v>1</v>
      </c>
      <c r="D384" s="147">
        <v>39174</v>
      </c>
      <c r="E384" s="10">
        <f t="shared" ca="1" si="5"/>
        <v>15</v>
      </c>
      <c r="F384" s="148" t="s">
        <v>14</v>
      </c>
      <c r="G384" s="149">
        <v>61060</v>
      </c>
      <c r="H384" s="150">
        <v>5</v>
      </c>
    </row>
    <row r="385" spans="1:8">
      <c r="A385" s="17" t="s">
        <v>432</v>
      </c>
      <c r="B385" s="17" t="s">
        <v>13</v>
      </c>
      <c r="C385" s="17">
        <v>0</v>
      </c>
      <c r="D385" s="147">
        <v>37841</v>
      </c>
      <c r="E385" s="10">
        <f t="shared" ca="1" si="5"/>
        <v>19</v>
      </c>
      <c r="F385" s="148" t="s">
        <v>45</v>
      </c>
      <c r="G385" s="149">
        <v>62750</v>
      </c>
      <c r="H385" s="150">
        <v>3</v>
      </c>
    </row>
    <row r="386" spans="1:8">
      <c r="A386" s="17" t="s">
        <v>540</v>
      </c>
      <c r="B386" s="17" t="s">
        <v>13</v>
      </c>
      <c r="C386" s="17">
        <v>5</v>
      </c>
      <c r="D386" s="147">
        <v>37623</v>
      </c>
      <c r="E386" s="10">
        <f t="shared" ref="E386:E401" ca="1" si="6">DATEDIF(D386,TODAY(),"Y")</f>
        <v>19</v>
      </c>
      <c r="F386" s="148" t="s">
        <v>24</v>
      </c>
      <c r="G386" s="149">
        <v>61150</v>
      </c>
      <c r="H386" s="150">
        <v>4</v>
      </c>
    </row>
    <row r="387" spans="1:8">
      <c r="A387" s="17" t="s">
        <v>370</v>
      </c>
      <c r="B387" s="17" t="s">
        <v>28</v>
      </c>
      <c r="C387" s="17">
        <v>3</v>
      </c>
      <c r="D387" s="147">
        <v>36482</v>
      </c>
      <c r="E387" s="10">
        <f t="shared" ca="1" si="6"/>
        <v>22</v>
      </c>
      <c r="F387" s="148"/>
      <c r="G387" s="149">
        <v>71710</v>
      </c>
      <c r="H387" s="150">
        <v>5</v>
      </c>
    </row>
    <row r="388" spans="1:8">
      <c r="A388" s="17" t="s">
        <v>207</v>
      </c>
      <c r="B388" s="17" t="s">
        <v>21</v>
      </c>
      <c r="C388" s="17">
        <v>5</v>
      </c>
      <c r="D388" s="147">
        <v>37112</v>
      </c>
      <c r="E388" s="10">
        <f t="shared" ca="1" si="6"/>
        <v>21</v>
      </c>
      <c r="F388" s="148"/>
      <c r="G388" s="149">
        <v>30080</v>
      </c>
      <c r="H388" s="150">
        <v>3</v>
      </c>
    </row>
    <row r="389" spans="1:8">
      <c r="A389" s="17" t="s">
        <v>499</v>
      </c>
      <c r="B389" s="17" t="s">
        <v>21</v>
      </c>
      <c r="C389" s="17">
        <v>1</v>
      </c>
      <c r="D389" s="147">
        <v>38456</v>
      </c>
      <c r="E389" s="10">
        <f t="shared" ca="1" si="6"/>
        <v>17</v>
      </c>
      <c r="F389" s="148" t="s">
        <v>14</v>
      </c>
      <c r="G389" s="149">
        <v>85130</v>
      </c>
      <c r="H389" s="150">
        <v>5</v>
      </c>
    </row>
    <row r="390" spans="1:8">
      <c r="A390" s="17" t="s">
        <v>236</v>
      </c>
      <c r="B390" s="17" t="s">
        <v>13</v>
      </c>
      <c r="C390" s="17">
        <v>0</v>
      </c>
      <c r="D390" s="147">
        <v>36475</v>
      </c>
      <c r="E390" s="14">
        <f t="shared" ca="1" si="6"/>
        <v>22</v>
      </c>
      <c r="F390" s="153" t="s">
        <v>24</v>
      </c>
      <c r="G390" s="149">
        <v>34780</v>
      </c>
      <c r="H390" s="150">
        <v>4</v>
      </c>
    </row>
    <row r="391" spans="1:8">
      <c r="A391" s="17" t="s">
        <v>111</v>
      </c>
      <c r="B391" s="17" t="s">
        <v>21</v>
      </c>
      <c r="C391" s="17">
        <v>1</v>
      </c>
      <c r="D391" s="147">
        <v>40823</v>
      </c>
      <c r="E391" s="10">
        <f t="shared" ca="1" si="6"/>
        <v>10</v>
      </c>
      <c r="F391" s="148"/>
      <c r="G391" s="149">
        <v>27484</v>
      </c>
      <c r="H391" s="150">
        <v>4</v>
      </c>
    </row>
    <row r="392" spans="1:8">
      <c r="A392" s="17" t="s">
        <v>402</v>
      </c>
      <c r="B392" s="17" t="s">
        <v>13</v>
      </c>
      <c r="C392" s="17">
        <v>4</v>
      </c>
      <c r="D392" s="147">
        <v>40719</v>
      </c>
      <c r="E392" s="10">
        <f t="shared" ca="1" si="6"/>
        <v>11</v>
      </c>
      <c r="F392" s="148" t="s">
        <v>45</v>
      </c>
      <c r="G392" s="149">
        <v>45260</v>
      </c>
      <c r="H392" s="150">
        <v>4</v>
      </c>
    </row>
    <row r="393" spans="1:8">
      <c r="A393" s="17" t="s">
        <v>148</v>
      </c>
      <c r="B393" s="17" t="s">
        <v>13</v>
      </c>
      <c r="C393" s="17">
        <v>0</v>
      </c>
      <c r="D393" s="147">
        <v>36101</v>
      </c>
      <c r="E393" s="10">
        <f t="shared" ca="1" si="6"/>
        <v>23</v>
      </c>
      <c r="F393" s="148" t="s">
        <v>45</v>
      </c>
      <c r="G393" s="149">
        <v>61150</v>
      </c>
      <c r="H393" s="150">
        <v>2</v>
      </c>
    </row>
    <row r="394" spans="1:8">
      <c r="A394" s="17" t="s">
        <v>429</v>
      </c>
      <c r="B394" s="17" t="s">
        <v>13</v>
      </c>
      <c r="C394" s="17">
        <v>4</v>
      </c>
      <c r="D394" s="147">
        <v>39319</v>
      </c>
      <c r="E394" s="10">
        <f t="shared" ca="1" si="6"/>
        <v>15</v>
      </c>
      <c r="F394" s="148" t="s">
        <v>17</v>
      </c>
      <c r="G394" s="149">
        <v>76584</v>
      </c>
      <c r="H394" s="150">
        <v>1</v>
      </c>
    </row>
    <row r="395" spans="1:8">
      <c r="A395" s="17" t="s">
        <v>230</v>
      </c>
      <c r="B395" s="17" t="s">
        <v>28</v>
      </c>
      <c r="C395" s="17">
        <v>4</v>
      </c>
      <c r="D395" s="147">
        <v>40469</v>
      </c>
      <c r="E395" s="10">
        <f t="shared" ca="1" si="6"/>
        <v>11</v>
      </c>
      <c r="F395" s="148"/>
      <c r="G395" s="149">
        <v>79460</v>
      </c>
      <c r="H395" s="150">
        <v>5</v>
      </c>
    </row>
    <row r="396" spans="1:8">
      <c r="A396" s="17" t="s">
        <v>471</v>
      </c>
      <c r="B396" s="17" t="s">
        <v>13</v>
      </c>
      <c r="C396" s="17">
        <v>2</v>
      </c>
      <c r="D396" s="147">
        <v>36021</v>
      </c>
      <c r="E396" s="10">
        <f t="shared" ca="1" si="6"/>
        <v>24</v>
      </c>
      <c r="F396" s="148" t="s">
        <v>45</v>
      </c>
      <c r="G396" s="149">
        <v>73144</v>
      </c>
      <c r="H396" s="150">
        <v>5</v>
      </c>
    </row>
    <row r="397" spans="1:8">
      <c r="A397" s="17" t="s">
        <v>637</v>
      </c>
      <c r="B397" s="17" t="s">
        <v>13</v>
      </c>
      <c r="C397" s="17">
        <v>2</v>
      </c>
      <c r="D397" s="147">
        <v>37153</v>
      </c>
      <c r="E397" s="10">
        <f t="shared" ca="1" si="6"/>
        <v>20</v>
      </c>
      <c r="F397" s="148" t="s">
        <v>45</v>
      </c>
      <c r="G397" s="149">
        <v>71380</v>
      </c>
      <c r="H397" s="150">
        <v>2</v>
      </c>
    </row>
    <row r="398" spans="1:8">
      <c r="A398" s="17" t="s">
        <v>238</v>
      </c>
      <c r="B398" s="17" t="s">
        <v>28</v>
      </c>
      <c r="C398" s="17">
        <v>7</v>
      </c>
      <c r="D398" s="147">
        <v>36507</v>
      </c>
      <c r="E398" s="10">
        <f t="shared" ca="1" si="6"/>
        <v>22</v>
      </c>
      <c r="F398" s="148"/>
      <c r="G398" s="149">
        <v>72520</v>
      </c>
      <c r="H398" s="150">
        <v>3</v>
      </c>
    </row>
    <row r="399" spans="1:8">
      <c r="A399" s="17" t="s">
        <v>630</v>
      </c>
      <c r="B399" s="17" t="s">
        <v>13</v>
      </c>
      <c r="C399" s="17">
        <v>6</v>
      </c>
      <c r="D399" s="147">
        <v>35342</v>
      </c>
      <c r="E399" s="10">
        <f t="shared" ca="1" si="6"/>
        <v>25</v>
      </c>
      <c r="F399" s="148" t="s">
        <v>14</v>
      </c>
      <c r="G399" s="149">
        <v>31910</v>
      </c>
      <c r="H399" s="150">
        <v>5</v>
      </c>
    </row>
    <row r="400" spans="1:8">
      <c r="A400" s="17" t="s">
        <v>722</v>
      </c>
      <c r="B400" s="17" t="s">
        <v>13</v>
      </c>
      <c r="C400" s="17">
        <v>3</v>
      </c>
      <c r="D400" s="147">
        <v>39342</v>
      </c>
      <c r="E400" s="10">
        <f t="shared" ca="1" si="6"/>
        <v>14</v>
      </c>
      <c r="F400" s="148" t="s">
        <v>35</v>
      </c>
      <c r="G400" s="149">
        <v>29420</v>
      </c>
      <c r="H400" s="150">
        <v>5</v>
      </c>
    </row>
    <row r="401" spans="1:8">
      <c r="A401" s="17" t="s">
        <v>581</v>
      </c>
      <c r="B401" s="17" t="s">
        <v>13</v>
      </c>
      <c r="C401" s="17">
        <v>5</v>
      </c>
      <c r="D401" s="147">
        <v>40957</v>
      </c>
      <c r="E401" s="10">
        <f t="shared" ca="1" si="6"/>
        <v>10</v>
      </c>
      <c r="F401" s="148" t="s">
        <v>14</v>
      </c>
      <c r="G401" s="149">
        <v>33970</v>
      </c>
      <c r="H401" s="150">
        <v>4</v>
      </c>
    </row>
    <row r="402" spans="1:8">
      <c r="E402" s="10"/>
      <c r="F402" s="148"/>
      <c r="G402" s="149"/>
      <c r="H402" s="150"/>
    </row>
    <row r="403" spans="1:8">
      <c r="E403" s="10"/>
      <c r="F403" s="148"/>
      <c r="G403" s="149"/>
      <c r="H403" s="150"/>
    </row>
    <row r="404" spans="1:8">
      <c r="E404" s="10"/>
      <c r="F404" s="148"/>
      <c r="G404" s="149"/>
      <c r="H404" s="150"/>
    </row>
    <row r="405" spans="1:8">
      <c r="E405" s="10"/>
      <c r="F405" s="148"/>
      <c r="G405" s="149"/>
      <c r="H405" s="150"/>
    </row>
    <row r="406" spans="1:8">
      <c r="E406" s="10"/>
      <c r="F406" s="148"/>
      <c r="G406" s="149"/>
      <c r="H406" s="150"/>
    </row>
    <row r="407" spans="1:8">
      <c r="E407" s="10"/>
      <c r="F407" s="148"/>
      <c r="G407" s="149"/>
      <c r="H407" s="150"/>
    </row>
    <row r="408" spans="1:8">
      <c r="E408" s="10"/>
      <c r="F408" s="148"/>
      <c r="G408" s="149"/>
      <c r="H408" s="150"/>
    </row>
    <row r="409" spans="1:8">
      <c r="E409" s="10"/>
      <c r="F409" s="148"/>
      <c r="G409" s="149"/>
      <c r="H409" s="150"/>
    </row>
    <row r="410" spans="1:8">
      <c r="E410" s="10"/>
      <c r="F410" s="148"/>
      <c r="G410" s="149"/>
      <c r="H410" s="150"/>
    </row>
    <row r="411" spans="1:8">
      <c r="E411" s="10"/>
      <c r="F411" s="148"/>
      <c r="G411" s="149"/>
      <c r="H411" s="150"/>
    </row>
    <row r="412" spans="1:8">
      <c r="E412" s="10"/>
      <c r="F412" s="148"/>
      <c r="G412" s="149"/>
      <c r="H412" s="150"/>
    </row>
    <row r="413" spans="1:8">
      <c r="E413" s="10"/>
      <c r="F413" s="148"/>
      <c r="G413" s="149"/>
      <c r="H413" s="150"/>
    </row>
    <row r="414" spans="1:8">
      <c r="E414" s="10"/>
      <c r="F414" s="148"/>
      <c r="G414" s="149"/>
      <c r="H414" s="150"/>
    </row>
    <row r="415" spans="1:8">
      <c r="E415" s="10"/>
      <c r="F415" s="148"/>
      <c r="G415" s="149"/>
      <c r="H415" s="150"/>
    </row>
    <row r="416" spans="1:8">
      <c r="E416" s="10"/>
      <c r="F416" s="148"/>
      <c r="G416" s="149"/>
      <c r="H416" s="150"/>
    </row>
    <row r="417" spans="5:8">
      <c r="E417" s="10"/>
      <c r="F417" s="148"/>
      <c r="G417" s="149"/>
      <c r="H417" s="150"/>
    </row>
    <row r="418" spans="5:8">
      <c r="E418" s="10"/>
      <c r="F418" s="148"/>
      <c r="G418" s="149"/>
      <c r="H418" s="150"/>
    </row>
    <row r="419" spans="5:8">
      <c r="E419" s="10"/>
      <c r="F419" s="148"/>
      <c r="G419" s="149"/>
      <c r="H419" s="150"/>
    </row>
    <row r="420" spans="5:8">
      <c r="E420" s="10"/>
      <c r="F420" s="148"/>
      <c r="G420" s="149"/>
      <c r="H420" s="150"/>
    </row>
    <row r="421" spans="5:8">
      <c r="E421" s="10"/>
      <c r="F421" s="148"/>
      <c r="G421" s="149"/>
      <c r="H421" s="150"/>
    </row>
    <row r="422" spans="5:8">
      <c r="E422" s="10"/>
      <c r="F422" s="148"/>
      <c r="G422" s="149"/>
      <c r="H422" s="150"/>
    </row>
    <row r="423" spans="5:8">
      <c r="E423" s="10"/>
      <c r="F423" s="148"/>
      <c r="G423" s="149"/>
      <c r="H423" s="150"/>
    </row>
    <row r="424" spans="5:8">
      <c r="E424" s="10"/>
      <c r="F424" s="148"/>
      <c r="G424" s="149"/>
      <c r="H424" s="150"/>
    </row>
    <row r="425" spans="5:8">
      <c r="E425" s="10"/>
      <c r="F425" s="148"/>
      <c r="G425" s="149"/>
      <c r="H425" s="150"/>
    </row>
    <row r="426" spans="5:8">
      <c r="E426" s="10"/>
      <c r="F426" s="148"/>
      <c r="G426" s="149"/>
      <c r="H426" s="150"/>
    </row>
    <row r="427" spans="5:8">
      <c r="E427" s="10"/>
      <c r="F427" s="148"/>
      <c r="G427" s="149"/>
      <c r="H427" s="150"/>
    </row>
    <row r="428" spans="5:8">
      <c r="E428" s="10"/>
      <c r="F428" s="148"/>
      <c r="G428" s="149"/>
      <c r="H428" s="150"/>
    </row>
    <row r="429" spans="5:8">
      <c r="E429" s="10"/>
      <c r="F429" s="148"/>
      <c r="G429" s="149"/>
      <c r="H429" s="150"/>
    </row>
    <row r="430" spans="5:8">
      <c r="E430" s="10"/>
      <c r="F430" s="148"/>
      <c r="G430" s="149"/>
      <c r="H430" s="150"/>
    </row>
    <row r="431" spans="5:8">
      <c r="E431" s="10"/>
      <c r="F431" s="148"/>
      <c r="G431" s="149"/>
      <c r="H431" s="150"/>
    </row>
    <row r="432" spans="5:8">
      <c r="E432" s="10"/>
      <c r="F432" s="148"/>
      <c r="G432" s="149"/>
      <c r="H432" s="150"/>
    </row>
    <row r="433" spans="5:8">
      <c r="E433" s="10"/>
      <c r="F433" s="148"/>
      <c r="G433" s="149"/>
      <c r="H433" s="150"/>
    </row>
    <row r="434" spans="5:8">
      <c r="E434" s="10"/>
      <c r="F434" s="148"/>
      <c r="G434" s="149"/>
      <c r="H434" s="150"/>
    </row>
    <row r="435" spans="5:8">
      <c r="E435" s="10"/>
      <c r="F435" s="148"/>
      <c r="G435" s="149"/>
      <c r="H435" s="150"/>
    </row>
    <row r="436" spans="5:8">
      <c r="E436" s="10"/>
      <c r="F436" s="148"/>
      <c r="G436" s="149"/>
      <c r="H436" s="150"/>
    </row>
    <row r="437" spans="5:8">
      <c r="E437" s="10"/>
      <c r="F437" s="148"/>
      <c r="G437" s="149"/>
      <c r="H437" s="150"/>
    </row>
    <row r="438" spans="5:8">
      <c r="E438" s="10"/>
      <c r="F438" s="148"/>
      <c r="G438" s="149"/>
      <c r="H438" s="150"/>
    </row>
    <row r="439" spans="5:8">
      <c r="E439" s="10"/>
      <c r="F439" s="148"/>
      <c r="G439" s="149"/>
      <c r="H439" s="150"/>
    </row>
    <row r="440" spans="5:8">
      <c r="E440" s="10"/>
      <c r="F440" s="148"/>
      <c r="G440" s="149"/>
      <c r="H440" s="150"/>
    </row>
    <row r="441" spans="5:8">
      <c r="E441" s="10"/>
      <c r="F441" s="148"/>
      <c r="G441" s="149"/>
      <c r="H441" s="150"/>
    </row>
    <row r="442" spans="5:8">
      <c r="E442" s="10"/>
      <c r="F442" s="148"/>
      <c r="G442" s="149"/>
      <c r="H442" s="150"/>
    </row>
    <row r="443" spans="5:8">
      <c r="E443" s="10"/>
      <c r="F443" s="148"/>
      <c r="G443" s="149"/>
      <c r="H443" s="150"/>
    </row>
    <row r="444" spans="5:8">
      <c r="E444" s="10"/>
      <c r="F444" s="148"/>
      <c r="G444" s="149"/>
      <c r="H444" s="150"/>
    </row>
    <row r="445" spans="5:8">
      <c r="E445" s="10"/>
      <c r="F445" s="148"/>
      <c r="G445" s="149"/>
      <c r="H445" s="150"/>
    </row>
    <row r="446" spans="5:8">
      <c r="E446" s="10"/>
      <c r="F446" s="148"/>
      <c r="G446" s="149"/>
      <c r="H446" s="150"/>
    </row>
    <row r="447" spans="5:8">
      <c r="E447" s="10"/>
      <c r="F447" s="148"/>
      <c r="G447" s="149"/>
      <c r="H447" s="150"/>
    </row>
    <row r="448" spans="5:8">
      <c r="E448" s="10"/>
      <c r="F448" s="148"/>
      <c r="G448" s="149"/>
      <c r="H448" s="150"/>
    </row>
    <row r="449" spans="4:8">
      <c r="D449" s="155"/>
      <c r="E449" s="10"/>
      <c r="F449" s="148"/>
      <c r="G449" s="149"/>
      <c r="H449" s="150"/>
    </row>
    <row r="450" spans="4:8">
      <c r="E450" s="10"/>
      <c r="F450" s="148"/>
      <c r="G450" s="149"/>
      <c r="H450" s="150"/>
    </row>
    <row r="451" spans="4:8">
      <c r="E451" s="10"/>
      <c r="F451" s="148"/>
      <c r="G451" s="149"/>
      <c r="H451" s="150"/>
    </row>
    <row r="452" spans="4:8">
      <c r="E452" s="10"/>
      <c r="F452" s="148"/>
      <c r="G452" s="149"/>
      <c r="H452" s="150"/>
    </row>
    <row r="453" spans="4:8">
      <c r="D453" s="156"/>
      <c r="E453" s="10"/>
      <c r="F453" s="148"/>
      <c r="G453" s="149"/>
      <c r="H453" s="150"/>
    </row>
    <row r="454" spans="4:8">
      <c r="D454" s="155"/>
      <c r="E454" s="10"/>
      <c r="F454" s="148"/>
      <c r="G454" s="149"/>
      <c r="H454" s="150"/>
    </row>
    <row r="455" spans="4:8">
      <c r="E455" s="10"/>
      <c r="F455" s="148"/>
      <c r="G455" s="149"/>
      <c r="H455" s="150"/>
    </row>
    <row r="456" spans="4:8">
      <c r="E456" s="10"/>
      <c r="F456" s="148"/>
      <c r="G456" s="149"/>
      <c r="H456" s="150"/>
    </row>
    <row r="457" spans="4:8">
      <c r="E457" s="10"/>
      <c r="F457" s="148"/>
      <c r="G457" s="149"/>
      <c r="H457" s="150"/>
    </row>
    <row r="458" spans="4:8">
      <c r="E458" s="10"/>
      <c r="F458" s="148"/>
      <c r="G458" s="149"/>
      <c r="H458" s="150"/>
    </row>
    <row r="459" spans="4:8">
      <c r="E459" s="10"/>
      <c r="F459" s="148"/>
      <c r="G459" s="149"/>
      <c r="H459" s="150"/>
    </row>
    <row r="460" spans="4:8">
      <c r="E460" s="10"/>
      <c r="F460" s="148"/>
      <c r="G460" s="149"/>
      <c r="H460" s="150"/>
    </row>
    <row r="461" spans="4:8">
      <c r="D461" s="156"/>
      <c r="E461" s="10"/>
      <c r="F461" s="148"/>
      <c r="G461" s="149"/>
      <c r="H461" s="150"/>
    </row>
    <row r="462" spans="4:8">
      <c r="E462" s="10"/>
      <c r="F462" s="148"/>
      <c r="G462" s="149"/>
      <c r="H462" s="150"/>
    </row>
    <row r="463" spans="4:8">
      <c r="E463" s="10"/>
      <c r="F463" s="148"/>
      <c r="G463" s="149"/>
      <c r="H463" s="150"/>
    </row>
    <row r="464" spans="4:8">
      <c r="E464" s="10"/>
      <c r="F464" s="148"/>
      <c r="G464" s="149"/>
      <c r="H464" s="150"/>
    </row>
    <row r="465" spans="5:8">
      <c r="E465" s="10"/>
      <c r="F465" s="148"/>
      <c r="G465" s="149"/>
      <c r="H465" s="150"/>
    </row>
    <row r="466" spans="5:8">
      <c r="E466" s="10"/>
      <c r="F466" s="148"/>
      <c r="G466" s="149"/>
      <c r="H466" s="150"/>
    </row>
    <row r="467" spans="5:8">
      <c r="E467" s="10"/>
      <c r="F467" s="148"/>
      <c r="G467" s="149"/>
      <c r="H467" s="150"/>
    </row>
    <row r="468" spans="5:8">
      <c r="E468" s="10"/>
      <c r="F468" s="148"/>
      <c r="G468" s="149"/>
      <c r="H468" s="150"/>
    </row>
    <row r="469" spans="5:8">
      <c r="E469" s="10"/>
      <c r="F469" s="148"/>
      <c r="G469" s="149"/>
      <c r="H469" s="150"/>
    </row>
    <row r="470" spans="5:8">
      <c r="E470" s="10"/>
      <c r="F470" s="148"/>
      <c r="G470" s="149"/>
      <c r="H470" s="150"/>
    </row>
    <row r="471" spans="5:8">
      <c r="E471" s="10"/>
      <c r="F471" s="148"/>
      <c r="G471" s="149"/>
      <c r="H471" s="150"/>
    </row>
    <row r="472" spans="5:8">
      <c r="E472" s="10"/>
      <c r="F472" s="148"/>
      <c r="G472" s="149"/>
      <c r="H472" s="150"/>
    </row>
    <row r="473" spans="5:8">
      <c r="E473" s="10"/>
      <c r="F473" s="148"/>
      <c r="G473" s="149"/>
      <c r="H473" s="150"/>
    </row>
    <row r="474" spans="5:8">
      <c r="E474" s="10"/>
      <c r="F474" s="148"/>
      <c r="G474" s="149"/>
      <c r="H474" s="150"/>
    </row>
    <row r="475" spans="5:8">
      <c r="E475" s="10"/>
      <c r="F475" s="148"/>
      <c r="G475" s="149"/>
      <c r="H475" s="150"/>
    </row>
    <row r="476" spans="5:8">
      <c r="E476" s="10"/>
      <c r="F476" s="148"/>
      <c r="G476" s="149"/>
      <c r="H476" s="150"/>
    </row>
    <row r="477" spans="5:8">
      <c r="E477" s="10"/>
      <c r="F477" s="148"/>
      <c r="G477" s="149"/>
      <c r="H477" s="150"/>
    </row>
    <row r="478" spans="5:8">
      <c r="E478" s="10"/>
      <c r="F478" s="148"/>
      <c r="G478" s="149"/>
      <c r="H478" s="150"/>
    </row>
    <row r="479" spans="5:8">
      <c r="E479" s="10"/>
      <c r="F479" s="148"/>
      <c r="G479" s="149"/>
      <c r="H479" s="150"/>
    </row>
    <row r="480" spans="5:8">
      <c r="E480" s="10"/>
      <c r="F480" s="148"/>
      <c r="G480" s="149"/>
      <c r="H480" s="150"/>
    </row>
    <row r="481" spans="5:8">
      <c r="E481" s="10"/>
      <c r="F481" s="148"/>
      <c r="G481" s="149"/>
      <c r="H481" s="150"/>
    </row>
    <row r="482" spans="5:8">
      <c r="E482" s="10"/>
      <c r="F482" s="148"/>
      <c r="G482" s="149"/>
      <c r="H482" s="150"/>
    </row>
    <row r="483" spans="5:8">
      <c r="E483" s="10"/>
      <c r="F483" s="148"/>
      <c r="G483" s="149"/>
      <c r="H483" s="150"/>
    </row>
    <row r="484" spans="5:8">
      <c r="E484" s="10"/>
      <c r="F484" s="148"/>
      <c r="G484" s="149"/>
      <c r="H484" s="150"/>
    </row>
    <row r="485" spans="5:8">
      <c r="E485" s="10"/>
      <c r="F485" s="148"/>
      <c r="G485" s="149"/>
      <c r="H485" s="150"/>
    </row>
    <row r="486" spans="5:8">
      <c r="E486" s="10"/>
      <c r="F486" s="148"/>
      <c r="G486" s="149"/>
      <c r="H486" s="150"/>
    </row>
    <row r="487" spans="5:8">
      <c r="E487" s="10"/>
      <c r="F487" s="148"/>
      <c r="G487" s="149"/>
      <c r="H487" s="150"/>
    </row>
    <row r="488" spans="5:8">
      <c r="E488" s="10"/>
      <c r="F488" s="148"/>
      <c r="G488" s="149"/>
      <c r="H488" s="150"/>
    </row>
    <row r="489" spans="5:8">
      <c r="E489" s="10"/>
      <c r="F489" s="148"/>
      <c r="G489" s="149"/>
      <c r="H489" s="150"/>
    </row>
    <row r="490" spans="5:8">
      <c r="E490" s="10"/>
      <c r="F490" s="148"/>
      <c r="G490" s="149"/>
      <c r="H490" s="150"/>
    </row>
    <row r="491" spans="5:8">
      <c r="E491" s="10"/>
      <c r="F491" s="148"/>
      <c r="G491" s="149"/>
      <c r="H491" s="150"/>
    </row>
    <row r="492" spans="5:8">
      <c r="E492" s="10"/>
      <c r="F492" s="148"/>
      <c r="G492" s="149"/>
      <c r="H492" s="150"/>
    </row>
    <row r="493" spans="5:8">
      <c r="E493" s="10"/>
      <c r="F493" s="148"/>
      <c r="G493" s="149"/>
      <c r="H493" s="150"/>
    </row>
    <row r="494" spans="5:8">
      <c r="E494" s="10"/>
      <c r="F494" s="148"/>
      <c r="G494" s="149"/>
      <c r="H494" s="150"/>
    </row>
    <row r="495" spans="5:8">
      <c r="E495" s="10"/>
      <c r="F495" s="148"/>
      <c r="G495" s="149"/>
      <c r="H495" s="150"/>
    </row>
    <row r="496" spans="5:8">
      <c r="E496" s="10"/>
      <c r="F496" s="148"/>
      <c r="G496" s="149"/>
      <c r="H496" s="150"/>
    </row>
    <row r="497" spans="5:8">
      <c r="E497" s="10"/>
      <c r="F497" s="148"/>
      <c r="G497" s="149"/>
      <c r="H497" s="150"/>
    </row>
    <row r="498" spans="5:8">
      <c r="E498" s="10"/>
      <c r="F498" s="148"/>
      <c r="G498" s="149"/>
      <c r="H498" s="150"/>
    </row>
    <row r="499" spans="5:8">
      <c r="E499" s="10"/>
      <c r="F499" s="148"/>
      <c r="G499" s="149"/>
      <c r="H499" s="150"/>
    </row>
    <row r="500" spans="5:8">
      <c r="E500" s="10"/>
      <c r="F500" s="148"/>
      <c r="G500" s="149"/>
      <c r="H500" s="150"/>
    </row>
    <row r="501" spans="5:8">
      <c r="E501" s="10"/>
      <c r="F501" s="148"/>
      <c r="G501" s="149"/>
      <c r="H501" s="150"/>
    </row>
    <row r="502" spans="5:8">
      <c r="E502" s="10"/>
      <c r="F502" s="148"/>
      <c r="G502" s="149"/>
      <c r="H502" s="150"/>
    </row>
    <row r="503" spans="5:8">
      <c r="E503" s="10"/>
      <c r="F503" s="148"/>
      <c r="G503" s="149"/>
      <c r="H503" s="150"/>
    </row>
    <row r="504" spans="5:8">
      <c r="E504" s="10"/>
      <c r="F504" s="148"/>
      <c r="G504" s="149"/>
      <c r="H504" s="150"/>
    </row>
    <row r="505" spans="5:8">
      <c r="E505" s="10"/>
      <c r="F505" s="148"/>
      <c r="G505" s="149"/>
      <c r="H505" s="150"/>
    </row>
    <row r="506" spans="5:8">
      <c r="E506" s="10"/>
      <c r="F506" s="148"/>
      <c r="G506" s="149"/>
      <c r="H506" s="150"/>
    </row>
    <row r="507" spans="5:8">
      <c r="E507" s="10"/>
      <c r="F507" s="148"/>
      <c r="G507" s="149"/>
      <c r="H507" s="150"/>
    </row>
    <row r="508" spans="5:8">
      <c r="E508" s="10"/>
      <c r="F508" s="148"/>
      <c r="G508" s="149"/>
      <c r="H508" s="150"/>
    </row>
    <row r="509" spans="5:8">
      <c r="E509" s="10"/>
      <c r="F509" s="148"/>
      <c r="G509" s="149"/>
      <c r="H509" s="150"/>
    </row>
    <row r="510" spans="5:8">
      <c r="E510" s="10"/>
      <c r="F510" s="148"/>
      <c r="G510" s="149"/>
      <c r="H510" s="150"/>
    </row>
    <row r="511" spans="5:8">
      <c r="E511" s="10"/>
      <c r="F511" s="148"/>
      <c r="G511" s="149"/>
      <c r="H511" s="150"/>
    </row>
    <row r="512" spans="5:8">
      <c r="E512" s="10"/>
      <c r="F512" s="148"/>
      <c r="G512" s="149"/>
      <c r="H512" s="150"/>
    </row>
    <row r="513" spans="5:8">
      <c r="E513" s="10"/>
      <c r="F513" s="148"/>
      <c r="G513" s="149"/>
      <c r="H513" s="150"/>
    </row>
    <row r="514" spans="5:8">
      <c r="E514" s="10"/>
      <c r="F514" s="148"/>
      <c r="G514" s="149"/>
      <c r="H514" s="150"/>
    </row>
    <row r="515" spans="5:8">
      <c r="E515" s="10"/>
      <c r="F515" s="148"/>
      <c r="G515" s="149"/>
      <c r="H515" s="150"/>
    </row>
    <row r="516" spans="5:8">
      <c r="E516" s="10"/>
      <c r="F516" s="148"/>
      <c r="G516" s="149"/>
      <c r="H516" s="150"/>
    </row>
    <row r="517" spans="5:8">
      <c r="E517" s="10"/>
      <c r="F517" s="148"/>
      <c r="G517" s="149"/>
      <c r="H517" s="150"/>
    </row>
    <row r="518" spans="5:8">
      <c r="E518" s="10"/>
      <c r="F518" s="148"/>
      <c r="G518" s="149"/>
      <c r="H518" s="150"/>
    </row>
    <row r="519" spans="5:8">
      <c r="E519" s="10"/>
      <c r="F519" s="148"/>
      <c r="G519" s="149"/>
      <c r="H519" s="150"/>
    </row>
    <row r="520" spans="5:8">
      <c r="E520" s="10"/>
      <c r="F520" s="148"/>
      <c r="G520" s="149"/>
      <c r="H520" s="150"/>
    </row>
    <row r="521" spans="5:8">
      <c r="E521" s="10"/>
      <c r="F521" s="148"/>
      <c r="G521" s="149"/>
      <c r="H521" s="150"/>
    </row>
    <row r="522" spans="5:8">
      <c r="E522" s="10"/>
      <c r="F522" s="148"/>
      <c r="G522" s="149"/>
      <c r="H522" s="150"/>
    </row>
    <row r="523" spans="5:8">
      <c r="E523" s="10"/>
      <c r="F523" s="148"/>
      <c r="G523" s="149"/>
      <c r="H523" s="150"/>
    </row>
    <row r="524" spans="5:8">
      <c r="E524" s="10"/>
      <c r="F524" s="148"/>
      <c r="G524" s="149"/>
      <c r="H524" s="150"/>
    </row>
    <row r="525" spans="5:8">
      <c r="E525" s="10"/>
      <c r="F525" s="148"/>
      <c r="G525" s="149"/>
      <c r="H525" s="150"/>
    </row>
    <row r="526" spans="5:8">
      <c r="E526" s="10"/>
      <c r="F526" s="148"/>
      <c r="G526" s="149"/>
      <c r="H526" s="150"/>
    </row>
    <row r="527" spans="5:8">
      <c r="E527" s="10"/>
      <c r="F527" s="148"/>
      <c r="G527" s="149"/>
      <c r="H527" s="150"/>
    </row>
    <row r="528" spans="5:8">
      <c r="E528" s="10"/>
      <c r="F528" s="148"/>
      <c r="G528" s="149"/>
      <c r="H528" s="150"/>
    </row>
    <row r="529" spans="4:8">
      <c r="E529" s="10"/>
      <c r="F529" s="148"/>
      <c r="G529" s="149"/>
      <c r="H529" s="150"/>
    </row>
    <row r="530" spans="4:8">
      <c r="E530" s="10"/>
      <c r="F530" s="148"/>
      <c r="G530" s="149"/>
      <c r="H530" s="150"/>
    </row>
    <row r="531" spans="4:8">
      <c r="E531" s="10"/>
      <c r="F531" s="148"/>
      <c r="G531" s="149"/>
      <c r="H531" s="150"/>
    </row>
    <row r="532" spans="4:8">
      <c r="E532" s="10"/>
      <c r="F532" s="148"/>
      <c r="G532" s="149"/>
      <c r="H532" s="150"/>
    </row>
    <row r="533" spans="4:8">
      <c r="E533" s="10"/>
      <c r="F533" s="148"/>
      <c r="G533" s="149"/>
      <c r="H533" s="150"/>
    </row>
    <row r="534" spans="4:8">
      <c r="E534" s="10"/>
      <c r="F534" s="148"/>
      <c r="G534" s="149"/>
      <c r="H534" s="150"/>
    </row>
    <row r="535" spans="4:8">
      <c r="D535" s="155"/>
      <c r="E535" s="10"/>
      <c r="F535" s="148"/>
      <c r="G535" s="149"/>
      <c r="H535" s="150"/>
    </row>
    <row r="536" spans="4:8">
      <c r="E536" s="10"/>
      <c r="F536" s="148"/>
      <c r="G536" s="149"/>
      <c r="H536" s="150"/>
    </row>
    <row r="537" spans="4:8">
      <c r="D537" s="155"/>
      <c r="E537" s="10"/>
      <c r="F537" s="148"/>
      <c r="G537" s="149"/>
      <c r="H537" s="150"/>
    </row>
    <row r="538" spans="4:8">
      <c r="E538" s="10"/>
      <c r="F538" s="148"/>
      <c r="G538" s="149"/>
      <c r="H538" s="150"/>
    </row>
    <row r="539" spans="4:8">
      <c r="E539" s="10"/>
      <c r="F539" s="148"/>
      <c r="G539" s="149"/>
      <c r="H539" s="150"/>
    </row>
    <row r="540" spans="4:8">
      <c r="E540" s="10"/>
      <c r="F540" s="148"/>
      <c r="G540" s="149"/>
      <c r="H540" s="150"/>
    </row>
    <row r="541" spans="4:8">
      <c r="E541" s="10"/>
      <c r="F541" s="148"/>
      <c r="G541" s="149"/>
      <c r="H541" s="150"/>
    </row>
    <row r="542" spans="4:8">
      <c r="E542" s="10"/>
      <c r="F542" s="148"/>
      <c r="G542" s="149"/>
      <c r="H542" s="150"/>
    </row>
    <row r="543" spans="4:8">
      <c r="E543" s="10"/>
      <c r="F543" s="148"/>
      <c r="G543" s="149"/>
      <c r="H543" s="150"/>
    </row>
    <row r="544" spans="4:8">
      <c r="E544" s="10"/>
      <c r="F544" s="148"/>
      <c r="G544" s="149"/>
      <c r="H544" s="150"/>
    </row>
    <row r="545" spans="5:8">
      <c r="E545" s="10"/>
      <c r="F545" s="148"/>
      <c r="G545" s="149"/>
      <c r="H545" s="150"/>
    </row>
    <row r="546" spans="5:8">
      <c r="E546" s="10"/>
      <c r="F546" s="148"/>
      <c r="G546" s="149"/>
      <c r="H546" s="150"/>
    </row>
    <row r="547" spans="5:8">
      <c r="E547" s="10"/>
      <c r="F547" s="148"/>
      <c r="G547" s="149"/>
      <c r="H547" s="150"/>
    </row>
    <row r="548" spans="5:8">
      <c r="E548" s="10"/>
      <c r="F548" s="148"/>
      <c r="G548" s="149"/>
      <c r="H548" s="150"/>
    </row>
    <row r="549" spans="5:8">
      <c r="E549" s="10"/>
      <c r="F549" s="148"/>
      <c r="G549" s="149"/>
      <c r="H549" s="150"/>
    </row>
    <row r="550" spans="5:8">
      <c r="E550" s="10"/>
      <c r="F550" s="148"/>
      <c r="G550" s="149"/>
      <c r="H550" s="150"/>
    </row>
    <row r="551" spans="5:8">
      <c r="E551" s="10"/>
      <c r="F551" s="148"/>
      <c r="G551" s="149"/>
      <c r="H551" s="150"/>
    </row>
    <row r="552" spans="5:8">
      <c r="E552" s="10"/>
      <c r="F552" s="148"/>
      <c r="G552" s="149"/>
      <c r="H552" s="150"/>
    </row>
    <row r="553" spans="5:8">
      <c r="E553" s="10"/>
      <c r="F553" s="148"/>
      <c r="G553" s="149"/>
      <c r="H553" s="150"/>
    </row>
    <row r="554" spans="5:8">
      <c r="E554" s="10"/>
      <c r="F554" s="148"/>
      <c r="G554" s="149"/>
      <c r="H554" s="150"/>
    </row>
    <row r="555" spans="5:8">
      <c r="E555" s="10"/>
      <c r="F555" s="148"/>
      <c r="G555" s="149"/>
      <c r="H555" s="150"/>
    </row>
    <row r="556" spans="5:8">
      <c r="E556" s="10"/>
      <c r="F556" s="148"/>
      <c r="G556" s="149"/>
      <c r="H556" s="150"/>
    </row>
    <row r="557" spans="5:8">
      <c r="E557" s="10"/>
      <c r="F557" s="148"/>
      <c r="G557" s="149"/>
      <c r="H557" s="150"/>
    </row>
    <row r="558" spans="5:8">
      <c r="E558" s="10"/>
      <c r="F558" s="148"/>
      <c r="G558" s="149"/>
      <c r="H558" s="150"/>
    </row>
    <row r="559" spans="5:8">
      <c r="E559" s="10"/>
      <c r="F559" s="148"/>
      <c r="G559" s="149"/>
      <c r="H559" s="150"/>
    </row>
    <row r="560" spans="5:8">
      <c r="E560" s="10"/>
      <c r="F560" s="148"/>
      <c r="G560" s="149"/>
      <c r="H560" s="150"/>
    </row>
    <row r="561" spans="4:8">
      <c r="E561" s="10"/>
      <c r="F561" s="148"/>
      <c r="G561" s="149"/>
      <c r="H561" s="150"/>
    </row>
    <row r="562" spans="4:8">
      <c r="E562" s="10"/>
      <c r="F562" s="148"/>
      <c r="G562" s="149"/>
      <c r="H562" s="150"/>
    </row>
    <row r="563" spans="4:8">
      <c r="E563" s="10"/>
      <c r="F563" s="148"/>
      <c r="G563" s="149"/>
      <c r="H563" s="150"/>
    </row>
    <row r="564" spans="4:8">
      <c r="D564" s="155"/>
      <c r="E564" s="10"/>
      <c r="F564" s="148"/>
      <c r="G564" s="149"/>
      <c r="H564" s="150"/>
    </row>
    <row r="565" spans="4:8">
      <c r="D565" s="155"/>
      <c r="E565" s="10"/>
      <c r="F565" s="148"/>
      <c r="G565" s="149"/>
      <c r="H565" s="150"/>
    </row>
    <row r="566" spans="4:8">
      <c r="E566" s="10"/>
      <c r="F566" s="148"/>
      <c r="G566" s="149"/>
      <c r="H566" s="150"/>
    </row>
    <row r="567" spans="4:8">
      <c r="E567" s="10"/>
      <c r="F567" s="148"/>
      <c r="G567" s="149"/>
      <c r="H567" s="150"/>
    </row>
    <row r="568" spans="4:8">
      <c r="E568" s="10"/>
      <c r="F568" s="148"/>
      <c r="G568" s="149"/>
      <c r="H568" s="150"/>
    </row>
    <row r="569" spans="4:8">
      <c r="E569" s="10"/>
      <c r="F569" s="148"/>
      <c r="G569" s="149"/>
      <c r="H569" s="150"/>
    </row>
    <row r="570" spans="4:8">
      <c r="E570" s="10"/>
      <c r="F570" s="148"/>
      <c r="G570" s="149"/>
      <c r="H570" s="150"/>
    </row>
    <row r="571" spans="4:8">
      <c r="E571" s="10"/>
      <c r="F571" s="148"/>
      <c r="G571" s="149"/>
      <c r="H571" s="150"/>
    </row>
    <row r="572" spans="4:8">
      <c r="E572" s="10"/>
      <c r="F572" s="148"/>
      <c r="G572" s="149"/>
      <c r="H572" s="150"/>
    </row>
    <row r="573" spans="4:8">
      <c r="E573" s="10"/>
      <c r="F573" s="148"/>
      <c r="G573" s="149"/>
      <c r="H573" s="150"/>
    </row>
    <row r="574" spans="4:8">
      <c r="E574" s="10"/>
      <c r="F574" s="148"/>
      <c r="G574" s="149"/>
      <c r="H574" s="150"/>
    </row>
    <row r="575" spans="4:8">
      <c r="E575" s="10"/>
      <c r="F575" s="148"/>
      <c r="G575" s="149"/>
      <c r="H575" s="150"/>
    </row>
    <row r="576" spans="4:8">
      <c r="E576" s="10"/>
      <c r="F576" s="148"/>
      <c r="G576" s="149"/>
      <c r="H576" s="150"/>
    </row>
    <row r="577" spans="5:8">
      <c r="E577" s="10"/>
      <c r="F577" s="148"/>
      <c r="G577" s="149"/>
      <c r="H577" s="150"/>
    </row>
    <row r="578" spans="5:8">
      <c r="E578" s="10"/>
      <c r="F578" s="148"/>
      <c r="G578" s="149"/>
      <c r="H578" s="150"/>
    </row>
    <row r="579" spans="5:8">
      <c r="E579" s="10"/>
      <c r="F579" s="148"/>
      <c r="G579" s="149"/>
      <c r="H579" s="150"/>
    </row>
    <row r="580" spans="5:8">
      <c r="E580" s="10"/>
      <c r="F580" s="148"/>
      <c r="G580" s="149"/>
      <c r="H580" s="150"/>
    </row>
    <row r="581" spans="5:8">
      <c r="E581" s="10"/>
      <c r="F581" s="148"/>
      <c r="G581" s="149"/>
      <c r="H581" s="150"/>
    </row>
    <row r="582" spans="5:8">
      <c r="E582" s="10"/>
      <c r="F582" s="148"/>
      <c r="G582" s="149"/>
      <c r="H582" s="150"/>
    </row>
    <row r="583" spans="5:8">
      <c r="E583" s="10"/>
      <c r="F583" s="148"/>
      <c r="G583" s="149"/>
      <c r="H583" s="150"/>
    </row>
    <row r="584" spans="5:8">
      <c r="E584" s="10"/>
      <c r="F584" s="148"/>
      <c r="G584" s="149"/>
      <c r="H584" s="150"/>
    </row>
    <row r="585" spans="5:8">
      <c r="E585" s="10"/>
      <c r="F585" s="148"/>
      <c r="G585" s="149"/>
      <c r="H585" s="150"/>
    </row>
    <row r="586" spans="5:8">
      <c r="E586" s="10"/>
      <c r="F586" s="148"/>
      <c r="G586" s="149"/>
      <c r="H586" s="150"/>
    </row>
    <row r="587" spans="5:8">
      <c r="E587" s="10"/>
      <c r="F587" s="148"/>
      <c r="G587" s="149"/>
      <c r="H587" s="150"/>
    </row>
    <row r="588" spans="5:8">
      <c r="E588" s="10"/>
      <c r="F588" s="148"/>
      <c r="G588" s="149"/>
      <c r="H588" s="150"/>
    </row>
    <row r="589" spans="5:8">
      <c r="E589" s="10"/>
      <c r="F589" s="148"/>
      <c r="G589" s="149"/>
      <c r="H589" s="150"/>
    </row>
    <row r="590" spans="5:8">
      <c r="E590" s="10"/>
      <c r="F590" s="148"/>
      <c r="G590" s="149"/>
      <c r="H590" s="150"/>
    </row>
    <row r="591" spans="5:8">
      <c r="E591" s="10"/>
      <c r="F591" s="148"/>
      <c r="G591" s="149"/>
      <c r="H591" s="150"/>
    </row>
    <row r="592" spans="5:8">
      <c r="E592" s="10"/>
      <c r="F592" s="148"/>
      <c r="G592" s="149"/>
      <c r="H592" s="150"/>
    </row>
    <row r="593" spans="5:8">
      <c r="E593" s="10"/>
      <c r="F593" s="148"/>
      <c r="G593" s="149"/>
      <c r="H593" s="150"/>
    </row>
    <row r="594" spans="5:8">
      <c r="E594" s="10"/>
      <c r="F594" s="148"/>
      <c r="G594" s="149"/>
      <c r="H594" s="150"/>
    </row>
    <row r="595" spans="5:8">
      <c r="E595" s="10"/>
      <c r="F595" s="148"/>
      <c r="G595" s="149"/>
      <c r="H595" s="150"/>
    </row>
    <row r="596" spans="5:8">
      <c r="E596" s="10"/>
      <c r="F596" s="148"/>
      <c r="G596" s="149"/>
      <c r="H596" s="150"/>
    </row>
    <row r="597" spans="5:8">
      <c r="E597" s="10"/>
      <c r="F597" s="148"/>
      <c r="G597" s="149"/>
      <c r="H597" s="150"/>
    </row>
    <row r="598" spans="5:8">
      <c r="E598" s="10"/>
      <c r="F598" s="148"/>
      <c r="G598" s="149"/>
      <c r="H598" s="150"/>
    </row>
    <row r="599" spans="5:8">
      <c r="E599" s="10"/>
      <c r="F599" s="148"/>
      <c r="G599" s="149"/>
      <c r="H599" s="150"/>
    </row>
    <row r="600" spans="5:8">
      <c r="E600" s="10"/>
      <c r="F600" s="148"/>
      <c r="G600" s="149"/>
      <c r="H600" s="150"/>
    </row>
    <row r="601" spans="5:8">
      <c r="E601" s="10"/>
      <c r="F601" s="148"/>
      <c r="G601" s="149"/>
      <c r="H601" s="150"/>
    </row>
    <row r="602" spans="5:8">
      <c r="E602" s="10"/>
      <c r="F602" s="148"/>
      <c r="G602" s="149"/>
      <c r="H602" s="150"/>
    </row>
    <row r="603" spans="5:8">
      <c r="E603" s="10"/>
      <c r="F603" s="148"/>
      <c r="G603" s="149"/>
      <c r="H603" s="150"/>
    </row>
    <row r="604" spans="5:8">
      <c r="E604" s="10"/>
      <c r="F604" s="148"/>
      <c r="G604" s="149"/>
      <c r="H604" s="150"/>
    </row>
    <row r="605" spans="5:8">
      <c r="E605" s="10"/>
      <c r="F605" s="148"/>
      <c r="G605" s="149"/>
      <c r="H605" s="150"/>
    </row>
    <row r="606" spans="5:8">
      <c r="E606" s="10"/>
      <c r="F606" s="148"/>
      <c r="G606" s="149"/>
      <c r="H606" s="150"/>
    </row>
    <row r="607" spans="5:8">
      <c r="E607" s="10"/>
      <c r="F607" s="148"/>
      <c r="G607" s="149"/>
      <c r="H607" s="150"/>
    </row>
    <row r="608" spans="5:8">
      <c r="E608" s="10"/>
      <c r="F608" s="148"/>
      <c r="G608" s="149"/>
      <c r="H608" s="150"/>
    </row>
    <row r="609" spans="5:8">
      <c r="E609" s="10"/>
      <c r="F609" s="148"/>
      <c r="G609" s="149"/>
      <c r="H609" s="150"/>
    </row>
    <row r="610" spans="5:8">
      <c r="E610" s="10"/>
      <c r="F610" s="148"/>
      <c r="G610" s="149"/>
      <c r="H610" s="150"/>
    </row>
    <row r="611" spans="5:8">
      <c r="E611" s="10"/>
      <c r="F611" s="148"/>
      <c r="G611" s="149"/>
      <c r="H611" s="150"/>
    </row>
    <row r="612" spans="5:8">
      <c r="E612" s="10"/>
      <c r="F612" s="148"/>
      <c r="G612" s="149"/>
      <c r="H612" s="150"/>
    </row>
    <row r="613" spans="5:8">
      <c r="E613" s="10"/>
      <c r="F613" s="148"/>
      <c r="G613" s="149"/>
      <c r="H613" s="150"/>
    </row>
    <row r="614" spans="5:8">
      <c r="E614" s="10"/>
      <c r="F614" s="148"/>
      <c r="G614" s="149"/>
      <c r="H614" s="150"/>
    </row>
    <row r="615" spans="5:8">
      <c r="E615" s="10"/>
      <c r="F615" s="148"/>
      <c r="G615" s="149"/>
      <c r="H615" s="150"/>
    </row>
    <row r="616" spans="5:8">
      <c r="E616" s="10"/>
      <c r="F616" s="148"/>
      <c r="G616" s="149"/>
      <c r="H616" s="150"/>
    </row>
    <row r="617" spans="5:8">
      <c r="E617" s="10"/>
      <c r="F617" s="148"/>
      <c r="G617" s="149"/>
      <c r="H617" s="150"/>
    </row>
    <row r="618" spans="5:8">
      <c r="E618" s="10"/>
      <c r="F618" s="148"/>
      <c r="G618" s="149"/>
      <c r="H618" s="150"/>
    </row>
    <row r="619" spans="5:8">
      <c r="E619" s="10"/>
      <c r="F619" s="148"/>
      <c r="G619" s="149"/>
      <c r="H619" s="150"/>
    </row>
    <row r="620" spans="5:8">
      <c r="E620" s="10"/>
      <c r="F620" s="148"/>
      <c r="G620" s="149"/>
      <c r="H620" s="150"/>
    </row>
    <row r="621" spans="5:8">
      <c r="E621" s="10"/>
      <c r="F621" s="148"/>
      <c r="G621" s="149"/>
      <c r="H621" s="150"/>
    </row>
    <row r="622" spans="5:8">
      <c r="E622" s="10"/>
      <c r="F622" s="148"/>
      <c r="G622" s="149"/>
      <c r="H622" s="150"/>
    </row>
    <row r="623" spans="5:8">
      <c r="E623" s="10"/>
      <c r="F623" s="148"/>
      <c r="G623" s="149"/>
      <c r="H623" s="150"/>
    </row>
    <row r="624" spans="5:8">
      <c r="E624" s="10"/>
      <c r="F624" s="148"/>
      <c r="G624" s="149"/>
      <c r="H624" s="150"/>
    </row>
    <row r="625" spans="5:8">
      <c r="E625" s="10"/>
      <c r="F625" s="148"/>
      <c r="G625" s="149"/>
      <c r="H625" s="150"/>
    </row>
    <row r="626" spans="5:8">
      <c r="E626" s="10"/>
      <c r="F626" s="148"/>
      <c r="G626" s="149"/>
      <c r="H626" s="150"/>
    </row>
    <row r="627" spans="5:8">
      <c r="E627" s="10"/>
      <c r="F627" s="148"/>
      <c r="G627" s="149"/>
      <c r="H627" s="150"/>
    </row>
    <row r="628" spans="5:8">
      <c r="E628" s="10"/>
      <c r="F628" s="148"/>
      <c r="G628" s="149"/>
      <c r="H628" s="150"/>
    </row>
    <row r="629" spans="5:8">
      <c r="E629" s="10"/>
      <c r="F629" s="148"/>
      <c r="G629" s="149"/>
      <c r="H629" s="150"/>
    </row>
    <row r="630" spans="5:8">
      <c r="E630" s="10"/>
      <c r="F630" s="148"/>
      <c r="G630" s="149"/>
      <c r="H630" s="150"/>
    </row>
    <row r="631" spans="5:8">
      <c r="E631" s="10"/>
      <c r="F631" s="148"/>
      <c r="G631" s="149"/>
      <c r="H631" s="150"/>
    </row>
    <row r="632" spans="5:8">
      <c r="E632" s="10"/>
      <c r="F632" s="148"/>
      <c r="G632" s="149"/>
      <c r="H632" s="150"/>
    </row>
    <row r="633" spans="5:8">
      <c r="E633" s="10"/>
      <c r="F633" s="148"/>
      <c r="G633" s="149"/>
      <c r="H633" s="150"/>
    </row>
    <row r="634" spans="5:8">
      <c r="E634" s="10"/>
      <c r="F634" s="148"/>
      <c r="G634" s="149"/>
      <c r="H634" s="150"/>
    </row>
    <row r="635" spans="5:8">
      <c r="E635" s="10"/>
      <c r="F635" s="148"/>
      <c r="G635" s="149"/>
      <c r="H635" s="150"/>
    </row>
    <row r="636" spans="5:8">
      <c r="E636" s="10"/>
      <c r="F636" s="148"/>
      <c r="G636" s="149"/>
      <c r="H636" s="150"/>
    </row>
    <row r="637" spans="5:8">
      <c r="E637" s="10"/>
      <c r="F637" s="148"/>
      <c r="G637" s="149"/>
      <c r="H637" s="150"/>
    </row>
    <row r="638" spans="5:8">
      <c r="E638" s="10"/>
      <c r="F638" s="148"/>
      <c r="G638" s="149"/>
      <c r="H638" s="150"/>
    </row>
    <row r="639" spans="5:8">
      <c r="E639" s="10"/>
      <c r="F639" s="148"/>
      <c r="G639" s="149"/>
      <c r="H639" s="150"/>
    </row>
    <row r="640" spans="5:8">
      <c r="E640" s="10"/>
      <c r="F640" s="148"/>
      <c r="G640" s="149"/>
      <c r="H640" s="150"/>
    </row>
    <row r="641" spans="5:8">
      <c r="E641" s="10"/>
      <c r="F641" s="148"/>
      <c r="G641" s="149"/>
      <c r="H641" s="150"/>
    </row>
    <row r="642" spans="5:8">
      <c r="E642" s="10"/>
      <c r="F642" s="148"/>
      <c r="G642" s="149"/>
      <c r="H642" s="150"/>
    </row>
    <row r="643" spans="5:8">
      <c r="E643" s="10"/>
      <c r="F643" s="148"/>
      <c r="G643" s="149"/>
      <c r="H643" s="150"/>
    </row>
    <row r="644" spans="5:8">
      <c r="E644" s="10"/>
      <c r="F644" s="148"/>
      <c r="G644" s="149"/>
      <c r="H644" s="150"/>
    </row>
    <row r="645" spans="5:8">
      <c r="E645" s="10"/>
      <c r="F645" s="148"/>
      <c r="G645" s="149"/>
      <c r="H645" s="150"/>
    </row>
    <row r="646" spans="5:8">
      <c r="E646" s="10"/>
      <c r="F646" s="148"/>
      <c r="G646" s="149"/>
      <c r="H646" s="150"/>
    </row>
    <row r="647" spans="5:8">
      <c r="E647" s="10"/>
      <c r="F647" s="148"/>
      <c r="G647" s="149"/>
      <c r="H647" s="150"/>
    </row>
    <row r="648" spans="5:8">
      <c r="E648" s="10"/>
      <c r="F648" s="148"/>
      <c r="G648" s="149"/>
      <c r="H648" s="150"/>
    </row>
    <row r="649" spans="5:8">
      <c r="E649" s="10"/>
      <c r="F649" s="148"/>
      <c r="G649" s="149"/>
      <c r="H649" s="150"/>
    </row>
    <row r="650" spans="5:8">
      <c r="E650" s="10"/>
      <c r="F650" s="148"/>
      <c r="G650" s="149"/>
      <c r="H650" s="150"/>
    </row>
    <row r="651" spans="5:8">
      <c r="E651" s="10"/>
      <c r="F651" s="148"/>
      <c r="G651" s="149"/>
      <c r="H651" s="150"/>
    </row>
    <row r="652" spans="5:8">
      <c r="E652" s="10"/>
      <c r="F652" s="148"/>
      <c r="G652" s="149"/>
      <c r="H652" s="150"/>
    </row>
    <row r="653" spans="5:8">
      <c r="E653" s="10"/>
      <c r="F653" s="148"/>
      <c r="G653" s="149"/>
      <c r="H653" s="150"/>
    </row>
    <row r="654" spans="5:8">
      <c r="E654" s="10"/>
      <c r="F654" s="148"/>
      <c r="G654" s="149"/>
      <c r="H654" s="150"/>
    </row>
    <row r="655" spans="5:8">
      <c r="E655" s="10"/>
      <c r="F655" s="148"/>
      <c r="G655" s="149"/>
      <c r="H655" s="150"/>
    </row>
    <row r="656" spans="5:8">
      <c r="E656" s="10"/>
      <c r="F656" s="148"/>
      <c r="G656" s="149"/>
      <c r="H656" s="150"/>
    </row>
    <row r="657" spans="5:8">
      <c r="E657" s="10"/>
      <c r="F657" s="148"/>
      <c r="G657" s="149"/>
      <c r="H657" s="150"/>
    </row>
    <row r="658" spans="5:8">
      <c r="E658" s="10"/>
      <c r="F658" s="148"/>
      <c r="G658" s="149"/>
      <c r="H658" s="150"/>
    </row>
    <row r="659" spans="5:8">
      <c r="E659" s="10"/>
      <c r="F659" s="148"/>
      <c r="G659" s="149"/>
      <c r="H659" s="150"/>
    </row>
    <row r="660" spans="5:8">
      <c r="E660" s="10"/>
      <c r="F660" s="148"/>
      <c r="G660" s="149"/>
      <c r="H660" s="150"/>
    </row>
    <row r="661" spans="5:8">
      <c r="E661" s="10"/>
      <c r="F661" s="148"/>
      <c r="G661" s="149"/>
      <c r="H661" s="150"/>
    </row>
    <row r="662" spans="5:8">
      <c r="E662" s="10"/>
      <c r="F662" s="148"/>
      <c r="G662" s="149"/>
      <c r="H662" s="150"/>
    </row>
    <row r="663" spans="5:8">
      <c r="E663" s="10"/>
      <c r="F663" s="148"/>
      <c r="G663" s="149"/>
      <c r="H663" s="150"/>
    </row>
    <row r="664" spans="5:8">
      <c r="E664" s="10"/>
      <c r="F664" s="148"/>
      <c r="G664" s="149"/>
      <c r="H664" s="150"/>
    </row>
    <row r="665" spans="5:8">
      <c r="E665" s="10"/>
      <c r="F665" s="148"/>
      <c r="G665" s="149"/>
      <c r="H665" s="150"/>
    </row>
    <row r="666" spans="5:8">
      <c r="E666" s="10"/>
      <c r="F666" s="148"/>
      <c r="G666" s="149"/>
      <c r="H666" s="150"/>
    </row>
    <row r="667" spans="5:8">
      <c r="E667" s="10"/>
      <c r="F667" s="148"/>
      <c r="G667" s="149"/>
      <c r="H667" s="150"/>
    </row>
    <row r="668" spans="5:8">
      <c r="E668" s="10"/>
      <c r="F668" s="148"/>
      <c r="G668" s="149"/>
      <c r="H668" s="150"/>
    </row>
    <row r="669" spans="5:8">
      <c r="E669" s="10"/>
      <c r="F669" s="148"/>
      <c r="G669" s="149"/>
      <c r="H669" s="150"/>
    </row>
    <row r="670" spans="5:8">
      <c r="E670" s="10"/>
      <c r="F670" s="148"/>
      <c r="G670" s="149"/>
      <c r="H670" s="150"/>
    </row>
    <row r="671" spans="5:8">
      <c r="E671" s="10"/>
      <c r="F671" s="148"/>
      <c r="G671" s="149"/>
      <c r="H671" s="150"/>
    </row>
    <row r="672" spans="5:8">
      <c r="E672" s="10"/>
      <c r="F672" s="148"/>
      <c r="G672" s="149"/>
      <c r="H672" s="150"/>
    </row>
    <row r="673" spans="4:8">
      <c r="E673" s="10"/>
      <c r="F673" s="148"/>
      <c r="G673" s="149"/>
      <c r="H673" s="150"/>
    </row>
    <row r="674" spans="4:8">
      <c r="E674" s="10"/>
      <c r="F674" s="148"/>
      <c r="G674" s="149"/>
      <c r="H674" s="150"/>
    </row>
    <row r="675" spans="4:8">
      <c r="E675" s="10"/>
      <c r="F675" s="148"/>
      <c r="G675" s="149"/>
      <c r="H675" s="150"/>
    </row>
    <row r="676" spans="4:8">
      <c r="E676" s="10"/>
      <c r="F676" s="148"/>
      <c r="G676" s="149"/>
      <c r="H676" s="150"/>
    </row>
    <row r="677" spans="4:8">
      <c r="E677" s="10"/>
      <c r="F677" s="148"/>
      <c r="G677" s="149"/>
      <c r="H677" s="150"/>
    </row>
    <row r="678" spans="4:8">
      <c r="D678" s="155"/>
      <c r="E678" s="10"/>
      <c r="F678" s="148"/>
      <c r="G678" s="149"/>
      <c r="H678" s="150"/>
    </row>
    <row r="679" spans="4:8">
      <c r="E679" s="10"/>
      <c r="F679" s="148"/>
      <c r="G679" s="149"/>
      <c r="H679" s="150"/>
    </row>
    <row r="680" spans="4:8">
      <c r="E680" s="10"/>
      <c r="F680" s="148"/>
      <c r="G680" s="149"/>
      <c r="H680" s="150"/>
    </row>
    <row r="681" spans="4:8">
      <c r="D681" s="155"/>
      <c r="E681" s="10"/>
      <c r="F681" s="148"/>
      <c r="G681" s="149"/>
      <c r="H681" s="150"/>
    </row>
    <row r="682" spans="4:8">
      <c r="D682" s="155"/>
      <c r="E682" s="10"/>
      <c r="F682" s="148"/>
      <c r="G682" s="149"/>
      <c r="H682" s="150"/>
    </row>
    <row r="683" spans="4:8">
      <c r="E683" s="10"/>
      <c r="F683" s="148"/>
      <c r="G683" s="149"/>
      <c r="H683" s="150"/>
    </row>
    <row r="684" spans="4:8">
      <c r="E684" s="10"/>
      <c r="F684" s="148"/>
      <c r="G684" s="149"/>
      <c r="H684" s="150"/>
    </row>
    <row r="685" spans="4:8">
      <c r="E685" s="10"/>
      <c r="F685" s="148"/>
      <c r="G685" s="149"/>
      <c r="H685" s="150"/>
    </row>
    <row r="686" spans="4:8">
      <c r="E686" s="10"/>
      <c r="F686" s="148"/>
      <c r="G686" s="149"/>
      <c r="H686" s="150"/>
    </row>
    <row r="687" spans="4:8">
      <c r="E687" s="10"/>
      <c r="F687" s="148"/>
      <c r="G687" s="149"/>
      <c r="H687" s="150"/>
    </row>
    <row r="688" spans="4:8">
      <c r="E688" s="10"/>
      <c r="F688" s="148"/>
      <c r="G688" s="149"/>
      <c r="H688" s="150"/>
    </row>
    <row r="689" spans="5:8">
      <c r="E689" s="10"/>
      <c r="F689" s="148"/>
      <c r="G689" s="149"/>
      <c r="H689" s="150"/>
    </row>
    <row r="690" spans="5:8">
      <c r="E690" s="10"/>
      <c r="F690" s="148"/>
      <c r="G690" s="149"/>
      <c r="H690" s="150"/>
    </row>
    <row r="691" spans="5:8">
      <c r="E691" s="10"/>
      <c r="F691" s="148"/>
      <c r="G691" s="149"/>
      <c r="H691" s="150"/>
    </row>
    <row r="692" spans="5:8">
      <c r="E692" s="10"/>
      <c r="F692" s="148"/>
      <c r="G692" s="149"/>
      <c r="H692" s="150"/>
    </row>
    <row r="693" spans="5:8">
      <c r="E693" s="10"/>
      <c r="F693" s="148"/>
      <c r="G693" s="149"/>
      <c r="H693" s="150"/>
    </row>
    <row r="694" spans="5:8">
      <c r="E694" s="10"/>
      <c r="F694" s="148"/>
      <c r="G694" s="149"/>
      <c r="H694" s="150"/>
    </row>
    <row r="695" spans="5:8">
      <c r="E695" s="10"/>
      <c r="F695" s="148"/>
      <c r="G695" s="149"/>
      <c r="H695" s="150"/>
    </row>
    <row r="696" spans="5:8">
      <c r="E696" s="10"/>
      <c r="F696" s="148"/>
      <c r="G696" s="149"/>
      <c r="H696" s="150"/>
    </row>
    <row r="697" spans="5:8">
      <c r="E697" s="10"/>
      <c r="F697" s="148"/>
      <c r="G697" s="149"/>
      <c r="H697" s="150"/>
    </row>
    <row r="698" spans="5:8">
      <c r="E698" s="10"/>
      <c r="F698" s="148"/>
      <c r="G698" s="149"/>
      <c r="H698" s="150"/>
    </row>
    <row r="699" spans="5:8">
      <c r="E699" s="10"/>
      <c r="F699" s="148"/>
      <c r="G699" s="149"/>
      <c r="H699" s="150"/>
    </row>
    <row r="700" spans="5:8">
      <c r="E700" s="10"/>
      <c r="F700" s="148"/>
      <c r="G700" s="149"/>
      <c r="H700" s="150"/>
    </row>
    <row r="701" spans="5:8">
      <c r="E701" s="10"/>
      <c r="F701" s="148"/>
      <c r="G701" s="149"/>
      <c r="H701" s="150"/>
    </row>
    <row r="702" spans="5:8">
      <c r="E702" s="10"/>
      <c r="F702" s="148"/>
      <c r="G702" s="149"/>
      <c r="H702" s="150"/>
    </row>
    <row r="703" spans="5:8">
      <c r="E703" s="10"/>
      <c r="F703" s="148"/>
      <c r="G703" s="149"/>
      <c r="H703" s="150"/>
    </row>
    <row r="704" spans="5:8">
      <c r="E704" s="10"/>
      <c r="F704" s="148"/>
      <c r="G704" s="149"/>
      <c r="H704" s="150"/>
    </row>
    <row r="705" spans="5:8">
      <c r="E705" s="10"/>
      <c r="F705" s="148"/>
      <c r="G705" s="149"/>
      <c r="H705" s="150"/>
    </row>
    <row r="706" spans="5:8">
      <c r="E706" s="10"/>
      <c r="F706" s="148"/>
      <c r="G706" s="149"/>
      <c r="H706" s="150"/>
    </row>
    <row r="707" spans="5:8">
      <c r="E707" s="10"/>
      <c r="F707" s="148"/>
      <c r="G707" s="149"/>
      <c r="H707" s="150"/>
    </row>
    <row r="708" spans="5:8">
      <c r="E708" s="10"/>
      <c r="F708" s="148"/>
      <c r="G708" s="149"/>
      <c r="H708" s="150"/>
    </row>
    <row r="709" spans="5:8">
      <c r="E709" s="10"/>
      <c r="F709" s="148"/>
      <c r="G709" s="149"/>
      <c r="H709" s="150"/>
    </row>
    <row r="710" spans="5:8">
      <c r="E710" s="10"/>
      <c r="F710" s="148"/>
      <c r="G710" s="149"/>
      <c r="H710" s="150"/>
    </row>
    <row r="711" spans="5:8">
      <c r="E711" s="10"/>
      <c r="F711" s="148"/>
      <c r="G711" s="149"/>
      <c r="H711" s="150"/>
    </row>
    <row r="712" spans="5:8">
      <c r="E712" s="10"/>
      <c r="F712" s="148"/>
      <c r="G712" s="149"/>
      <c r="H712" s="150"/>
    </row>
    <row r="713" spans="5:8">
      <c r="E713" s="10"/>
      <c r="F713" s="148"/>
      <c r="G713" s="149"/>
      <c r="H713" s="150"/>
    </row>
    <row r="714" spans="5:8">
      <c r="E714" s="10"/>
      <c r="F714" s="148"/>
      <c r="G714" s="149"/>
      <c r="H714" s="150"/>
    </row>
    <row r="715" spans="5:8">
      <c r="E715" s="10"/>
      <c r="F715" s="148"/>
      <c r="G715" s="149"/>
      <c r="H715" s="150"/>
    </row>
    <row r="716" spans="5:8">
      <c r="E716" s="10"/>
      <c r="F716" s="148"/>
      <c r="G716" s="149"/>
      <c r="H716" s="150"/>
    </row>
    <row r="717" spans="5:8">
      <c r="E717" s="10"/>
      <c r="F717" s="148"/>
      <c r="G717" s="149"/>
      <c r="H717" s="150"/>
    </row>
    <row r="718" spans="5:8">
      <c r="E718" s="10"/>
      <c r="F718" s="148"/>
      <c r="G718" s="149"/>
      <c r="H718" s="150"/>
    </row>
    <row r="719" spans="5:8">
      <c r="E719" s="10"/>
      <c r="F719" s="148"/>
      <c r="G719" s="149"/>
      <c r="H719" s="150"/>
    </row>
    <row r="720" spans="5:8">
      <c r="E720" s="10"/>
      <c r="F720" s="148"/>
      <c r="G720" s="149"/>
      <c r="H720" s="150"/>
    </row>
    <row r="721" spans="4:8">
      <c r="E721" s="10"/>
      <c r="F721" s="148"/>
      <c r="G721" s="149"/>
      <c r="H721" s="150"/>
    </row>
    <row r="722" spans="4:8">
      <c r="E722" s="10"/>
      <c r="F722" s="148"/>
      <c r="G722" s="149"/>
      <c r="H722" s="150"/>
    </row>
    <row r="723" spans="4:8">
      <c r="E723" s="10"/>
      <c r="F723" s="148"/>
      <c r="G723" s="149"/>
      <c r="H723" s="150"/>
    </row>
    <row r="724" spans="4:8">
      <c r="E724" s="10"/>
      <c r="F724" s="148"/>
      <c r="G724" s="149"/>
      <c r="H724" s="150"/>
    </row>
    <row r="725" spans="4:8">
      <c r="E725" s="10"/>
      <c r="F725" s="148"/>
      <c r="G725" s="149"/>
      <c r="H725" s="150"/>
    </row>
    <row r="726" spans="4:8">
      <c r="E726" s="10"/>
      <c r="F726" s="148"/>
      <c r="G726" s="149"/>
      <c r="H726" s="150"/>
    </row>
    <row r="727" spans="4:8">
      <c r="E727" s="10"/>
      <c r="F727" s="148"/>
      <c r="G727" s="149"/>
      <c r="H727" s="150"/>
    </row>
    <row r="728" spans="4:8">
      <c r="E728" s="10"/>
      <c r="F728" s="148"/>
      <c r="G728" s="149"/>
      <c r="H728" s="150"/>
    </row>
    <row r="729" spans="4:8">
      <c r="D729" s="156"/>
      <c r="E729" s="10"/>
      <c r="F729" s="148"/>
      <c r="G729" s="149"/>
      <c r="H729" s="150"/>
    </row>
    <row r="730" spans="4:8">
      <c r="E730" s="10"/>
      <c r="F730" s="148"/>
      <c r="G730" s="149"/>
      <c r="H730" s="150"/>
    </row>
    <row r="731" spans="4:8">
      <c r="D731" s="155"/>
      <c r="E731" s="10"/>
      <c r="F731" s="148"/>
      <c r="G731" s="149"/>
      <c r="H731" s="150"/>
    </row>
    <row r="732" spans="4:8">
      <c r="D732" s="155"/>
      <c r="E732" s="10"/>
      <c r="F732" s="148"/>
      <c r="G732" s="149"/>
      <c r="H732" s="150"/>
    </row>
    <row r="733" spans="4:8">
      <c r="E733" s="10"/>
      <c r="F733" s="148"/>
      <c r="G733" s="149"/>
      <c r="H733" s="150"/>
    </row>
    <row r="734" spans="4:8">
      <c r="E734" s="10"/>
      <c r="F734" s="148"/>
      <c r="G734" s="149"/>
      <c r="H734" s="150"/>
    </row>
    <row r="735" spans="4:8">
      <c r="E735" s="10"/>
      <c r="F735" s="148"/>
      <c r="G735" s="149"/>
      <c r="H735" s="150"/>
    </row>
    <row r="736" spans="4:8">
      <c r="E736" s="10"/>
      <c r="F736" s="148"/>
      <c r="G736" s="149"/>
      <c r="H736" s="150"/>
    </row>
    <row r="737" spans="5:8">
      <c r="E737" s="10"/>
      <c r="F737" s="148"/>
      <c r="G737" s="149"/>
      <c r="H737" s="150"/>
    </row>
    <row r="738" spans="5:8">
      <c r="E738" s="10"/>
      <c r="F738" s="148"/>
      <c r="G738" s="149"/>
      <c r="H738" s="150"/>
    </row>
    <row r="739" spans="5:8">
      <c r="E739" s="10"/>
      <c r="F739" s="148"/>
      <c r="G739" s="149"/>
      <c r="H739" s="150"/>
    </row>
    <row r="740" spans="5:8">
      <c r="E740" s="10"/>
      <c r="F740" s="148"/>
      <c r="G740" s="149"/>
      <c r="H740" s="150"/>
    </row>
    <row r="741" spans="5:8">
      <c r="E741" s="10"/>
      <c r="F741" s="148"/>
      <c r="G741" s="149"/>
      <c r="H741" s="150"/>
    </row>
    <row r="742" spans="5:8">
      <c r="E742" s="10"/>
      <c r="F742" s="148"/>
      <c r="G742" s="149"/>
      <c r="H742" s="150"/>
    </row>
  </sheetData>
  <dataValidations count="1">
    <dataValidation allowBlank="1" showInputMessage="1" showErrorMessage="1" prompt="Median is the Middle value of a range of Values, It is different from Average._x000a__x000a_I there are two same middle values it averages and takes that as median" sqref="I1" xr:uid="{0EE198F4-372A-4BBB-8883-00E5E810D39D}"/>
  </dataValidation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3F48-1103-45F1-9FB1-AC7FFAEE8574}">
  <sheetPr>
    <tabColor rgb="FF0070C0"/>
    <pageSetUpPr autoPageBreaks="0"/>
  </sheetPr>
  <dimension ref="A1:I739"/>
  <sheetViews>
    <sheetView zoomScale="98" zoomScaleNormal="98" zoomScaleSheetLayoutView="100" workbookViewId="0">
      <selection activeCell="D11" sqref="D11"/>
    </sheetView>
  </sheetViews>
  <sheetFormatPr defaultColWidth="19.85546875" defaultRowHeight="15"/>
  <cols>
    <col min="1" max="1" width="19.7109375" style="111" bestFit="1" customWidth="1"/>
    <col min="2" max="2" width="8.42578125" style="119" bestFit="1" customWidth="1"/>
    <col min="3" max="3" width="12.85546875" style="120" customWidth="1"/>
    <col min="4" max="4" width="23.140625" style="111" customWidth="1"/>
    <col min="5" max="5" width="19.85546875" style="108"/>
    <col min="6" max="6" width="11.85546875" style="111" bestFit="1" customWidth="1"/>
    <col min="7" max="7" width="11.7109375" style="116" bestFit="1" customWidth="1"/>
    <col min="8" max="8" width="12.42578125" style="111" customWidth="1"/>
    <col min="9" max="9" width="13.140625" style="111" customWidth="1"/>
    <col min="10" max="16384" width="19.85546875" style="111"/>
  </cols>
  <sheetData>
    <row r="1" spans="1:9">
      <c r="A1" s="104" t="s">
        <v>0</v>
      </c>
      <c r="B1" s="105" t="s">
        <v>7</v>
      </c>
      <c r="C1" s="106" t="s">
        <v>816</v>
      </c>
      <c r="D1" s="107" t="s">
        <v>817</v>
      </c>
      <c r="F1" s="109" t="s">
        <v>818</v>
      </c>
      <c r="G1" s="110" t="s">
        <v>819</v>
      </c>
      <c r="H1" s="109" t="s">
        <v>820</v>
      </c>
      <c r="I1" s="109" t="s">
        <v>821</v>
      </c>
    </row>
    <row r="2" spans="1:9">
      <c r="A2" t="s">
        <v>822</v>
      </c>
      <c r="B2" s="112">
        <v>46813</v>
      </c>
      <c r="C2" s="113">
        <f>RANK(B2,B:B,0)</f>
        <v>61</v>
      </c>
      <c r="D2" s="114" t="s">
        <v>823</v>
      </c>
      <c r="E2" s="108" t="str">
        <f>INDEX(A:A,MATCH(1,C:C,0))</f>
        <v>Omkar Chintalapati</v>
      </c>
      <c r="F2" s="115">
        <v>41391</v>
      </c>
      <c r="G2" s="116">
        <v>15</v>
      </c>
      <c r="H2" s="111">
        <f>RANK(G2,$G$2:$G$18,)</f>
        <v>4</v>
      </c>
      <c r="I2" s="116">
        <f>_xlfn.RANK.AVG(G2,$G$2:$G$18,1)</f>
        <v>14</v>
      </c>
    </row>
    <row r="3" spans="1:9">
      <c r="A3" t="s">
        <v>824</v>
      </c>
      <c r="B3" s="112">
        <v>48222</v>
      </c>
      <c r="C3" s="113">
        <f t="shared" ref="C3:C66" si="0">RANK(B3,B:B,0)</f>
        <v>36</v>
      </c>
      <c r="D3" s="114"/>
      <c r="E3" s="108" t="str">
        <f>INDEX(A:A,MATCH(96,C:C,0))</f>
        <v>Charish Chandamalla</v>
      </c>
      <c r="F3" s="115">
        <v>41393</v>
      </c>
      <c r="G3" s="116">
        <v>17</v>
      </c>
      <c r="H3" s="117"/>
      <c r="I3" s="118"/>
    </row>
    <row r="4" spans="1:9">
      <c r="A4" t="s">
        <v>825</v>
      </c>
      <c r="B4" s="112">
        <v>46121</v>
      </c>
      <c r="C4" s="113">
        <f t="shared" si="0"/>
        <v>76</v>
      </c>
      <c r="F4" s="115">
        <v>41394</v>
      </c>
      <c r="G4" s="116">
        <v>8</v>
      </c>
      <c r="H4" s="117"/>
      <c r="I4" s="118"/>
    </row>
    <row r="5" spans="1:9">
      <c r="A5" t="s">
        <v>826</v>
      </c>
      <c r="B5" s="112">
        <v>49563</v>
      </c>
      <c r="C5" s="113">
        <f t="shared" si="0"/>
        <v>10</v>
      </c>
      <c r="F5" s="115">
        <v>41395</v>
      </c>
      <c r="G5" s="116">
        <v>13</v>
      </c>
      <c r="H5" s="117"/>
      <c r="I5" s="118"/>
    </row>
    <row r="6" spans="1:9">
      <c r="A6" t="s">
        <v>827</v>
      </c>
      <c r="B6" s="112">
        <v>46450</v>
      </c>
      <c r="C6" s="113">
        <f t="shared" si="0"/>
        <v>69</v>
      </c>
      <c r="F6" s="115">
        <v>41396</v>
      </c>
      <c r="G6" s="116">
        <v>6</v>
      </c>
      <c r="H6" s="117"/>
      <c r="I6" s="118"/>
    </row>
    <row r="7" spans="1:9">
      <c r="A7" t="s">
        <v>828</v>
      </c>
      <c r="B7" s="112">
        <v>47022</v>
      </c>
      <c r="C7" s="113">
        <f t="shared" si="0"/>
        <v>56</v>
      </c>
      <c r="F7" s="115">
        <v>41397</v>
      </c>
      <c r="G7" s="116">
        <v>7</v>
      </c>
      <c r="H7" s="117"/>
      <c r="I7" s="118"/>
    </row>
    <row r="8" spans="1:9">
      <c r="A8" t="s">
        <v>829</v>
      </c>
      <c r="B8" s="112">
        <v>49895</v>
      </c>
      <c r="C8" s="113">
        <f t="shared" si="0"/>
        <v>1</v>
      </c>
      <c r="D8" s="111" t="s">
        <v>830</v>
      </c>
      <c r="F8" s="115">
        <v>41400</v>
      </c>
      <c r="G8" s="116">
        <v>16</v>
      </c>
      <c r="H8" s="117"/>
      <c r="I8" s="118"/>
    </row>
    <row r="9" spans="1:9">
      <c r="A9" t="s">
        <v>831</v>
      </c>
      <c r="B9" s="112">
        <v>47812</v>
      </c>
      <c r="C9" s="113">
        <f t="shared" si="0"/>
        <v>46</v>
      </c>
      <c r="F9" s="115">
        <v>41401</v>
      </c>
      <c r="G9" s="116">
        <v>7.2</v>
      </c>
      <c r="H9" s="117"/>
      <c r="I9" s="118"/>
    </row>
    <row r="10" spans="1:9">
      <c r="A10" t="s">
        <v>832</v>
      </c>
      <c r="B10" s="112">
        <v>48608</v>
      </c>
      <c r="C10" s="113">
        <f t="shared" si="0"/>
        <v>26</v>
      </c>
      <c r="F10" s="115">
        <v>41402</v>
      </c>
      <c r="G10" s="116">
        <v>6</v>
      </c>
      <c r="H10" s="117"/>
      <c r="I10" s="118"/>
    </row>
    <row r="11" spans="1:9">
      <c r="A11" t="s">
        <v>833</v>
      </c>
      <c r="B11" s="112">
        <v>46971</v>
      </c>
      <c r="C11" s="113">
        <f t="shared" si="0"/>
        <v>57</v>
      </c>
      <c r="F11" s="115">
        <v>41403</v>
      </c>
      <c r="G11" s="116">
        <v>8</v>
      </c>
      <c r="H11" s="117"/>
      <c r="I11" s="118"/>
    </row>
    <row r="12" spans="1:9">
      <c r="A12" t="s">
        <v>834</v>
      </c>
      <c r="B12" s="112">
        <v>49059</v>
      </c>
      <c r="C12" s="113">
        <f t="shared" si="0"/>
        <v>17</v>
      </c>
      <c r="F12" s="115">
        <v>41404</v>
      </c>
      <c r="G12" s="116">
        <v>5.5</v>
      </c>
      <c r="H12" s="117"/>
      <c r="I12" s="118"/>
    </row>
    <row r="13" spans="1:9">
      <c r="A13" t="s">
        <v>835</v>
      </c>
      <c r="B13" s="112">
        <v>46496</v>
      </c>
      <c r="C13" s="113">
        <f t="shared" si="0"/>
        <v>68</v>
      </c>
      <c r="F13" s="115">
        <v>41407</v>
      </c>
      <c r="G13" s="116">
        <v>7</v>
      </c>
      <c r="H13" s="117"/>
      <c r="I13" s="118"/>
    </row>
    <row r="14" spans="1:9">
      <c r="A14" t="s">
        <v>836</v>
      </c>
      <c r="B14" s="112">
        <v>47819</v>
      </c>
      <c r="C14" s="113">
        <f t="shared" si="0"/>
        <v>45</v>
      </c>
      <c r="F14" s="115">
        <v>41408</v>
      </c>
      <c r="G14" s="116">
        <v>16</v>
      </c>
      <c r="H14" s="117"/>
      <c r="I14" s="118"/>
    </row>
    <row r="15" spans="1:9">
      <c r="A15" t="s">
        <v>837</v>
      </c>
      <c r="B15" s="112">
        <v>47598</v>
      </c>
      <c r="C15" s="113">
        <f t="shared" si="0"/>
        <v>50</v>
      </c>
      <c r="F15" s="115">
        <v>41409</v>
      </c>
      <c r="G15" s="116">
        <v>11</v>
      </c>
      <c r="H15" s="117"/>
      <c r="I15" s="118"/>
    </row>
    <row r="16" spans="1:9">
      <c r="A16" t="s">
        <v>838</v>
      </c>
      <c r="B16" s="112">
        <v>46917</v>
      </c>
      <c r="C16" s="113">
        <f t="shared" si="0"/>
        <v>59</v>
      </c>
      <c r="F16" s="115">
        <v>41410</v>
      </c>
      <c r="G16" s="116">
        <v>14</v>
      </c>
      <c r="H16" s="117"/>
      <c r="I16" s="118"/>
    </row>
    <row r="17" spans="1:9">
      <c r="A17" t="s">
        <v>839</v>
      </c>
      <c r="B17" s="112">
        <v>46788</v>
      </c>
      <c r="C17" s="113">
        <f t="shared" si="0"/>
        <v>63</v>
      </c>
      <c r="F17" s="115">
        <v>41411</v>
      </c>
      <c r="G17" s="116">
        <v>5</v>
      </c>
      <c r="H17" s="117"/>
      <c r="I17" s="118"/>
    </row>
    <row r="18" spans="1:9">
      <c r="A18" t="s">
        <v>840</v>
      </c>
      <c r="B18" s="112">
        <v>47488</v>
      </c>
      <c r="C18" s="113">
        <f t="shared" si="0"/>
        <v>52</v>
      </c>
      <c r="F18" s="115">
        <v>41414</v>
      </c>
      <c r="G18" s="116">
        <v>12</v>
      </c>
      <c r="H18" s="117"/>
      <c r="I18" s="118"/>
    </row>
    <row r="19" spans="1:9">
      <c r="A19" t="s">
        <v>841</v>
      </c>
      <c r="B19" s="112">
        <v>49556</v>
      </c>
      <c r="C19" s="113">
        <f t="shared" si="0"/>
        <v>11</v>
      </c>
    </row>
    <row r="20" spans="1:9">
      <c r="A20" t="s">
        <v>842</v>
      </c>
      <c r="B20" s="112">
        <v>46279</v>
      </c>
      <c r="C20" s="113">
        <f t="shared" si="0"/>
        <v>74</v>
      </c>
    </row>
    <row r="21" spans="1:9">
      <c r="A21" t="s">
        <v>843</v>
      </c>
      <c r="B21" s="112">
        <v>46012</v>
      </c>
      <c r="C21" s="113">
        <f t="shared" si="0"/>
        <v>79</v>
      </c>
    </row>
    <row r="22" spans="1:9">
      <c r="A22" t="s">
        <v>844</v>
      </c>
      <c r="B22" s="112">
        <v>45877</v>
      </c>
      <c r="C22" s="113">
        <f t="shared" si="0"/>
        <v>81</v>
      </c>
    </row>
    <row r="23" spans="1:9">
      <c r="A23" t="s">
        <v>845</v>
      </c>
      <c r="B23" s="112">
        <v>48204</v>
      </c>
      <c r="C23" s="113">
        <f t="shared" si="0"/>
        <v>37</v>
      </c>
    </row>
    <row r="24" spans="1:9">
      <c r="A24" t="s">
        <v>846</v>
      </c>
      <c r="B24" s="112">
        <v>45666</v>
      </c>
      <c r="C24" s="113">
        <f t="shared" si="0"/>
        <v>85</v>
      </c>
    </row>
    <row r="25" spans="1:9">
      <c r="A25" t="s">
        <v>847</v>
      </c>
      <c r="B25" s="112">
        <v>47866</v>
      </c>
      <c r="C25" s="113">
        <f t="shared" si="0"/>
        <v>44</v>
      </c>
    </row>
    <row r="26" spans="1:9">
      <c r="A26" t="s">
        <v>848</v>
      </c>
      <c r="B26" s="112">
        <v>48930</v>
      </c>
      <c r="C26" s="113">
        <f t="shared" si="0"/>
        <v>19</v>
      </c>
    </row>
    <row r="27" spans="1:9">
      <c r="A27" t="s">
        <v>849</v>
      </c>
      <c r="B27" s="112">
        <v>45095</v>
      </c>
      <c r="C27" s="113">
        <f t="shared" si="0"/>
        <v>96</v>
      </c>
    </row>
    <row r="28" spans="1:9">
      <c r="A28" t="s">
        <v>850</v>
      </c>
      <c r="B28" s="112">
        <v>45537</v>
      </c>
      <c r="C28" s="113">
        <f t="shared" si="0"/>
        <v>89</v>
      </c>
    </row>
    <row r="29" spans="1:9">
      <c r="A29" t="s">
        <v>851</v>
      </c>
      <c r="B29" s="112">
        <v>46336</v>
      </c>
      <c r="C29" s="113">
        <f t="shared" si="0"/>
        <v>73</v>
      </c>
    </row>
    <row r="30" spans="1:9">
      <c r="A30" t="s">
        <v>852</v>
      </c>
      <c r="B30" s="112">
        <v>46411</v>
      </c>
      <c r="C30" s="113">
        <f t="shared" si="0"/>
        <v>70</v>
      </c>
    </row>
    <row r="31" spans="1:9">
      <c r="A31" t="s">
        <v>853</v>
      </c>
      <c r="B31" s="112">
        <v>49854</v>
      </c>
      <c r="C31" s="113">
        <f t="shared" si="0"/>
        <v>2</v>
      </c>
    </row>
    <row r="32" spans="1:9">
      <c r="A32" t="s">
        <v>854</v>
      </c>
      <c r="B32" s="112">
        <v>46389</v>
      </c>
      <c r="C32" s="113">
        <f t="shared" si="0"/>
        <v>72</v>
      </c>
    </row>
    <row r="33" spans="1:3">
      <c r="A33" t="s">
        <v>855</v>
      </c>
      <c r="B33" s="112">
        <v>48495</v>
      </c>
      <c r="C33" s="113">
        <f t="shared" si="0"/>
        <v>30</v>
      </c>
    </row>
    <row r="34" spans="1:3">
      <c r="A34" t="s">
        <v>856</v>
      </c>
      <c r="B34" s="112">
        <v>47695</v>
      </c>
      <c r="C34" s="113">
        <f t="shared" si="0"/>
        <v>48</v>
      </c>
    </row>
    <row r="35" spans="1:3">
      <c r="A35" t="s">
        <v>857</v>
      </c>
      <c r="B35" s="112">
        <v>48933</v>
      </c>
      <c r="C35" s="113">
        <f t="shared" si="0"/>
        <v>18</v>
      </c>
    </row>
    <row r="36" spans="1:3">
      <c r="A36" t="s">
        <v>858</v>
      </c>
      <c r="B36" s="112">
        <v>45460</v>
      </c>
      <c r="C36" s="113">
        <f t="shared" si="0"/>
        <v>91</v>
      </c>
    </row>
    <row r="37" spans="1:3">
      <c r="A37" t="s">
        <v>859</v>
      </c>
      <c r="B37" s="112">
        <v>47478</v>
      </c>
      <c r="C37" s="113">
        <f t="shared" si="0"/>
        <v>53</v>
      </c>
    </row>
    <row r="38" spans="1:3">
      <c r="A38" t="s">
        <v>860</v>
      </c>
      <c r="B38" s="112">
        <v>48889</v>
      </c>
      <c r="C38" s="113">
        <f t="shared" si="0"/>
        <v>20</v>
      </c>
    </row>
    <row r="39" spans="1:3">
      <c r="A39" t="s">
        <v>861</v>
      </c>
      <c r="B39" s="112">
        <v>48130</v>
      </c>
      <c r="C39" s="113">
        <f t="shared" si="0"/>
        <v>39</v>
      </c>
    </row>
    <row r="40" spans="1:3">
      <c r="A40" t="s">
        <v>862</v>
      </c>
      <c r="B40" s="112">
        <v>47050</v>
      </c>
      <c r="C40" s="113">
        <f t="shared" si="0"/>
        <v>55</v>
      </c>
    </row>
    <row r="41" spans="1:3">
      <c r="A41" t="s">
        <v>863</v>
      </c>
      <c r="B41" s="112">
        <v>49464</v>
      </c>
      <c r="C41" s="113">
        <f t="shared" si="0"/>
        <v>13</v>
      </c>
    </row>
    <row r="42" spans="1:3">
      <c r="A42" t="s">
        <v>864</v>
      </c>
      <c r="B42" s="112">
        <v>48849</v>
      </c>
      <c r="C42" s="113">
        <f t="shared" si="0"/>
        <v>21</v>
      </c>
    </row>
    <row r="43" spans="1:3">
      <c r="A43" t="s">
        <v>865</v>
      </c>
      <c r="B43" s="112">
        <v>47639</v>
      </c>
      <c r="C43" s="113">
        <f t="shared" si="0"/>
        <v>49</v>
      </c>
    </row>
    <row r="44" spans="1:3">
      <c r="A44" t="s">
        <v>866</v>
      </c>
      <c r="B44" s="112">
        <v>45379</v>
      </c>
      <c r="C44" s="113">
        <f t="shared" si="0"/>
        <v>93</v>
      </c>
    </row>
    <row r="45" spans="1:3">
      <c r="A45" t="s">
        <v>867</v>
      </c>
      <c r="B45" s="112">
        <v>49636</v>
      </c>
      <c r="C45" s="113">
        <f t="shared" si="0"/>
        <v>6</v>
      </c>
    </row>
    <row r="46" spans="1:3">
      <c r="A46" t="s">
        <v>868</v>
      </c>
      <c r="B46" s="112">
        <v>46121</v>
      </c>
      <c r="C46" s="113">
        <f t="shared" si="0"/>
        <v>76</v>
      </c>
    </row>
    <row r="47" spans="1:3">
      <c r="A47" t="s">
        <v>869</v>
      </c>
      <c r="B47" s="112">
        <v>48362</v>
      </c>
      <c r="C47" s="113">
        <f t="shared" si="0"/>
        <v>32</v>
      </c>
    </row>
    <row r="48" spans="1:3">
      <c r="A48" t="s">
        <v>870</v>
      </c>
      <c r="B48" s="112">
        <v>48112</v>
      </c>
      <c r="C48" s="113">
        <f t="shared" si="0"/>
        <v>40</v>
      </c>
    </row>
    <row r="49" spans="1:3">
      <c r="A49" t="s">
        <v>871</v>
      </c>
      <c r="B49" s="112">
        <v>45700</v>
      </c>
      <c r="C49" s="113">
        <f t="shared" si="0"/>
        <v>84</v>
      </c>
    </row>
    <row r="50" spans="1:3">
      <c r="A50" t="s">
        <v>872</v>
      </c>
      <c r="B50" s="112">
        <v>45655</v>
      </c>
      <c r="C50" s="113">
        <f t="shared" si="0"/>
        <v>87</v>
      </c>
    </row>
    <row r="51" spans="1:3">
      <c r="A51" t="s">
        <v>873</v>
      </c>
      <c r="B51" s="112">
        <v>47996</v>
      </c>
      <c r="C51" s="113">
        <f t="shared" si="0"/>
        <v>42</v>
      </c>
    </row>
    <row r="52" spans="1:3">
      <c r="A52" t="s">
        <v>864</v>
      </c>
      <c r="B52" s="112">
        <v>46667</v>
      </c>
      <c r="C52" s="113">
        <f t="shared" si="0"/>
        <v>65</v>
      </c>
    </row>
    <row r="53" spans="1:3">
      <c r="A53" t="s">
        <v>865</v>
      </c>
      <c r="B53" s="112">
        <v>46618</v>
      </c>
      <c r="C53" s="113">
        <f t="shared" si="0"/>
        <v>66</v>
      </c>
    </row>
    <row r="54" spans="1:3">
      <c r="A54" t="s">
        <v>866</v>
      </c>
      <c r="B54" s="112">
        <v>49608</v>
      </c>
      <c r="C54" s="113">
        <f t="shared" si="0"/>
        <v>7</v>
      </c>
    </row>
    <row r="55" spans="1:3">
      <c r="A55" t="s">
        <v>867</v>
      </c>
      <c r="B55" s="112">
        <v>49178</v>
      </c>
      <c r="C55" s="113">
        <f t="shared" si="0"/>
        <v>16</v>
      </c>
    </row>
    <row r="56" spans="1:3">
      <c r="A56" t="s">
        <v>868</v>
      </c>
      <c r="B56" s="112">
        <v>45804</v>
      </c>
      <c r="C56" s="113">
        <f t="shared" si="0"/>
        <v>82</v>
      </c>
    </row>
    <row r="57" spans="1:3">
      <c r="A57" t="s">
        <v>869</v>
      </c>
      <c r="B57" s="112">
        <v>45489</v>
      </c>
      <c r="C57" s="113">
        <f t="shared" si="0"/>
        <v>90</v>
      </c>
    </row>
    <row r="58" spans="1:3">
      <c r="A58" t="s">
        <v>870</v>
      </c>
      <c r="B58" s="112">
        <v>48832</v>
      </c>
      <c r="C58" s="113">
        <f t="shared" si="0"/>
        <v>23</v>
      </c>
    </row>
    <row r="59" spans="1:3">
      <c r="A59" t="s">
        <v>871</v>
      </c>
      <c r="B59" s="112">
        <v>48182</v>
      </c>
      <c r="C59" s="113">
        <f t="shared" si="0"/>
        <v>38</v>
      </c>
    </row>
    <row r="60" spans="1:3">
      <c r="A60" t="s">
        <v>872</v>
      </c>
      <c r="B60" s="112">
        <v>47706</v>
      </c>
      <c r="C60" s="113">
        <f t="shared" si="0"/>
        <v>47</v>
      </c>
    </row>
    <row r="61" spans="1:3">
      <c r="A61" t="s">
        <v>873</v>
      </c>
      <c r="B61" s="112">
        <v>49697</v>
      </c>
      <c r="C61" s="113">
        <f t="shared" si="0"/>
        <v>5</v>
      </c>
    </row>
    <row r="62" spans="1:3">
      <c r="A62" t="s">
        <v>874</v>
      </c>
      <c r="B62" s="112">
        <v>45634</v>
      </c>
      <c r="C62" s="113">
        <f t="shared" si="0"/>
        <v>88</v>
      </c>
    </row>
    <row r="63" spans="1:3">
      <c r="A63" t="s">
        <v>875</v>
      </c>
      <c r="B63" s="112">
        <v>46804</v>
      </c>
      <c r="C63" s="113">
        <f t="shared" si="0"/>
        <v>62</v>
      </c>
    </row>
    <row r="64" spans="1:3">
      <c r="A64" t="s">
        <v>876</v>
      </c>
      <c r="B64" s="112">
        <v>47566</v>
      </c>
      <c r="C64" s="113">
        <f t="shared" si="0"/>
        <v>51</v>
      </c>
    </row>
    <row r="65" spans="1:3">
      <c r="A65" t="s">
        <v>877</v>
      </c>
      <c r="B65" s="112">
        <v>49839</v>
      </c>
      <c r="C65" s="113">
        <f t="shared" si="0"/>
        <v>4</v>
      </c>
    </row>
    <row r="66" spans="1:3">
      <c r="A66" t="s">
        <v>878</v>
      </c>
      <c r="B66" s="112">
        <v>46119</v>
      </c>
      <c r="C66" s="113">
        <f t="shared" si="0"/>
        <v>78</v>
      </c>
    </row>
    <row r="67" spans="1:3">
      <c r="A67" t="s">
        <v>879</v>
      </c>
      <c r="B67" s="112">
        <v>48835</v>
      </c>
      <c r="C67" s="113">
        <f t="shared" ref="C67:C97" si="1">RANK(B67,B:B,0)</f>
        <v>22</v>
      </c>
    </row>
    <row r="68" spans="1:3">
      <c r="A68" t="s">
        <v>880</v>
      </c>
      <c r="B68" s="112">
        <v>48577</v>
      </c>
      <c r="C68" s="113">
        <f t="shared" si="1"/>
        <v>28</v>
      </c>
    </row>
    <row r="69" spans="1:3">
      <c r="A69" t="s">
        <v>881</v>
      </c>
      <c r="B69" s="112">
        <v>46408</v>
      </c>
      <c r="C69" s="113">
        <f t="shared" si="1"/>
        <v>71</v>
      </c>
    </row>
    <row r="70" spans="1:3">
      <c r="A70" t="s">
        <v>882</v>
      </c>
      <c r="B70" s="112">
        <v>48656</v>
      </c>
      <c r="C70" s="113">
        <f t="shared" si="1"/>
        <v>25</v>
      </c>
    </row>
    <row r="71" spans="1:3">
      <c r="A71" t="s">
        <v>883</v>
      </c>
      <c r="B71" s="112">
        <v>49566</v>
      </c>
      <c r="C71" s="113">
        <f t="shared" si="1"/>
        <v>9</v>
      </c>
    </row>
    <row r="72" spans="1:3">
      <c r="A72" t="s">
        <v>884</v>
      </c>
      <c r="B72" s="112">
        <v>49534</v>
      </c>
      <c r="C72" s="113">
        <f t="shared" si="1"/>
        <v>12</v>
      </c>
    </row>
    <row r="73" spans="1:3">
      <c r="A73" t="s">
        <v>885</v>
      </c>
      <c r="B73" s="112">
        <v>47209</v>
      </c>
      <c r="C73" s="113">
        <f t="shared" si="1"/>
        <v>54</v>
      </c>
    </row>
    <row r="74" spans="1:3">
      <c r="A74" t="s">
        <v>886</v>
      </c>
      <c r="B74" s="112">
        <v>45746</v>
      </c>
      <c r="C74" s="113">
        <f t="shared" si="1"/>
        <v>83</v>
      </c>
    </row>
    <row r="75" spans="1:3">
      <c r="A75" t="s">
        <v>887</v>
      </c>
      <c r="B75" s="112">
        <v>46770</v>
      </c>
      <c r="C75" s="113">
        <f t="shared" si="1"/>
        <v>64</v>
      </c>
    </row>
    <row r="76" spans="1:3">
      <c r="A76" t="s">
        <v>888</v>
      </c>
      <c r="B76" s="112">
        <v>49848</v>
      </c>
      <c r="C76" s="113">
        <f t="shared" si="1"/>
        <v>3</v>
      </c>
    </row>
    <row r="77" spans="1:3">
      <c r="A77" t="s">
        <v>889</v>
      </c>
      <c r="B77" s="112">
        <v>45444</v>
      </c>
      <c r="C77" s="113">
        <f t="shared" si="1"/>
        <v>92</v>
      </c>
    </row>
    <row r="78" spans="1:3">
      <c r="A78" t="s">
        <v>890</v>
      </c>
      <c r="B78" s="112">
        <v>49590</v>
      </c>
      <c r="C78" s="113">
        <f t="shared" si="1"/>
        <v>8</v>
      </c>
    </row>
    <row r="79" spans="1:3">
      <c r="A79" t="s">
        <v>891</v>
      </c>
      <c r="B79" s="112">
        <v>45158</v>
      </c>
      <c r="C79" s="113">
        <f t="shared" si="1"/>
        <v>95</v>
      </c>
    </row>
    <row r="80" spans="1:3">
      <c r="A80" t="s">
        <v>892</v>
      </c>
      <c r="B80" s="112">
        <v>48735</v>
      </c>
      <c r="C80" s="113">
        <f t="shared" si="1"/>
        <v>24</v>
      </c>
    </row>
    <row r="81" spans="1:3">
      <c r="A81" t="s">
        <v>893</v>
      </c>
      <c r="B81" s="112">
        <v>47937</v>
      </c>
      <c r="C81" s="113">
        <f t="shared" si="1"/>
        <v>43</v>
      </c>
    </row>
    <row r="82" spans="1:3">
      <c r="A82" t="s">
        <v>894</v>
      </c>
      <c r="B82" s="112">
        <v>46213</v>
      </c>
      <c r="C82" s="113">
        <f t="shared" si="1"/>
        <v>75</v>
      </c>
    </row>
    <row r="83" spans="1:3">
      <c r="A83" t="s">
        <v>895</v>
      </c>
      <c r="B83" s="112">
        <v>45958</v>
      </c>
      <c r="C83" s="113">
        <f t="shared" si="1"/>
        <v>80</v>
      </c>
    </row>
    <row r="84" spans="1:3">
      <c r="A84" t="s">
        <v>896</v>
      </c>
      <c r="B84" s="112">
        <v>46509</v>
      </c>
      <c r="C84" s="113">
        <f t="shared" si="1"/>
        <v>67</v>
      </c>
    </row>
    <row r="85" spans="1:3">
      <c r="A85" t="s">
        <v>897</v>
      </c>
      <c r="B85" s="112">
        <v>48112</v>
      </c>
      <c r="C85" s="113">
        <f t="shared" si="1"/>
        <v>40</v>
      </c>
    </row>
    <row r="86" spans="1:3">
      <c r="A86" t="s">
        <v>898</v>
      </c>
      <c r="B86" s="112">
        <v>48353</v>
      </c>
      <c r="C86" s="113">
        <f t="shared" si="1"/>
        <v>33</v>
      </c>
    </row>
    <row r="87" spans="1:3">
      <c r="A87" t="s">
        <v>899</v>
      </c>
      <c r="B87" s="112">
        <v>46825</v>
      </c>
      <c r="C87" s="113">
        <f t="shared" si="1"/>
        <v>60</v>
      </c>
    </row>
    <row r="88" spans="1:3">
      <c r="A88" t="s">
        <v>900</v>
      </c>
      <c r="B88" s="112">
        <v>46964</v>
      </c>
      <c r="C88" s="113">
        <f t="shared" si="1"/>
        <v>58</v>
      </c>
    </row>
    <row r="89" spans="1:3">
      <c r="A89" t="s">
        <v>901</v>
      </c>
      <c r="B89" s="112">
        <v>48512</v>
      </c>
      <c r="C89" s="113">
        <f t="shared" si="1"/>
        <v>29</v>
      </c>
    </row>
    <row r="90" spans="1:3">
      <c r="A90" t="s">
        <v>902</v>
      </c>
      <c r="B90" s="112">
        <v>49236</v>
      </c>
      <c r="C90" s="113">
        <f t="shared" si="1"/>
        <v>15</v>
      </c>
    </row>
    <row r="91" spans="1:3">
      <c r="A91" t="s">
        <v>903</v>
      </c>
      <c r="B91" s="112">
        <v>48334</v>
      </c>
      <c r="C91" s="113">
        <f t="shared" si="1"/>
        <v>34</v>
      </c>
    </row>
    <row r="92" spans="1:3">
      <c r="A92" t="s">
        <v>904</v>
      </c>
      <c r="B92" s="112">
        <v>48415</v>
      </c>
      <c r="C92" s="113">
        <f t="shared" si="1"/>
        <v>31</v>
      </c>
    </row>
    <row r="93" spans="1:3">
      <c r="A93" t="s">
        <v>905</v>
      </c>
      <c r="B93" s="112">
        <v>45658</v>
      </c>
      <c r="C93" s="113">
        <f t="shared" si="1"/>
        <v>86</v>
      </c>
    </row>
    <row r="94" spans="1:3">
      <c r="A94" t="s">
        <v>906</v>
      </c>
      <c r="B94" s="112">
        <v>48587</v>
      </c>
      <c r="C94" s="113">
        <f t="shared" si="1"/>
        <v>27</v>
      </c>
    </row>
    <row r="95" spans="1:3">
      <c r="A95" t="s">
        <v>907</v>
      </c>
      <c r="B95" s="112">
        <v>49241</v>
      </c>
      <c r="C95" s="113">
        <f t="shared" si="1"/>
        <v>14</v>
      </c>
    </row>
    <row r="96" spans="1:3">
      <c r="A96" t="s">
        <v>908</v>
      </c>
      <c r="B96" s="112">
        <v>48233</v>
      </c>
      <c r="C96" s="113">
        <f t="shared" si="1"/>
        <v>35</v>
      </c>
    </row>
    <row r="97" spans="1:3">
      <c r="A97" t="s">
        <v>909</v>
      </c>
      <c r="B97" s="112">
        <v>45183</v>
      </c>
      <c r="C97" s="113">
        <f t="shared" si="1"/>
        <v>94</v>
      </c>
    </row>
    <row r="98" spans="1:3">
      <c r="B98" s="112"/>
      <c r="C98" s="113"/>
    </row>
    <row r="99" spans="1:3">
      <c r="B99" s="112"/>
      <c r="C99" s="113"/>
    </row>
    <row r="100" spans="1:3">
      <c r="B100" s="112"/>
      <c r="C100" s="113"/>
    </row>
    <row r="101" spans="1:3">
      <c r="B101" s="112"/>
      <c r="C101" s="113"/>
    </row>
    <row r="102" spans="1:3">
      <c r="B102" s="112"/>
      <c r="C102" s="113"/>
    </row>
    <row r="103" spans="1:3">
      <c r="B103" s="112"/>
      <c r="C103" s="113"/>
    </row>
    <row r="104" spans="1:3">
      <c r="B104" s="112"/>
      <c r="C104" s="113"/>
    </row>
    <row r="105" spans="1:3">
      <c r="B105" s="112"/>
      <c r="C105" s="113"/>
    </row>
    <row r="106" spans="1:3">
      <c r="B106" s="112"/>
      <c r="C106" s="113"/>
    </row>
    <row r="107" spans="1:3">
      <c r="B107" s="112"/>
      <c r="C107" s="113"/>
    </row>
    <row r="108" spans="1:3">
      <c r="B108" s="112"/>
      <c r="C108" s="113"/>
    </row>
    <row r="109" spans="1:3">
      <c r="B109" s="112"/>
      <c r="C109" s="113"/>
    </row>
    <row r="110" spans="1:3">
      <c r="B110" s="112"/>
      <c r="C110" s="113"/>
    </row>
    <row r="111" spans="1:3">
      <c r="B111" s="112"/>
      <c r="C111" s="113"/>
    </row>
    <row r="112" spans="1:3">
      <c r="B112" s="112"/>
      <c r="C112" s="113"/>
    </row>
    <row r="113" spans="2:3">
      <c r="B113" s="112"/>
      <c r="C113" s="113"/>
    </row>
    <row r="114" spans="2:3">
      <c r="B114" s="112"/>
      <c r="C114" s="113"/>
    </row>
    <row r="115" spans="2:3">
      <c r="B115" s="112"/>
      <c r="C115" s="113"/>
    </row>
    <row r="116" spans="2:3">
      <c r="B116" s="112"/>
      <c r="C116" s="113"/>
    </row>
    <row r="117" spans="2:3">
      <c r="B117" s="112"/>
      <c r="C117" s="113"/>
    </row>
    <row r="118" spans="2:3">
      <c r="B118" s="112"/>
      <c r="C118" s="113"/>
    </row>
    <row r="119" spans="2:3">
      <c r="B119" s="112"/>
      <c r="C119" s="113"/>
    </row>
    <row r="120" spans="2:3">
      <c r="B120" s="112"/>
      <c r="C120" s="113"/>
    </row>
    <row r="121" spans="2:3">
      <c r="B121" s="112"/>
      <c r="C121" s="113"/>
    </row>
    <row r="122" spans="2:3">
      <c r="B122" s="112"/>
      <c r="C122" s="113"/>
    </row>
    <row r="123" spans="2:3">
      <c r="B123" s="112"/>
      <c r="C123" s="113"/>
    </row>
    <row r="124" spans="2:3">
      <c r="B124" s="112"/>
      <c r="C124" s="113"/>
    </row>
    <row r="125" spans="2:3">
      <c r="B125" s="112"/>
      <c r="C125" s="113"/>
    </row>
    <row r="126" spans="2:3">
      <c r="B126" s="112"/>
      <c r="C126" s="113"/>
    </row>
    <row r="127" spans="2:3">
      <c r="B127" s="112"/>
      <c r="C127" s="113"/>
    </row>
    <row r="128" spans="2:3">
      <c r="B128" s="112"/>
      <c r="C128" s="113"/>
    </row>
    <row r="129" spans="2:3">
      <c r="B129" s="112"/>
      <c r="C129" s="113"/>
    </row>
    <row r="130" spans="2:3">
      <c r="B130" s="112"/>
      <c r="C130" s="113"/>
    </row>
    <row r="131" spans="2:3">
      <c r="B131" s="112"/>
      <c r="C131" s="113"/>
    </row>
    <row r="132" spans="2:3">
      <c r="B132" s="112"/>
      <c r="C132" s="113"/>
    </row>
    <row r="133" spans="2:3">
      <c r="B133" s="112"/>
      <c r="C133" s="113"/>
    </row>
    <row r="134" spans="2:3">
      <c r="B134" s="112"/>
      <c r="C134" s="113"/>
    </row>
    <row r="135" spans="2:3">
      <c r="B135" s="112"/>
      <c r="C135" s="113"/>
    </row>
    <row r="136" spans="2:3">
      <c r="B136" s="112"/>
      <c r="C136" s="113"/>
    </row>
    <row r="137" spans="2:3">
      <c r="B137" s="112"/>
      <c r="C137" s="113"/>
    </row>
    <row r="138" spans="2:3">
      <c r="B138" s="112"/>
      <c r="C138" s="113"/>
    </row>
    <row r="139" spans="2:3">
      <c r="B139" s="112"/>
      <c r="C139" s="113"/>
    </row>
    <row r="140" spans="2:3">
      <c r="B140" s="112"/>
      <c r="C140" s="113"/>
    </row>
    <row r="141" spans="2:3">
      <c r="B141" s="112"/>
      <c r="C141" s="113"/>
    </row>
    <row r="142" spans="2:3">
      <c r="B142" s="112"/>
      <c r="C142" s="113"/>
    </row>
    <row r="143" spans="2:3">
      <c r="B143" s="112"/>
      <c r="C143" s="113"/>
    </row>
    <row r="144" spans="2:3">
      <c r="B144" s="112"/>
      <c r="C144" s="113"/>
    </row>
    <row r="145" spans="2:3">
      <c r="B145" s="112"/>
      <c r="C145" s="113"/>
    </row>
    <row r="146" spans="2:3">
      <c r="B146" s="112"/>
      <c r="C146" s="113"/>
    </row>
    <row r="147" spans="2:3">
      <c r="B147" s="112"/>
      <c r="C147" s="113"/>
    </row>
    <row r="148" spans="2:3">
      <c r="B148" s="112"/>
      <c r="C148" s="113"/>
    </row>
    <row r="149" spans="2:3">
      <c r="B149" s="112"/>
      <c r="C149" s="113"/>
    </row>
    <row r="150" spans="2:3">
      <c r="B150" s="112"/>
      <c r="C150" s="113"/>
    </row>
    <row r="151" spans="2:3">
      <c r="B151" s="112"/>
      <c r="C151" s="113"/>
    </row>
    <row r="152" spans="2:3">
      <c r="B152" s="112"/>
      <c r="C152" s="113"/>
    </row>
    <row r="153" spans="2:3">
      <c r="B153" s="112"/>
      <c r="C153" s="113"/>
    </row>
    <row r="154" spans="2:3">
      <c r="B154" s="112"/>
      <c r="C154" s="113"/>
    </row>
    <row r="155" spans="2:3">
      <c r="B155" s="112"/>
      <c r="C155" s="113"/>
    </row>
    <row r="156" spans="2:3">
      <c r="B156" s="112"/>
      <c r="C156" s="113"/>
    </row>
    <row r="157" spans="2:3">
      <c r="B157" s="112"/>
      <c r="C157" s="113"/>
    </row>
    <row r="158" spans="2:3">
      <c r="B158" s="112"/>
      <c r="C158" s="113"/>
    </row>
    <row r="159" spans="2:3">
      <c r="B159" s="112"/>
      <c r="C159" s="113"/>
    </row>
    <row r="160" spans="2:3">
      <c r="B160" s="112"/>
      <c r="C160" s="113"/>
    </row>
    <row r="161" spans="2:3">
      <c r="B161" s="112"/>
      <c r="C161" s="113"/>
    </row>
    <row r="162" spans="2:3">
      <c r="B162" s="112"/>
      <c r="C162" s="113"/>
    </row>
    <row r="163" spans="2:3">
      <c r="B163" s="112"/>
      <c r="C163" s="113"/>
    </row>
    <row r="164" spans="2:3">
      <c r="B164" s="112"/>
      <c r="C164" s="113"/>
    </row>
    <row r="165" spans="2:3">
      <c r="B165" s="112"/>
      <c r="C165" s="113"/>
    </row>
    <row r="166" spans="2:3">
      <c r="B166" s="112"/>
      <c r="C166" s="113"/>
    </row>
    <row r="167" spans="2:3">
      <c r="B167" s="112"/>
      <c r="C167" s="113"/>
    </row>
    <row r="168" spans="2:3">
      <c r="B168" s="112"/>
      <c r="C168" s="113"/>
    </row>
    <row r="169" spans="2:3">
      <c r="B169" s="112"/>
      <c r="C169" s="113"/>
    </row>
    <row r="170" spans="2:3">
      <c r="B170" s="112"/>
      <c r="C170" s="113"/>
    </row>
    <row r="171" spans="2:3">
      <c r="B171" s="112"/>
      <c r="C171" s="113"/>
    </row>
    <row r="172" spans="2:3">
      <c r="B172" s="112"/>
      <c r="C172" s="113"/>
    </row>
    <row r="173" spans="2:3">
      <c r="B173" s="112"/>
      <c r="C173" s="113"/>
    </row>
    <row r="174" spans="2:3">
      <c r="B174" s="112"/>
      <c r="C174" s="113"/>
    </row>
    <row r="175" spans="2:3">
      <c r="B175" s="112"/>
      <c r="C175" s="113"/>
    </row>
    <row r="176" spans="2:3">
      <c r="B176" s="112"/>
      <c r="C176" s="113"/>
    </row>
    <row r="177" spans="2:3">
      <c r="B177" s="112"/>
      <c r="C177" s="113"/>
    </row>
    <row r="178" spans="2:3">
      <c r="B178" s="112"/>
      <c r="C178" s="113"/>
    </row>
    <row r="179" spans="2:3">
      <c r="B179" s="112"/>
      <c r="C179" s="113"/>
    </row>
    <row r="180" spans="2:3">
      <c r="B180" s="112"/>
      <c r="C180" s="113"/>
    </row>
    <row r="181" spans="2:3">
      <c r="B181" s="112"/>
      <c r="C181" s="113"/>
    </row>
    <row r="182" spans="2:3">
      <c r="B182" s="112"/>
      <c r="C182" s="113"/>
    </row>
    <row r="183" spans="2:3">
      <c r="B183" s="112"/>
      <c r="C183" s="113"/>
    </row>
    <row r="184" spans="2:3">
      <c r="B184" s="112"/>
      <c r="C184" s="113"/>
    </row>
    <row r="185" spans="2:3">
      <c r="B185" s="112"/>
      <c r="C185" s="113"/>
    </row>
    <row r="186" spans="2:3">
      <c r="B186" s="112"/>
      <c r="C186" s="113"/>
    </row>
    <row r="187" spans="2:3">
      <c r="B187" s="112"/>
      <c r="C187" s="113"/>
    </row>
    <row r="188" spans="2:3">
      <c r="B188" s="112"/>
      <c r="C188" s="113"/>
    </row>
    <row r="189" spans="2:3">
      <c r="B189" s="112"/>
      <c r="C189" s="113"/>
    </row>
    <row r="190" spans="2:3">
      <c r="B190" s="112"/>
      <c r="C190" s="113"/>
    </row>
    <row r="191" spans="2:3">
      <c r="B191" s="112"/>
      <c r="C191" s="113"/>
    </row>
    <row r="192" spans="2:3">
      <c r="B192" s="112"/>
      <c r="C192" s="113"/>
    </row>
    <row r="193" spans="2:3">
      <c r="B193" s="112"/>
      <c r="C193" s="113"/>
    </row>
    <row r="194" spans="2:3">
      <c r="B194" s="112"/>
      <c r="C194" s="113"/>
    </row>
    <row r="195" spans="2:3">
      <c r="B195" s="112"/>
      <c r="C195" s="113"/>
    </row>
    <row r="196" spans="2:3">
      <c r="B196" s="112"/>
      <c r="C196" s="113"/>
    </row>
    <row r="197" spans="2:3">
      <c r="B197" s="112"/>
      <c r="C197" s="113"/>
    </row>
    <row r="198" spans="2:3">
      <c r="B198" s="112"/>
      <c r="C198" s="113"/>
    </row>
    <row r="199" spans="2:3">
      <c r="B199" s="112"/>
      <c r="C199" s="113"/>
    </row>
    <row r="200" spans="2:3">
      <c r="B200" s="112"/>
      <c r="C200" s="113"/>
    </row>
    <row r="201" spans="2:3">
      <c r="B201" s="112"/>
      <c r="C201" s="113"/>
    </row>
    <row r="202" spans="2:3">
      <c r="B202" s="112"/>
      <c r="C202" s="113"/>
    </row>
    <row r="203" spans="2:3">
      <c r="B203" s="112"/>
      <c r="C203" s="113"/>
    </row>
    <row r="204" spans="2:3">
      <c r="B204" s="112"/>
      <c r="C204" s="113"/>
    </row>
    <row r="205" spans="2:3">
      <c r="B205" s="112"/>
      <c r="C205" s="113"/>
    </row>
    <row r="206" spans="2:3">
      <c r="B206" s="112"/>
      <c r="C206" s="113"/>
    </row>
    <row r="207" spans="2:3">
      <c r="B207" s="112"/>
      <c r="C207" s="113"/>
    </row>
    <row r="208" spans="2:3">
      <c r="B208" s="112"/>
      <c r="C208" s="113"/>
    </row>
    <row r="209" spans="2:3">
      <c r="B209" s="112"/>
      <c r="C209" s="113"/>
    </row>
    <row r="210" spans="2:3">
      <c r="B210" s="112"/>
      <c r="C210" s="113"/>
    </row>
    <row r="211" spans="2:3">
      <c r="B211" s="112"/>
      <c r="C211" s="113"/>
    </row>
    <row r="212" spans="2:3">
      <c r="B212" s="112"/>
      <c r="C212" s="113"/>
    </row>
    <row r="213" spans="2:3">
      <c r="B213" s="112"/>
      <c r="C213" s="113"/>
    </row>
    <row r="214" spans="2:3">
      <c r="B214" s="112"/>
      <c r="C214" s="113"/>
    </row>
    <row r="215" spans="2:3">
      <c r="B215" s="112"/>
      <c r="C215" s="113"/>
    </row>
    <row r="216" spans="2:3">
      <c r="B216" s="112"/>
      <c r="C216" s="113"/>
    </row>
    <row r="217" spans="2:3">
      <c r="B217" s="112"/>
      <c r="C217" s="113"/>
    </row>
    <row r="218" spans="2:3">
      <c r="B218" s="112"/>
      <c r="C218" s="113"/>
    </row>
    <row r="219" spans="2:3">
      <c r="B219" s="112"/>
      <c r="C219" s="113"/>
    </row>
    <row r="220" spans="2:3">
      <c r="B220" s="112"/>
      <c r="C220" s="113"/>
    </row>
    <row r="221" spans="2:3">
      <c r="B221" s="112"/>
      <c r="C221" s="113"/>
    </row>
    <row r="222" spans="2:3">
      <c r="B222" s="112"/>
      <c r="C222" s="113"/>
    </row>
    <row r="223" spans="2:3">
      <c r="B223" s="112"/>
      <c r="C223" s="113"/>
    </row>
    <row r="224" spans="2:3">
      <c r="B224" s="112"/>
      <c r="C224" s="113"/>
    </row>
    <row r="225" spans="2:3">
      <c r="B225" s="112"/>
      <c r="C225" s="113"/>
    </row>
    <row r="226" spans="2:3">
      <c r="B226" s="112"/>
      <c r="C226" s="113"/>
    </row>
    <row r="227" spans="2:3">
      <c r="B227" s="112"/>
      <c r="C227" s="113"/>
    </row>
    <row r="228" spans="2:3">
      <c r="B228" s="112"/>
      <c r="C228" s="113"/>
    </row>
    <row r="229" spans="2:3">
      <c r="B229" s="112"/>
      <c r="C229" s="113"/>
    </row>
    <row r="230" spans="2:3">
      <c r="B230" s="112"/>
      <c r="C230" s="113"/>
    </row>
    <row r="231" spans="2:3">
      <c r="B231" s="112"/>
      <c r="C231" s="113"/>
    </row>
    <row r="232" spans="2:3">
      <c r="B232" s="112"/>
      <c r="C232" s="113"/>
    </row>
    <row r="233" spans="2:3">
      <c r="B233" s="112"/>
      <c r="C233" s="113"/>
    </row>
    <row r="234" spans="2:3">
      <c r="B234" s="112"/>
      <c r="C234" s="113"/>
    </row>
    <row r="235" spans="2:3">
      <c r="B235" s="112"/>
      <c r="C235" s="113"/>
    </row>
    <row r="236" spans="2:3">
      <c r="B236" s="112"/>
      <c r="C236" s="113"/>
    </row>
    <row r="237" spans="2:3">
      <c r="B237" s="112"/>
      <c r="C237" s="113"/>
    </row>
    <row r="238" spans="2:3">
      <c r="B238" s="112"/>
      <c r="C238" s="113"/>
    </row>
    <row r="239" spans="2:3">
      <c r="B239" s="112"/>
      <c r="C239" s="113"/>
    </row>
    <row r="240" spans="2:3">
      <c r="B240" s="112"/>
      <c r="C240" s="113"/>
    </row>
    <row r="241" spans="2:3">
      <c r="B241" s="112"/>
      <c r="C241" s="113"/>
    </row>
    <row r="242" spans="2:3">
      <c r="B242" s="112"/>
      <c r="C242" s="113"/>
    </row>
    <row r="243" spans="2:3">
      <c r="B243" s="112"/>
      <c r="C243" s="113"/>
    </row>
    <row r="244" spans="2:3">
      <c r="B244" s="112"/>
      <c r="C244" s="113"/>
    </row>
    <row r="245" spans="2:3">
      <c r="B245" s="112"/>
      <c r="C245" s="113"/>
    </row>
    <row r="246" spans="2:3">
      <c r="B246" s="112"/>
      <c r="C246" s="113"/>
    </row>
    <row r="247" spans="2:3">
      <c r="B247" s="112"/>
      <c r="C247" s="113"/>
    </row>
    <row r="248" spans="2:3">
      <c r="B248" s="112"/>
      <c r="C248" s="113"/>
    </row>
    <row r="249" spans="2:3">
      <c r="B249" s="112"/>
      <c r="C249" s="113"/>
    </row>
    <row r="250" spans="2:3">
      <c r="B250" s="112"/>
      <c r="C250" s="113"/>
    </row>
    <row r="251" spans="2:3">
      <c r="B251" s="112"/>
      <c r="C251" s="113"/>
    </row>
    <row r="252" spans="2:3">
      <c r="B252" s="112"/>
      <c r="C252" s="113"/>
    </row>
    <row r="253" spans="2:3">
      <c r="B253" s="112"/>
      <c r="C253" s="113"/>
    </row>
    <row r="254" spans="2:3">
      <c r="B254" s="112"/>
      <c r="C254" s="113"/>
    </row>
    <row r="255" spans="2:3">
      <c r="B255" s="112"/>
      <c r="C255" s="113"/>
    </row>
    <row r="256" spans="2:3">
      <c r="B256" s="112"/>
      <c r="C256" s="113"/>
    </row>
    <row r="257" spans="2:3">
      <c r="B257" s="112"/>
      <c r="C257" s="113"/>
    </row>
    <row r="258" spans="2:3">
      <c r="B258" s="112"/>
      <c r="C258" s="113"/>
    </row>
    <row r="259" spans="2:3">
      <c r="B259" s="112"/>
      <c r="C259" s="113"/>
    </row>
    <row r="260" spans="2:3">
      <c r="B260" s="112"/>
      <c r="C260" s="113"/>
    </row>
    <row r="261" spans="2:3">
      <c r="B261" s="112"/>
      <c r="C261" s="113"/>
    </row>
    <row r="262" spans="2:3">
      <c r="B262" s="112"/>
      <c r="C262" s="113"/>
    </row>
    <row r="263" spans="2:3">
      <c r="B263" s="112"/>
      <c r="C263" s="113"/>
    </row>
    <row r="264" spans="2:3">
      <c r="B264" s="112"/>
      <c r="C264" s="113"/>
    </row>
    <row r="265" spans="2:3">
      <c r="B265" s="112"/>
      <c r="C265" s="113"/>
    </row>
    <row r="266" spans="2:3">
      <c r="B266" s="112"/>
      <c r="C266" s="113"/>
    </row>
    <row r="267" spans="2:3">
      <c r="B267" s="112"/>
      <c r="C267" s="113"/>
    </row>
    <row r="268" spans="2:3">
      <c r="B268" s="112"/>
      <c r="C268" s="113"/>
    </row>
    <row r="269" spans="2:3">
      <c r="B269" s="112"/>
      <c r="C269" s="113"/>
    </row>
    <row r="270" spans="2:3">
      <c r="B270" s="112"/>
      <c r="C270" s="113"/>
    </row>
    <row r="271" spans="2:3">
      <c r="B271" s="112"/>
      <c r="C271" s="113"/>
    </row>
    <row r="272" spans="2:3">
      <c r="B272" s="112"/>
      <c r="C272" s="113"/>
    </row>
    <row r="273" spans="2:3">
      <c r="B273" s="112"/>
      <c r="C273" s="113"/>
    </row>
    <row r="274" spans="2:3">
      <c r="B274" s="112"/>
      <c r="C274" s="113"/>
    </row>
    <row r="275" spans="2:3">
      <c r="B275" s="112"/>
      <c r="C275" s="113"/>
    </row>
    <row r="276" spans="2:3">
      <c r="B276" s="112"/>
      <c r="C276" s="113"/>
    </row>
    <row r="277" spans="2:3">
      <c r="B277" s="112"/>
      <c r="C277" s="113"/>
    </row>
    <row r="278" spans="2:3">
      <c r="B278" s="112"/>
      <c r="C278" s="113"/>
    </row>
    <row r="279" spans="2:3">
      <c r="B279" s="112"/>
      <c r="C279" s="113"/>
    </row>
    <row r="280" spans="2:3">
      <c r="B280" s="112"/>
      <c r="C280" s="113"/>
    </row>
    <row r="281" spans="2:3">
      <c r="B281" s="112"/>
      <c r="C281" s="113"/>
    </row>
    <row r="282" spans="2:3">
      <c r="B282" s="112"/>
      <c r="C282" s="113"/>
    </row>
    <row r="283" spans="2:3">
      <c r="B283" s="112"/>
      <c r="C283" s="113"/>
    </row>
    <row r="284" spans="2:3">
      <c r="B284" s="112"/>
      <c r="C284" s="113"/>
    </row>
    <row r="285" spans="2:3">
      <c r="B285" s="112"/>
      <c r="C285" s="113"/>
    </row>
    <row r="286" spans="2:3">
      <c r="B286" s="112"/>
      <c r="C286" s="113"/>
    </row>
    <row r="287" spans="2:3">
      <c r="B287" s="112"/>
      <c r="C287" s="113"/>
    </row>
    <row r="288" spans="2:3">
      <c r="B288" s="112"/>
      <c r="C288" s="113"/>
    </row>
    <row r="289" spans="2:3">
      <c r="B289" s="112"/>
      <c r="C289" s="113"/>
    </row>
    <row r="290" spans="2:3">
      <c r="B290" s="112"/>
      <c r="C290" s="113"/>
    </row>
    <row r="291" spans="2:3">
      <c r="B291" s="112"/>
      <c r="C291" s="113"/>
    </row>
    <row r="292" spans="2:3">
      <c r="B292" s="112"/>
      <c r="C292" s="113"/>
    </row>
    <row r="293" spans="2:3">
      <c r="B293" s="112"/>
      <c r="C293" s="113"/>
    </row>
    <row r="294" spans="2:3">
      <c r="B294" s="112"/>
      <c r="C294" s="113"/>
    </row>
    <row r="295" spans="2:3">
      <c r="B295" s="112"/>
      <c r="C295" s="113"/>
    </row>
    <row r="296" spans="2:3">
      <c r="B296" s="112"/>
      <c r="C296" s="113"/>
    </row>
    <row r="297" spans="2:3">
      <c r="B297" s="112"/>
      <c r="C297" s="113"/>
    </row>
    <row r="298" spans="2:3">
      <c r="B298" s="112"/>
      <c r="C298" s="113"/>
    </row>
    <row r="299" spans="2:3">
      <c r="B299" s="112"/>
      <c r="C299" s="113"/>
    </row>
    <row r="300" spans="2:3">
      <c r="B300" s="112"/>
      <c r="C300" s="113"/>
    </row>
    <row r="301" spans="2:3">
      <c r="B301" s="112"/>
      <c r="C301" s="113"/>
    </row>
    <row r="302" spans="2:3">
      <c r="B302" s="112"/>
      <c r="C302" s="113"/>
    </row>
    <row r="303" spans="2:3">
      <c r="B303" s="112"/>
      <c r="C303" s="113"/>
    </row>
    <row r="304" spans="2:3">
      <c r="B304" s="112"/>
      <c r="C304" s="113"/>
    </row>
    <row r="305" spans="2:3">
      <c r="B305" s="112"/>
      <c r="C305" s="113"/>
    </row>
    <row r="306" spans="2:3">
      <c r="B306" s="112"/>
      <c r="C306" s="113"/>
    </row>
    <row r="307" spans="2:3">
      <c r="B307" s="112"/>
      <c r="C307" s="113"/>
    </row>
    <row r="308" spans="2:3">
      <c r="B308" s="112"/>
      <c r="C308" s="113"/>
    </row>
    <row r="309" spans="2:3">
      <c r="B309" s="112"/>
      <c r="C309" s="113"/>
    </row>
    <row r="310" spans="2:3">
      <c r="B310" s="112"/>
      <c r="C310" s="113"/>
    </row>
    <row r="311" spans="2:3">
      <c r="B311" s="112"/>
      <c r="C311" s="113"/>
    </row>
    <row r="312" spans="2:3">
      <c r="B312" s="112"/>
      <c r="C312" s="113"/>
    </row>
    <row r="313" spans="2:3">
      <c r="B313" s="112"/>
      <c r="C313" s="113"/>
    </row>
    <row r="314" spans="2:3">
      <c r="B314" s="112"/>
      <c r="C314" s="113"/>
    </row>
    <row r="315" spans="2:3">
      <c r="B315" s="112"/>
      <c r="C315" s="113"/>
    </row>
    <row r="316" spans="2:3">
      <c r="B316" s="112"/>
      <c r="C316" s="113"/>
    </row>
    <row r="317" spans="2:3">
      <c r="B317" s="112"/>
      <c r="C317" s="113"/>
    </row>
    <row r="318" spans="2:3">
      <c r="B318" s="112"/>
      <c r="C318" s="113"/>
    </row>
    <row r="319" spans="2:3">
      <c r="B319" s="112"/>
      <c r="C319" s="113"/>
    </row>
    <row r="320" spans="2:3">
      <c r="B320" s="112"/>
      <c r="C320" s="113"/>
    </row>
    <row r="321" spans="2:3">
      <c r="B321" s="112"/>
      <c r="C321" s="113"/>
    </row>
    <row r="322" spans="2:3">
      <c r="B322" s="112"/>
      <c r="C322" s="113"/>
    </row>
    <row r="323" spans="2:3">
      <c r="B323" s="112"/>
      <c r="C323" s="113"/>
    </row>
    <row r="324" spans="2:3">
      <c r="B324" s="112"/>
      <c r="C324" s="113"/>
    </row>
    <row r="325" spans="2:3">
      <c r="B325" s="112"/>
      <c r="C325" s="113"/>
    </row>
    <row r="326" spans="2:3">
      <c r="B326" s="112"/>
      <c r="C326" s="113"/>
    </row>
    <row r="327" spans="2:3">
      <c r="B327" s="112"/>
      <c r="C327" s="113"/>
    </row>
    <row r="328" spans="2:3">
      <c r="B328" s="112"/>
      <c r="C328" s="113"/>
    </row>
    <row r="329" spans="2:3">
      <c r="B329" s="112"/>
      <c r="C329" s="113"/>
    </row>
    <row r="330" spans="2:3">
      <c r="B330" s="112"/>
      <c r="C330" s="113"/>
    </row>
    <row r="331" spans="2:3">
      <c r="B331" s="112"/>
      <c r="C331" s="113"/>
    </row>
    <row r="332" spans="2:3">
      <c r="B332" s="112"/>
      <c r="C332" s="113"/>
    </row>
    <row r="333" spans="2:3">
      <c r="B333" s="112"/>
      <c r="C333" s="113"/>
    </row>
    <row r="334" spans="2:3">
      <c r="B334" s="112"/>
      <c r="C334" s="113"/>
    </row>
    <row r="335" spans="2:3">
      <c r="B335" s="112"/>
      <c r="C335" s="113"/>
    </row>
    <row r="336" spans="2:3">
      <c r="B336" s="112"/>
      <c r="C336" s="113"/>
    </row>
    <row r="337" spans="2:3">
      <c r="B337" s="112"/>
      <c r="C337" s="113"/>
    </row>
    <row r="338" spans="2:3">
      <c r="B338" s="112"/>
      <c r="C338" s="113"/>
    </row>
    <row r="339" spans="2:3">
      <c r="B339" s="112"/>
      <c r="C339" s="113"/>
    </row>
    <row r="340" spans="2:3">
      <c r="B340" s="112"/>
      <c r="C340" s="113"/>
    </row>
    <row r="341" spans="2:3">
      <c r="B341" s="112"/>
      <c r="C341" s="113"/>
    </row>
    <row r="342" spans="2:3">
      <c r="B342" s="112"/>
      <c r="C342" s="113"/>
    </row>
    <row r="343" spans="2:3">
      <c r="B343" s="112"/>
      <c r="C343" s="113"/>
    </row>
    <row r="344" spans="2:3">
      <c r="B344" s="112"/>
      <c r="C344" s="113"/>
    </row>
    <row r="345" spans="2:3">
      <c r="B345" s="112"/>
      <c r="C345" s="113"/>
    </row>
    <row r="346" spans="2:3">
      <c r="B346" s="112"/>
      <c r="C346" s="113"/>
    </row>
    <row r="347" spans="2:3">
      <c r="B347" s="112"/>
      <c r="C347" s="113"/>
    </row>
    <row r="348" spans="2:3">
      <c r="B348" s="112"/>
      <c r="C348" s="113"/>
    </row>
    <row r="349" spans="2:3">
      <c r="B349" s="112"/>
      <c r="C349" s="113"/>
    </row>
    <row r="350" spans="2:3">
      <c r="B350" s="112"/>
      <c r="C350" s="113"/>
    </row>
    <row r="351" spans="2:3">
      <c r="B351" s="112"/>
      <c r="C351" s="113"/>
    </row>
    <row r="352" spans="2:3">
      <c r="B352" s="112"/>
      <c r="C352" s="113"/>
    </row>
    <row r="353" spans="2:3">
      <c r="B353" s="112"/>
      <c r="C353" s="113"/>
    </row>
    <row r="354" spans="2:3">
      <c r="B354" s="112"/>
      <c r="C354" s="113"/>
    </row>
    <row r="355" spans="2:3">
      <c r="B355" s="112"/>
      <c r="C355" s="113"/>
    </row>
    <row r="356" spans="2:3">
      <c r="B356" s="112"/>
      <c r="C356" s="113"/>
    </row>
    <row r="357" spans="2:3">
      <c r="B357" s="112"/>
      <c r="C357" s="113"/>
    </row>
    <row r="358" spans="2:3">
      <c r="B358" s="112"/>
      <c r="C358" s="113"/>
    </row>
    <row r="359" spans="2:3">
      <c r="B359" s="112"/>
      <c r="C359" s="113"/>
    </row>
    <row r="360" spans="2:3">
      <c r="B360" s="112"/>
      <c r="C360" s="113"/>
    </row>
    <row r="361" spans="2:3">
      <c r="B361" s="112"/>
      <c r="C361" s="113"/>
    </row>
    <row r="362" spans="2:3">
      <c r="B362" s="112"/>
      <c r="C362" s="113"/>
    </row>
    <row r="363" spans="2:3">
      <c r="B363" s="112"/>
      <c r="C363" s="113"/>
    </row>
    <row r="364" spans="2:3">
      <c r="B364" s="112"/>
      <c r="C364" s="113"/>
    </row>
    <row r="365" spans="2:3">
      <c r="B365" s="112"/>
      <c r="C365" s="113"/>
    </row>
    <row r="366" spans="2:3">
      <c r="B366" s="112"/>
      <c r="C366" s="113"/>
    </row>
    <row r="367" spans="2:3">
      <c r="B367" s="112"/>
      <c r="C367" s="113"/>
    </row>
    <row r="368" spans="2:3">
      <c r="B368" s="112"/>
      <c r="C368" s="113"/>
    </row>
    <row r="369" spans="2:3">
      <c r="B369" s="112"/>
      <c r="C369" s="113"/>
    </row>
    <row r="370" spans="2:3">
      <c r="B370" s="112"/>
      <c r="C370" s="113"/>
    </row>
    <row r="371" spans="2:3">
      <c r="B371" s="112"/>
      <c r="C371" s="113"/>
    </row>
    <row r="372" spans="2:3">
      <c r="B372" s="112"/>
      <c r="C372" s="113"/>
    </row>
    <row r="373" spans="2:3">
      <c r="B373" s="112"/>
      <c r="C373" s="113"/>
    </row>
    <row r="374" spans="2:3">
      <c r="B374" s="112"/>
      <c r="C374" s="113"/>
    </row>
    <row r="375" spans="2:3">
      <c r="B375" s="112"/>
      <c r="C375" s="113"/>
    </row>
    <row r="376" spans="2:3">
      <c r="B376" s="112"/>
      <c r="C376" s="113"/>
    </row>
    <row r="377" spans="2:3">
      <c r="B377" s="112"/>
      <c r="C377" s="113"/>
    </row>
    <row r="378" spans="2:3">
      <c r="B378" s="112"/>
      <c r="C378" s="113"/>
    </row>
    <row r="379" spans="2:3">
      <c r="B379" s="112"/>
      <c r="C379" s="113"/>
    </row>
    <row r="380" spans="2:3">
      <c r="B380" s="112"/>
      <c r="C380" s="113"/>
    </row>
    <row r="381" spans="2:3">
      <c r="B381" s="112"/>
      <c r="C381" s="113"/>
    </row>
    <row r="382" spans="2:3">
      <c r="B382" s="112"/>
      <c r="C382" s="113"/>
    </row>
    <row r="383" spans="2:3">
      <c r="B383" s="112"/>
      <c r="C383" s="113"/>
    </row>
    <row r="384" spans="2:3">
      <c r="B384" s="112"/>
      <c r="C384" s="113"/>
    </row>
    <row r="385" spans="2:3">
      <c r="B385" s="112"/>
      <c r="C385" s="113"/>
    </row>
    <row r="386" spans="2:3">
      <c r="B386" s="112"/>
      <c r="C386" s="113"/>
    </row>
    <row r="387" spans="2:3">
      <c r="B387" s="112"/>
      <c r="C387" s="113"/>
    </row>
    <row r="388" spans="2:3">
      <c r="B388" s="112"/>
      <c r="C388" s="113"/>
    </row>
    <row r="389" spans="2:3">
      <c r="B389" s="112"/>
      <c r="C389" s="113"/>
    </row>
    <row r="390" spans="2:3">
      <c r="B390" s="112"/>
      <c r="C390" s="113"/>
    </row>
    <row r="391" spans="2:3">
      <c r="B391" s="112"/>
      <c r="C391" s="113"/>
    </row>
    <row r="392" spans="2:3">
      <c r="B392" s="112"/>
      <c r="C392" s="113"/>
    </row>
    <row r="393" spans="2:3">
      <c r="B393" s="112"/>
      <c r="C393" s="113"/>
    </row>
    <row r="394" spans="2:3">
      <c r="B394" s="112"/>
      <c r="C394" s="113"/>
    </row>
    <row r="395" spans="2:3">
      <c r="B395" s="112"/>
      <c r="C395" s="113"/>
    </row>
    <row r="396" spans="2:3">
      <c r="B396" s="112"/>
      <c r="C396" s="113"/>
    </row>
    <row r="397" spans="2:3">
      <c r="B397" s="112"/>
      <c r="C397" s="113"/>
    </row>
    <row r="398" spans="2:3">
      <c r="B398" s="112"/>
      <c r="C398" s="113"/>
    </row>
    <row r="399" spans="2:3">
      <c r="B399" s="112"/>
      <c r="C399" s="113"/>
    </row>
    <row r="400" spans="2:3">
      <c r="B400" s="112"/>
      <c r="C400" s="113"/>
    </row>
    <row r="401" spans="2:3">
      <c r="B401" s="112"/>
      <c r="C401" s="113"/>
    </row>
    <row r="402" spans="2:3">
      <c r="B402" s="112"/>
      <c r="C402" s="113"/>
    </row>
    <row r="403" spans="2:3">
      <c r="B403" s="112"/>
      <c r="C403" s="113"/>
    </row>
    <row r="404" spans="2:3">
      <c r="B404" s="112"/>
      <c r="C404" s="113"/>
    </row>
    <row r="405" spans="2:3">
      <c r="B405" s="112"/>
      <c r="C405" s="113"/>
    </row>
    <row r="406" spans="2:3">
      <c r="B406" s="112"/>
      <c r="C406" s="113"/>
    </row>
    <row r="407" spans="2:3">
      <c r="B407" s="112"/>
      <c r="C407" s="113"/>
    </row>
    <row r="408" spans="2:3">
      <c r="B408" s="112"/>
      <c r="C408" s="113"/>
    </row>
    <row r="409" spans="2:3">
      <c r="B409" s="112"/>
      <c r="C409" s="113"/>
    </row>
    <row r="410" spans="2:3">
      <c r="B410" s="112"/>
      <c r="C410" s="113"/>
    </row>
    <row r="411" spans="2:3">
      <c r="B411" s="112"/>
      <c r="C411" s="113"/>
    </row>
    <row r="412" spans="2:3">
      <c r="B412" s="112"/>
      <c r="C412" s="113"/>
    </row>
    <row r="413" spans="2:3">
      <c r="B413" s="112"/>
      <c r="C413" s="113"/>
    </row>
    <row r="414" spans="2:3">
      <c r="B414" s="112"/>
      <c r="C414" s="113"/>
    </row>
    <row r="415" spans="2:3">
      <c r="B415" s="112"/>
      <c r="C415" s="113"/>
    </row>
    <row r="416" spans="2:3">
      <c r="B416" s="112"/>
      <c r="C416" s="113"/>
    </row>
    <row r="417" spans="2:3">
      <c r="B417" s="112"/>
      <c r="C417" s="113"/>
    </row>
    <row r="418" spans="2:3">
      <c r="B418" s="112"/>
      <c r="C418" s="113"/>
    </row>
    <row r="419" spans="2:3">
      <c r="B419" s="112"/>
      <c r="C419" s="113"/>
    </row>
    <row r="420" spans="2:3">
      <c r="B420" s="112"/>
      <c r="C420" s="113"/>
    </row>
    <row r="421" spans="2:3">
      <c r="B421" s="112"/>
      <c r="C421" s="113"/>
    </row>
    <row r="422" spans="2:3">
      <c r="B422" s="112"/>
      <c r="C422" s="113"/>
    </row>
    <row r="423" spans="2:3">
      <c r="B423" s="112"/>
      <c r="C423" s="113"/>
    </row>
    <row r="424" spans="2:3">
      <c r="B424" s="112"/>
      <c r="C424" s="113"/>
    </row>
    <row r="425" spans="2:3">
      <c r="B425" s="112"/>
      <c r="C425" s="113"/>
    </row>
    <row r="426" spans="2:3">
      <c r="B426" s="112"/>
      <c r="C426" s="113"/>
    </row>
    <row r="427" spans="2:3">
      <c r="B427" s="112"/>
      <c r="C427" s="113"/>
    </row>
    <row r="428" spans="2:3">
      <c r="B428" s="112"/>
      <c r="C428" s="113"/>
    </row>
    <row r="429" spans="2:3">
      <c r="B429" s="112"/>
      <c r="C429" s="113"/>
    </row>
    <row r="430" spans="2:3">
      <c r="B430" s="112"/>
      <c r="C430" s="113"/>
    </row>
    <row r="431" spans="2:3">
      <c r="B431" s="112"/>
      <c r="C431" s="113"/>
    </row>
    <row r="432" spans="2:3">
      <c r="B432" s="112"/>
      <c r="C432" s="113"/>
    </row>
    <row r="433" spans="2:3">
      <c r="B433" s="112"/>
      <c r="C433" s="113"/>
    </row>
    <row r="434" spans="2:3">
      <c r="B434" s="112"/>
      <c r="C434" s="113"/>
    </row>
    <row r="435" spans="2:3">
      <c r="B435" s="112"/>
      <c r="C435" s="113"/>
    </row>
    <row r="436" spans="2:3">
      <c r="B436" s="112"/>
      <c r="C436" s="113"/>
    </row>
    <row r="437" spans="2:3">
      <c r="B437" s="112"/>
      <c r="C437" s="113"/>
    </row>
    <row r="438" spans="2:3">
      <c r="B438" s="112"/>
      <c r="C438" s="113"/>
    </row>
    <row r="439" spans="2:3">
      <c r="B439" s="112"/>
      <c r="C439" s="113"/>
    </row>
    <row r="440" spans="2:3">
      <c r="B440" s="112"/>
      <c r="C440" s="113"/>
    </row>
    <row r="441" spans="2:3">
      <c r="B441" s="112"/>
      <c r="C441" s="113"/>
    </row>
    <row r="442" spans="2:3">
      <c r="B442" s="112"/>
      <c r="C442" s="113"/>
    </row>
    <row r="443" spans="2:3">
      <c r="B443" s="112"/>
      <c r="C443" s="113"/>
    </row>
    <row r="444" spans="2:3">
      <c r="B444" s="112"/>
      <c r="C444" s="113"/>
    </row>
    <row r="445" spans="2:3">
      <c r="B445" s="112"/>
      <c r="C445" s="113"/>
    </row>
    <row r="446" spans="2:3">
      <c r="B446" s="112"/>
      <c r="C446" s="113"/>
    </row>
    <row r="447" spans="2:3">
      <c r="B447" s="112"/>
      <c r="C447" s="113"/>
    </row>
    <row r="448" spans="2:3">
      <c r="B448" s="112"/>
      <c r="C448" s="113"/>
    </row>
    <row r="449" spans="2:3">
      <c r="B449" s="112"/>
      <c r="C449" s="113"/>
    </row>
    <row r="450" spans="2:3">
      <c r="B450" s="112"/>
      <c r="C450" s="113"/>
    </row>
    <row r="451" spans="2:3">
      <c r="B451" s="112"/>
      <c r="C451" s="113"/>
    </row>
    <row r="452" spans="2:3">
      <c r="B452" s="112"/>
      <c r="C452" s="113"/>
    </row>
    <row r="453" spans="2:3">
      <c r="B453" s="112"/>
      <c r="C453" s="113"/>
    </row>
    <row r="454" spans="2:3">
      <c r="B454" s="112"/>
      <c r="C454" s="113"/>
    </row>
    <row r="455" spans="2:3">
      <c r="B455" s="112"/>
      <c r="C455" s="113"/>
    </row>
    <row r="456" spans="2:3">
      <c r="B456" s="112"/>
      <c r="C456" s="113"/>
    </row>
    <row r="457" spans="2:3">
      <c r="B457" s="112"/>
      <c r="C457" s="113"/>
    </row>
    <row r="458" spans="2:3">
      <c r="B458" s="112"/>
      <c r="C458" s="113"/>
    </row>
    <row r="459" spans="2:3">
      <c r="B459" s="112"/>
      <c r="C459" s="113"/>
    </row>
    <row r="460" spans="2:3">
      <c r="B460" s="112"/>
      <c r="C460" s="113"/>
    </row>
    <row r="461" spans="2:3">
      <c r="B461" s="112"/>
      <c r="C461" s="113"/>
    </row>
    <row r="462" spans="2:3">
      <c r="B462" s="112"/>
      <c r="C462" s="113"/>
    </row>
    <row r="463" spans="2:3">
      <c r="B463" s="112"/>
      <c r="C463" s="113"/>
    </row>
    <row r="464" spans="2:3">
      <c r="B464" s="112"/>
      <c r="C464" s="113"/>
    </row>
    <row r="465" spans="2:3">
      <c r="B465" s="112"/>
      <c r="C465" s="113"/>
    </row>
    <row r="466" spans="2:3">
      <c r="B466" s="112"/>
      <c r="C466" s="113"/>
    </row>
    <row r="467" spans="2:3">
      <c r="B467" s="112"/>
      <c r="C467" s="113"/>
    </row>
    <row r="468" spans="2:3">
      <c r="B468" s="112"/>
      <c r="C468" s="113"/>
    </row>
    <row r="469" spans="2:3">
      <c r="B469" s="112"/>
      <c r="C469" s="113"/>
    </row>
    <row r="470" spans="2:3">
      <c r="B470" s="112"/>
      <c r="C470" s="113"/>
    </row>
    <row r="471" spans="2:3">
      <c r="B471" s="112"/>
      <c r="C471" s="113"/>
    </row>
    <row r="472" spans="2:3">
      <c r="B472" s="112"/>
      <c r="C472" s="113"/>
    </row>
    <row r="473" spans="2:3">
      <c r="B473" s="112"/>
      <c r="C473" s="113"/>
    </row>
    <row r="474" spans="2:3">
      <c r="B474" s="112"/>
      <c r="C474" s="113"/>
    </row>
    <row r="475" spans="2:3">
      <c r="B475" s="112"/>
      <c r="C475" s="113"/>
    </row>
    <row r="476" spans="2:3">
      <c r="B476" s="112"/>
      <c r="C476" s="113"/>
    </row>
    <row r="477" spans="2:3">
      <c r="B477" s="112"/>
      <c r="C477" s="113"/>
    </row>
    <row r="478" spans="2:3">
      <c r="B478" s="112"/>
      <c r="C478" s="113"/>
    </row>
    <row r="479" spans="2:3">
      <c r="B479" s="112"/>
      <c r="C479" s="113"/>
    </row>
    <row r="480" spans="2:3">
      <c r="B480" s="112"/>
      <c r="C480" s="113"/>
    </row>
    <row r="481" spans="2:3">
      <c r="B481" s="112"/>
      <c r="C481" s="113"/>
    </row>
    <row r="482" spans="2:3">
      <c r="B482" s="112"/>
      <c r="C482" s="113"/>
    </row>
    <row r="483" spans="2:3">
      <c r="B483" s="112"/>
      <c r="C483" s="113"/>
    </row>
    <row r="484" spans="2:3">
      <c r="B484" s="112"/>
      <c r="C484" s="113"/>
    </row>
    <row r="485" spans="2:3">
      <c r="B485" s="112"/>
      <c r="C485" s="113"/>
    </row>
    <row r="486" spans="2:3">
      <c r="B486" s="112"/>
      <c r="C486" s="113"/>
    </row>
    <row r="487" spans="2:3">
      <c r="B487" s="112"/>
      <c r="C487" s="113"/>
    </row>
    <row r="488" spans="2:3">
      <c r="B488" s="112"/>
      <c r="C488" s="113"/>
    </row>
    <row r="489" spans="2:3">
      <c r="B489" s="112"/>
      <c r="C489" s="113"/>
    </row>
    <row r="490" spans="2:3">
      <c r="B490" s="112"/>
      <c r="C490" s="113"/>
    </row>
    <row r="491" spans="2:3">
      <c r="B491" s="112"/>
      <c r="C491" s="113"/>
    </row>
    <row r="492" spans="2:3">
      <c r="B492" s="112"/>
      <c r="C492" s="113"/>
    </row>
    <row r="493" spans="2:3">
      <c r="B493" s="112"/>
      <c r="C493" s="113"/>
    </row>
    <row r="494" spans="2:3">
      <c r="B494" s="112"/>
      <c r="C494" s="113"/>
    </row>
    <row r="495" spans="2:3">
      <c r="B495" s="112"/>
      <c r="C495" s="113"/>
    </row>
    <row r="496" spans="2:3">
      <c r="B496" s="112"/>
      <c r="C496" s="113"/>
    </row>
    <row r="497" spans="2:3">
      <c r="B497" s="112"/>
      <c r="C497" s="113"/>
    </row>
    <row r="498" spans="2:3">
      <c r="B498" s="112"/>
      <c r="C498" s="113"/>
    </row>
    <row r="499" spans="2:3">
      <c r="B499" s="112"/>
      <c r="C499" s="113"/>
    </row>
    <row r="500" spans="2:3">
      <c r="B500" s="112"/>
      <c r="C500" s="113"/>
    </row>
    <row r="501" spans="2:3">
      <c r="B501" s="112"/>
      <c r="C501" s="113"/>
    </row>
    <row r="502" spans="2:3">
      <c r="B502" s="112"/>
      <c r="C502" s="113"/>
    </row>
    <row r="503" spans="2:3">
      <c r="B503" s="112"/>
      <c r="C503" s="113"/>
    </row>
    <row r="504" spans="2:3">
      <c r="B504" s="112"/>
      <c r="C504" s="113"/>
    </row>
    <row r="505" spans="2:3">
      <c r="B505" s="112"/>
      <c r="C505" s="113"/>
    </row>
    <row r="506" spans="2:3">
      <c r="B506" s="112"/>
      <c r="C506" s="113"/>
    </row>
    <row r="507" spans="2:3">
      <c r="B507" s="112"/>
      <c r="C507" s="113"/>
    </row>
    <row r="508" spans="2:3">
      <c r="B508" s="112"/>
      <c r="C508" s="113"/>
    </row>
    <row r="509" spans="2:3">
      <c r="B509" s="112"/>
      <c r="C509" s="113"/>
    </row>
    <row r="510" spans="2:3">
      <c r="B510" s="112"/>
      <c r="C510" s="113"/>
    </row>
    <row r="511" spans="2:3">
      <c r="B511" s="112"/>
      <c r="C511" s="113"/>
    </row>
    <row r="512" spans="2:3">
      <c r="B512" s="112"/>
      <c r="C512" s="113"/>
    </row>
    <row r="513" spans="2:3">
      <c r="B513" s="112"/>
      <c r="C513" s="113"/>
    </row>
    <row r="514" spans="2:3">
      <c r="B514" s="112"/>
      <c r="C514" s="113"/>
    </row>
    <row r="515" spans="2:3">
      <c r="B515" s="112"/>
      <c r="C515" s="113"/>
    </row>
    <row r="516" spans="2:3">
      <c r="B516" s="112"/>
      <c r="C516" s="113"/>
    </row>
    <row r="517" spans="2:3">
      <c r="B517" s="112"/>
      <c r="C517" s="113"/>
    </row>
    <row r="518" spans="2:3">
      <c r="B518" s="112"/>
      <c r="C518" s="113"/>
    </row>
    <row r="519" spans="2:3">
      <c r="B519" s="112"/>
      <c r="C519" s="113"/>
    </row>
    <row r="520" spans="2:3">
      <c r="B520" s="112"/>
      <c r="C520" s="113"/>
    </row>
    <row r="521" spans="2:3">
      <c r="B521" s="112"/>
      <c r="C521" s="113"/>
    </row>
    <row r="522" spans="2:3">
      <c r="B522" s="112"/>
      <c r="C522" s="113"/>
    </row>
    <row r="523" spans="2:3">
      <c r="B523" s="112"/>
      <c r="C523" s="113"/>
    </row>
    <row r="524" spans="2:3">
      <c r="B524" s="112"/>
      <c r="C524" s="113"/>
    </row>
    <row r="525" spans="2:3">
      <c r="B525" s="112"/>
      <c r="C525" s="113"/>
    </row>
    <row r="526" spans="2:3">
      <c r="B526" s="112"/>
      <c r="C526" s="113"/>
    </row>
    <row r="527" spans="2:3">
      <c r="B527" s="112"/>
      <c r="C527" s="113"/>
    </row>
    <row r="528" spans="2:3">
      <c r="B528" s="112"/>
      <c r="C528" s="113"/>
    </row>
    <row r="529" spans="2:3">
      <c r="B529" s="112"/>
      <c r="C529" s="113"/>
    </row>
    <row r="530" spans="2:3">
      <c r="B530" s="112"/>
      <c r="C530" s="113"/>
    </row>
    <row r="531" spans="2:3">
      <c r="B531" s="112"/>
      <c r="C531" s="113"/>
    </row>
    <row r="532" spans="2:3">
      <c r="B532" s="112"/>
      <c r="C532" s="113"/>
    </row>
    <row r="533" spans="2:3">
      <c r="B533" s="112"/>
      <c r="C533" s="113"/>
    </row>
    <row r="534" spans="2:3">
      <c r="B534" s="112"/>
      <c r="C534" s="113"/>
    </row>
    <row r="535" spans="2:3">
      <c r="B535" s="112"/>
      <c r="C535" s="113"/>
    </row>
    <row r="536" spans="2:3">
      <c r="B536" s="112"/>
      <c r="C536" s="113"/>
    </row>
    <row r="537" spans="2:3">
      <c r="B537" s="112"/>
      <c r="C537" s="113"/>
    </row>
    <row r="538" spans="2:3">
      <c r="B538" s="112"/>
      <c r="C538" s="113"/>
    </row>
    <row r="539" spans="2:3">
      <c r="B539" s="112"/>
      <c r="C539" s="113"/>
    </row>
    <row r="540" spans="2:3">
      <c r="B540" s="112"/>
      <c r="C540" s="113"/>
    </row>
    <row r="541" spans="2:3">
      <c r="B541" s="112"/>
      <c r="C541" s="113"/>
    </row>
    <row r="542" spans="2:3">
      <c r="B542" s="112"/>
      <c r="C542" s="113"/>
    </row>
    <row r="543" spans="2:3">
      <c r="B543" s="112"/>
      <c r="C543" s="113"/>
    </row>
    <row r="544" spans="2:3">
      <c r="B544" s="112"/>
      <c r="C544" s="113"/>
    </row>
    <row r="545" spans="2:3">
      <c r="B545" s="112"/>
      <c r="C545" s="113"/>
    </row>
    <row r="546" spans="2:3">
      <c r="B546" s="112"/>
      <c r="C546" s="113"/>
    </row>
    <row r="547" spans="2:3">
      <c r="B547" s="112"/>
      <c r="C547" s="113"/>
    </row>
    <row r="548" spans="2:3">
      <c r="B548" s="112"/>
      <c r="C548" s="113"/>
    </row>
    <row r="549" spans="2:3">
      <c r="B549" s="112"/>
      <c r="C549" s="113"/>
    </row>
    <row r="550" spans="2:3">
      <c r="B550" s="112"/>
      <c r="C550" s="113"/>
    </row>
    <row r="551" spans="2:3">
      <c r="B551" s="112"/>
      <c r="C551" s="113"/>
    </row>
    <row r="552" spans="2:3">
      <c r="B552" s="112"/>
      <c r="C552" s="113"/>
    </row>
    <row r="553" spans="2:3">
      <c r="B553" s="112"/>
      <c r="C553" s="113"/>
    </row>
    <row r="554" spans="2:3">
      <c r="B554" s="112"/>
      <c r="C554" s="113"/>
    </row>
    <row r="555" spans="2:3">
      <c r="B555" s="112"/>
      <c r="C555" s="113"/>
    </row>
    <row r="556" spans="2:3">
      <c r="B556" s="112"/>
      <c r="C556" s="113"/>
    </row>
    <row r="557" spans="2:3">
      <c r="B557" s="112"/>
      <c r="C557" s="113"/>
    </row>
    <row r="558" spans="2:3">
      <c r="B558" s="112"/>
      <c r="C558" s="113"/>
    </row>
    <row r="559" spans="2:3">
      <c r="B559" s="112"/>
      <c r="C559" s="113"/>
    </row>
    <row r="560" spans="2:3">
      <c r="B560" s="112"/>
      <c r="C560" s="113"/>
    </row>
    <row r="561" spans="2:3">
      <c r="B561" s="112"/>
      <c r="C561" s="113"/>
    </row>
    <row r="562" spans="2:3">
      <c r="B562" s="112"/>
      <c r="C562" s="113"/>
    </row>
    <row r="563" spans="2:3">
      <c r="B563" s="112"/>
      <c r="C563" s="113"/>
    </row>
    <row r="564" spans="2:3">
      <c r="B564" s="112"/>
      <c r="C564" s="113"/>
    </row>
    <row r="565" spans="2:3">
      <c r="B565" s="112"/>
      <c r="C565" s="113"/>
    </row>
    <row r="566" spans="2:3">
      <c r="B566" s="112"/>
      <c r="C566" s="113"/>
    </row>
    <row r="567" spans="2:3">
      <c r="B567" s="112"/>
      <c r="C567" s="113"/>
    </row>
    <row r="568" spans="2:3">
      <c r="B568" s="112"/>
      <c r="C568" s="113"/>
    </row>
    <row r="569" spans="2:3">
      <c r="B569" s="112"/>
      <c r="C569" s="113"/>
    </row>
    <row r="570" spans="2:3">
      <c r="B570" s="112"/>
      <c r="C570" s="113"/>
    </row>
    <row r="571" spans="2:3">
      <c r="B571" s="112"/>
      <c r="C571" s="113"/>
    </row>
    <row r="572" spans="2:3">
      <c r="B572" s="112"/>
      <c r="C572" s="113"/>
    </row>
    <row r="573" spans="2:3">
      <c r="B573" s="112"/>
      <c r="C573" s="113"/>
    </row>
    <row r="574" spans="2:3">
      <c r="B574" s="112"/>
      <c r="C574" s="113"/>
    </row>
    <row r="575" spans="2:3">
      <c r="B575" s="112"/>
      <c r="C575" s="113"/>
    </row>
    <row r="576" spans="2:3">
      <c r="B576" s="112"/>
      <c r="C576" s="113"/>
    </row>
    <row r="577" spans="2:3">
      <c r="B577" s="112"/>
      <c r="C577" s="113"/>
    </row>
    <row r="578" spans="2:3">
      <c r="B578" s="112"/>
      <c r="C578" s="113"/>
    </row>
    <row r="579" spans="2:3">
      <c r="B579" s="112"/>
      <c r="C579" s="113"/>
    </row>
    <row r="580" spans="2:3">
      <c r="B580" s="112"/>
      <c r="C580" s="113"/>
    </row>
    <row r="581" spans="2:3">
      <c r="B581" s="112"/>
      <c r="C581" s="113"/>
    </row>
    <row r="582" spans="2:3">
      <c r="B582" s="112"/>
      <c r="C582" s="113"/>
    </row>
    <row r="583" spans="2:3">
      <c r="B583" s="112"/>
      <c r="C583" s="113"/>
    </row>
    <row r="584" spans="2:3">
      <c r="B584" s="112"/>
      <c r="C584" s="113"/>
    </row>
    <row r="585" spans="2:3">
      <c r="B585" s="112"/>
      <c r="C585" s="113"/>
    </row>
    <row r="586" spans="2:3">
      <c r="B586" s="112"/>
      <c r="C586" s="113"/>
    </row>
    <row r="587" spans="2:3">
      <c r="B587" s="112"/>
      <c r="C587" s="113"/>
    </row>
    <row r="588" spans="2:3">
      <c r="B588" s="112"/>
      <c r="C588" s="113"/>
    </row>
    <row r="589" spans="2:3">
      <c r="B589" s="112"/>
      <c r="C589" s="113"/>
    </row>
    <row r="590" spans="2:3">
      <c r="B590" s="112"/>
      <c r="C590" s="113"/>
    </row>
    <row r="591" spans="2:3">
      <c r="B591" s="112"/>
      <c r="C591" s="113"/>
    </row>
    <row r="592" spans="2:3">
      <c r="B592" s="112"/>
      <c r="C592" s="113"/>
    </row>
    <row r="593" spans="2:3">
      <c r="B593" s="112"/>
      <c r="C593" s="113"/>
    </row>
    <row r="594" spans="2:3">
      <c r="B594" s="112"/>
      <c r="C594" s="113"/>
    </row>
    <row r="595" spans="2:3">
      <c r="B595" s="112"/>
      <c r="C595" s="113"/>
    </row>
    <row r="596" spans="2:3">
      <c r="B596" s="112"/>
      <c r="C596" s="113"/>
    </row>
    <row r="597" spans="2:3">
      <c r="B597" s="112"/>
      <c r="C597" s="113"/>
    </row>
    <row r="598" spans="2:3">
      <c r="B598" s="112"/>
      <c r="C598" s="113"/>
    </row>
    <row r="599" spans="2:3">
      <c r="B599" s="112"/>
      <c r="C599" s="113"/>
    </row>
    <row r="600" spans="2:3">
      <c r="B600" s="112"/>
      <c r="C600" s="113"/>
    </row>
    <row r="601" spans="2:3">
      <c r="B601" s="112"/>
      <c r="C601" s="113"/>
    </row>
    <row r="602" spans="2:3">
      <c r="B602" s="112"/>
      <c r="C602" s="113"/>
    </row>
    <row r="603" spans="2:3">
      <c r="B603" s="112"/>
      <c r="C603" s="113"/>
    </row>
    <row r="604" spans="2:3">
      <c r="B604" s="112"/>
      <c r="C604" s="113"/>
    </row>
    <row r="605" spans="2:3">
      <c r="B605" s="112"/>
      <c r="C605" s="113"/>
    </row>
    <row r="606" spans="2:3">
      <c r="B606" s="112"/>
      <c r="C606" s="113"/>
    </row>
    <row r="607" spans="2:3">
      <c r="B607" s="112"/>
      <c r="C607" s="113"/>
    </row>
    <row r="608" spans="2:3">
      <c r="B608" s="112"/>
      <c r="C608" s="113"/>
    </row>
    <row r="609" spans="2:3">
      <c r="B609" s="112"/>
      <c r="C609" s="113"/>
    </row>
    <row r="610" spans="2:3">
      <c r="B610" s="112"/>
      <c r="C610" s="113"/>
    </row>
    <row r="611" spans="2:3">
      <c r="B611" s="112"/>
      <c r="C611" s="113"/>
    </row>
    <row r="612" spans="2:3">
      <c r="B612" s="112"/>
      <c r="C612" s="113"/>
    </row>
    <row r="613" spans="2:3">
      <c r="B613" s="112"/>
      <c r="C613" s="113"/>
    </row>
    <row r="614" spans="2:3">
      <c r="B614" s="112"/>
      <c r="C614" s="113"/>
    </row>
    <row r="615" spans="2:3">
      <c r="B615" s="112"/>
      <c r="C615" s="113"/>
    </row>
    <row r="616" spans="2:3">
      <c r="B616" s="112"/>
      <c r="C616" s="113"/>
    </row>
    <row r="617" spans="2:3">
      <c r="B617" s="112"/>
      <c r="C617" s="113"/>
    </row>
    <row r="618" spans="2:3">
      <c r="B618" s="112"/>
      <c r="C618" s="113"/>
    </row>
    <row r="619" spans="2:3">
      <c r="B619" s="112"/>
      <c r="C619" s="113"/>
    </row>
    <row r="620" spans="2:3">
      <c r="B620" s="112"/>
      <c r="C620" s="113"/>
    </row>
    <row r="621" spans="2:3">
      <c r="B621" s="112"/>
      <c r="C621" s="113"/>
    </row>
    <row r="622" spans="2:3">
      <c r="B622" s="112"/>
      <c r="C622" s="113"/>
    </row>
    <row r="623" spans="2:3">
      <c r="B623" s="112"/>
      <c r="C623" s="113"/>
    </row>
    <row r="624" spans="2:3">
      <c r="B624" s="112"/>
      <c r="C624" s="113"/>
    </row>
    <row r="625" spans="2:3">
      <c r="B625" s="112"/>
      <c r="C625" s="113"/>
    </row>
    <row r="626" spans="2:3">
      <c r="B626" s="112"/>
      <c r="C626" s="113"/>
    </row>
    <row r="627" spans="2:3">
      <c r="B627" s="112"/>
      <c r="C627" s="113"/>
    </row>
    <row r="628" spans="2:3">
      <c r="B628" s="112"/>
      <c r="C628" s="113"/>
    </row>
    <row r="629" spans="2:3">
      <c r="B629" s="112"/>
      <c r="C629" s="113"/>
    </row>
    <row r="630" spans="2:3">
      <c r="B630" s="112"/>
      <c r="C630" s="113"/>
    </row>
    <row r="631" spans="2:3">
      <c r="B631" s="112"/>
      <c r="C631" s="113"/>
    </row>
    <row r="632" spans="2:3">
      <c r="B632" s="112"/>
      <c r="C632" s="113"/>
    </row>
    <row r="633" spans="2:3">
      <c r="B633" s="112"/>
      <c r="C633" s="113"/>
    </row>
    <row r="634" spans="2:3">
      <c r="B634" s="112"/>
      <c r="C634" s="113"/>
    </row>
    <row r="635" spans="2:3">
      <c r="B635" s="112"/>
      <c r="C635" s="113"/>
    </row>
    <row r="636" spans="2:3">
      <c r="B636" s="112"/>
      <c r="C636" s="113"/>
    </row>
    <row r="637" spans="2:3">
      <c r="B637" s="112"/>
      <c r="C637" s="113"/>
    </row>
    <row r="638" spans="2:3">
      <c r="B638" s="112"/>
      <c r="C638" s="113"/>
    </row>
    <row r="639" spans="2:3">
      <c r="B639" s="112"/>
      <c r="C639" s="113"/>
    </row>
    <row r="640" spans="2:3">
      <c r="B640" s="112"/>
      <c r="C640" s="113"/>
    </row>
    <row r="641" spans="2:3">
      <c r="B641" s="112"/>
      <c r="C641" s="113"/>
    </row>
    <row r="642" spans="2:3">
      <c r="B642" s="112"/>
      <c r="C642" s="113"/>
    </row>
    <row r="643" spans="2:3">
      <c r="B643" s="112"/>
      <c r="C643" s="113"/>
    </row>
    <row r="644" spans="2:3">
      <c r="B644" s="112"/>
      <c r="C644" s="113"/>
    </row>
    <row r="645" spans="2:3">
      <c r="B645" s="112"/>
      <c r="C645" s="113"/>
    </row>
    <row r="646" spans="2:3">
      <c r="B646" s="112"/>
      <c r="C646" s="113"/>
    </row>
    <row r="647" spans="2:3">
      <c r="B647" s="112"/>
      <c r="C647" s="113"/>
    </row>
    <row r="648" spans="2:3">
      <c r="B648" s="112"/>
      <c r="C648" s="113"/>
    </row>
    <row r="649" spans="2:3">
      <c r="B649" s="112"/>
      <c r="C649" s="113"/>
    </row>
    <row r="650" spans="2:3">
      <c r="B650" s="112"/>
      <c r="C650" s="113"/>
    </row>
    <row r="651" spans="2:3">
      <c r="B651" s="112"/>
      <c r="C651" s="113"/>
    </row>
    <row r="652" spans="2:3">
      <c r="B652" s="112"/>
      <c r="C652" s="113"/>
    </row>
    <row r="653" spans="2:3">
      <c r="B653" s="112"/>
      <c r="C653" s="113"/>
    </row>
    <row r="654" spans="2:3">
      <c r="B654" s="112"/>
      <c r="C654" s="113"/>
    </row>
    <row r="655" spans="2:3">
      <c r="B655" s="112"/>
      <c r="C655" s="113"/>
    </row>
    <row r="656" spans="2:3">
      <c r="B656" s="112"/>
      <c r="C656" s="113"/>
    </row>
    <row r="657" spans="2:3">
      <c r="B657" s="112"/>
      <c r="C657" s="113"/>
    </row>
    <row r="658" spans="2:3">
      <c r="B658" s="112"/>
      <c r="C658" s="113"/>
    </row>
    <row r="659" spans="2:3">
      <c r="B659" s="112"/>
      <c r="C659" s="113"/>
    </row>
    <row r="660" spans="2:3">
      <c r="B660" s="112"/>
      <c r="C660" s="113"/>
    </row>
    <row r="661" spans="2:3">
      <c r="B661" s="112"/>
      <c r="C661" s="113"/>
    </row>
    <row r="662" spans="2:3">
      <c r="B662" s="112"/>
      <c r="C662" s="113"/>
    </row>
    <row r="663" spans="2:3">
      <c r="B663" s="112"/>
      <c r="C663" s="113"/>
    </row>
    <row r="664" spans="2:3">
      <c r="B664" s="112"/>
      <c r="C664" s="113"/>
    </row>
    <row r="665" spans="2:3">
      <c r="B665" s="112"/>
      <c r="C665" s="113"/>
    </row>
    <row r="666" spans="2:3">
      <c r="B666" s="112"/>
      <c r="C666" s="113"/>
    </row>
    <row r="667" spans="2:3">
      <c r="B667" s="112"/>
      <c r="C667" s="113"/>
    </row>
    <row r="668" spans="2:3">
      <c r="B668" s="112"/>
      <c r="C668" s="113"/>
    </row>
    <row r="669" spans="2:3">
      <c r="B669" s="112"/>
      <c r="C669" s="113"/>
    </row>
    <row r="670" spans="2:3">
      <c r="B670" s="112"/>
      <c r="C670" s="113"/>
    </row>
    <row r="671" spans="2:3">
      <c r="B671" s="112"/>
      <c r="C671" s="113"/>
    </row>
    <row r="672" spans="2:3">
      <c r="B672" s="112"/>
      <c r="C672" s="113"/>
    </row>
    <row r="673" spans="2:3">
      <c r="B673" s="112"/>
      <c r="C673" s="113"/>
    </row>
    <row r="674" spans="2:3">
      <c r="B674" s="112"/>
      <c r="C674" s="113"/>
    </row>
    <row r="675" spans="2:3">
      <c r="B675" s="112"/>
      <c r="C675" s="113"/>
    </row>
    <row r="676" spans="2:3">
      <c r="B676" s="112"/>
      <c r="C676" s="113"/>
    </row>
    <row r="677" spans="2:3">
      <c r="B677" s="112"/>
      <c r="C677" s="113"/>
    </row>
    <row r="678" spans="2:3">
      <c r="B678" s="112"/>
      <c r="C678" s="113"/>
    </row>
    <row r="679" spans="2:3">
      <c r="B679" s="112"/>
      <c r="C679" s="113"/>
    </row>
    <row r="680" spans="2:3">
      <c r="B680" s="112"/>
      <c r="C680" s="113"/>
    </row>
    <row r="681" spans="2:3">
      <c r="B681" s="112"/>
      <c r="C681" s="113"/>
    </row>
    <row r="682" spans="2:3">
      <c r="B682" s="112"/>
      <c r="C682" s="113"/>
    </row>
    <row r="683" spans="2:3">
      <c r="B683" s="112"/>
      <c r="C683" s="113"/>
    </row>
    <row r="684" spans="2:3">
      <c r="B684" s="112"/>
      <c r="C684" s="113"/>
    </row>
    <row r="685" spans="2:3">
      <c r="B685" s="112"/>
      <c r="C685" s="113"/>
    </row>
    <row r="686" spans="2:3">
      <c r="B686" s="112"/>
      <c r="C686" s="113"/>
    </row>
    <row r="687" spans="2:3">
      <c r="B687" s="112"/>
      <c r="C687" s="113"/>
    </row>
    <row r="688" spans="2:3">
      <c r="B688" s="112"/>
      <c r="C688" s="113"/>
    </row>
    <row r="689" spans="2:3">
      <c r="B689" s="112"/>
      <c r="C689" s="113"/>
    </row>
    <row r="690" spans="2:3">
      <c r="B690" s="112"/>
      <c r="C690" s="113"/>
    </row>
    <row r="691" spans="2:3">
      <c r="B691" s="112"/>
      <c r="C691" s="113"/>
    </row>
    <row r="692" spans="2:3">
      <c r="B692" s="112"/>
      <c r="C692" s="113"/>
    </row>
    <row r="693" spans="2:3">
      <c r="B693" s="112"/>
      <c r="C693" s="113"/>
    </row>
    <row r="694" spans="2:3">
      <c r="B694" s="112"/>
      <c r="C694" s="113"/>
    </row>
    <row r="695" spans="2:3">
      <c r="B695" s="112"/>
      <c r="C695" s="113"/>
    </row>
    <row r="696" spans="2:3">
      <c r="B696" s="112"/>
      <c r="C696" s="113"/>
    </row>
    <row r="697" spans="2:3">
      <c r="B697" s="112"/>
      <c r="C697" s="113"/>
    </row>
    <row r="698" spans="2:3">
      <c r="B698" s="112"/>
      <c r="C698" s="113"/>
    </row>
    <row r="699" spans="2:3">
      <c r="B699" s="112"/>
      <c r="C699" s="113"/>
    </row>
    <row r="700" spans="2:3">
      <c r="B700" s="112"/>
      <c r="C700" s="113"/>
    </row>
    <row r="701" spans="2:3">
      <c r="B701" s="112"/>
      <c r="C701" s="113"/>
    </row>
    <row r="702" spans="2:3">
      <c r="B702" s="112"/>
      <c r="C702" s="113"/>
    </row>
    <row r="703" spans="2:3">
      <c r="B703" s="112"/>
      <c r="C703" s="113"/>
    </row>
    <row r="704" spans="2:3">
      <c r="B704" s="112"/>
      <c r="C704" s="113"/>
    </row>
    <row r="705" spans="2:3">
      <c r="B705" s="112"/>
      <c r="C705" s="113"/>
    </row>
    <row r="706" spans="2:3">
      <c r="B706" s="112"/>
      <c r="C706" s="113"/>
    </row>
    <row r="707" spans="2:3">
      <c r="B707" s="112"/>
      <c r="C707" s="113"/>
    </row>
    <row r="708" spans="2:3">
      <c r="B708" s="112"/>
      <c r="C708" s="113"/>
    </row>
    <row r="709" spans="2:3">
      <c r="B709" s="112"/>
      <c r="C709" s="113"/>
    </row>
    <row r="710" spans="2:3">
      <c r="B710" s="112"/>
      <c r="C710" s="113"/>
    </row>
    <row r="711" spans="2:3">
      <c r="B711" s="112"/>
      <c r="C711" s="113"/>
    </row>
    <row r="712" spans="2:3">
      <c r="B712" s="112"/>
      <c r="C712" s="113"/>
    </row>
    <row r="713" spans="2:3">
      <c r="B713" s="112"/>
      <c r="C713" s="113"/>
    </row>
    <row r="714" spans="2:3">
      <c r="B714" s="112"/>
      <c r="C714" s="113"/>
    </row>
    <row r="715" spans="2:3">
      <c r="B715" s="112"/>
      <c r="C715" s="113"/>
    </row>
    <row r="716" spans="2:3">
      <c r="B716" s="112"/>
      <c r="C716" s="113"/>
    </row>
    <row r="717" spans="2:3">
      <c r="B717" s="112"/>
      <c r="C717" s="113"/>
    </row>
    <row r="718" spans="2:3">
      <c r="B718" s="112"/>
      <c r="C718" s="113"/>
    </row>
    <row r="719" spans="2:3">
      <c r="B719" s="112"/>
      <c r="C719" s="113"/>
    </row>
    <row r="720" spans="2:3">
      <c r="B720" s="112"/>
      <c r="C720" s="113"/>
    </row>
    <row r="721" spans="2:3">
      <c r="B721" s="112"/>
      <c r="C721" s="113"/>
    </row>
    <row r="722" spans="2:3">
      <c r="B722" s="112"/>
      <c r="C722" s="113"/>
    </row>
    <row r="723" spans="2:3">
      <c r="B723" s="112"/>
      <c r="C723" s="113"/>
    </row>
    <row r="724" spans="2:3">
      <c r="B724" s="112"/>
      <c r="C724" s="113"/>
    </row>
    <row r="725" spans="2:3">
      <c r="B725" s="112"/>
      <c r="C725" s="113"/>
    </row>
    <row r="726" spans="2:3">
      <c r="B726" s="112"/>
      <c r="C726" s="113"/>
    </row>
    <row r="727" spans="2:3">
      <c r="B727" s="112"/>
      <c r="C727" s="113"/>
    </row>
    <row r="728" spans="2:3">
      <c r="B728" s="112"/>
      <c r="C728" s="113"/>
    </row>
    <row r="729" spans="2:3">
      <c r="B729" s="112"/>
      <c r="C729" s="113"/>
    </row>
    <row r="730" spans="2:3">
      <c r="B730" s="112"/>
      <c r="C730" s="113"/>
    </row>
    <row r="731" spans="2:3">
      <c r="B731" s="112"/>
      <c r="C731" s="113"/>
    </row>
    <row r="732" spans="2:3">
      <c r="B732" s="112"/>
      <c r="C732" s="113"/>
    </row>
    <row r="733" spans="2:3">
      <c r="B733" s="112"/>
      <c r="C733" s="113"/>
    </row>
    <row r="734" spans="2:3">
      <c r="B734" s="112"/>
      <c r="C734" s="113"/>
    </row>
    <row r="735" spans="2:3">
      <c r="B735" s="112"/>
      <c r="C735" s="113"/>
    </row>
    <row r="736" spans="2:3">
      <c r="B736" s="112"/>
      <c r="C736" s="113"/>
    </row>
    <row r="737" spans="2:3">
      <c r="B737" s="112"/>
      <c r="C737" s="113"/>
    </row>
    <row r="738" spans="2:3">
      <c r="B738" s="112"/>
      <c r="C738" s="113"/>
    </row>
    <row r="739" spans="2:3">
      <c r="B739" s="112"/>
      <c r="C739" s="113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3A48-2EA4-461C-9401-854E0CBC1D61}">
  <sheetPr>
    <tabColor rgb="FF7030A0"/>
    <pageSetUpPr autoPageBreaks="0"/>
  </sheetPr>
  <dimension ref="A1:K392"/>
  <sheetViews>
    <sheetView zoomScale="89" zoomScaleNormal="89" zoomScaleSheetLayoutView="100" workbookViewId="0">
      <selection activeCell="J5" sqref="J5"/>
    </sheetView>
  </sheetViews>
  <sheetFormatPr defaultColWidth="19.85546875" defaultRowHeight="12.75"/>
  <cols>
    <col min="1" max="1" width="21.42578125" style="29" bestFit="1" customWidth="1"/>
    <col min="2" max="2" width="9.7109375" style="29" bestFit="1" customWidth="1"/>
    <col min="3" max="3" width="9.5703125" style="86" bestFit="1" customWidth="1"/>
    <col min="4" max="4" width="6.28515625" style="29" bestFit="1" customWidth="1"/>
    <col min="5" max="5" width="13.140625" style="29" bestFit="1" customWidth="1"/>
    <col min="6" max="6" width="7.5703125" style="138" bestFit="1" customWidth="1"/>
    <col min="7" max="7" width="9.140625" style="29" bestFit="1" customWidth="1"/>
    <col min="8" max="8" width="11.42578125" style="29" customWidth="1"/>
    <col min="9" max="9" width="16" style="29" customWidth="1"/>
    <col min="10" max="10" width="27.7109375" style="29" customWidth="1"/>
    <col min="11" max="16384" width="19.85546875" style="29"/>
  </cols>
  <sheetData>
    <row r="1" spans="1:11">
      <c r="A1" s="121" t="s">
        <v>0</v>
      </c>
      <c r="B1" s="122" t="s">
        <v>3</v>
      </c>
      <c r="C1" s="123" t="s">
        <v>4</v>
      </c>
      <c r="D1" s="124" t="s">
        <v>5</v>
      </c>
      <c r="E1" s="122" t="s">
        <v>6</v>
      </c>
      <c r="F1" s="125" t="s">
        <v>7</v>
      </c>
      <c r="G1" s="126" t="s">
        <v>9</v>
      </c>
      <c r="H1" s="127"/>
    </row>
    <row r="2" spans="1:11" ht="15">
      <c r="A2" t="s">
        <v>910</v>
      </c>
      <c r="B2" s="29" t="s">
        <v>13</v>
      </c>
      <c r="C2" s="86">
        <v>42101</v>
      </c>
      <c r="D2" s="128">
        <f ca="1">DATEDIF(C2,TODAY(),"Y")</f>
        <v>7</v>
      </c>
      <c r="E2" s="129" t="s">
        <v>911</v>
      </c>
      <c r="F2" s="130">
        <v>41437</v>
      </c>
      <c r="G2" s="92">
        <v>3</v>
      </c>
      <c r="H2" s="131" t="str">
        <f>IF(E2="","Need to talk","")</f>
        <v/>
      </c>
      <c r="I2" s="132">
        <f>MAX(F2:F51)</f>
        <v>98714</v>
      </c>
      <c r="J2" s="129" t="s">
        <v>912</v>
      </c>
    </row>
    <row r="3" spans="1:11" ht="15">
      <c r="A3" t="s">
        <v>913</v>
      </c>
      <c r="B3" s="29" t="s">
        <v>13</v>
      </c>
      <c r="C3" s="86">
        <v>42101</v>
      </c>
      <c r="D3" s="128">
        <f t="shared" ref="D3:D51" ca="1" si="0">DATEDIF(C3,TODAY(),"Y")</f>
        <v>7</v>
      </c>
      <c r="E3" s="129" t="s">
        <v>911</v>
      </c>
      <c r="F3" s="130">
        <v>43472</v>
      </c>
      <c r="G3" s="92">
        <v>5</v>
      </c>
      <c r="H3" s="131" t="str">
        <f t="shared" ref="H3:H51" si="1">IF(E3="","Need to talk","")</f>
        <v/>
      </c>
      <c r="I3" s="132">
        <f>LARGE(F2:F51,3)</f>
        <v>95513</v>
      </c>
      <c r="J3" s="129" t="s">
        <v>914</v>
      </c>
    </row>
    <row r="4" spans="1:11" ht="15">
      <c r="A4" t="s">
        <v>915</v>
      </c>
      <c r="B4" s="29" t="s">
        <v>28</v>
      </c>
      <c r="C4" s="86">
        <v>42101</v>
      </c>
      <c r="D4" s="128">
        <f t="shared" ca="1" si="0"/>
        <v>7</v>
      </c>
      <c r="E4" s="129"/>
      <c r="F4" s="130">
        <v>67507</v>
      </c>
      <c r="G4" s="92">
        <v>3</v>
      </c>
      <c r="H4" s="131" t="str">
        <f t="shared" si="1"/>
        <v>Need to talk</v>
      </c>
      <c r="I4" s="132"/>
      <c r="J4" s="129" t="s">
        <v>916</v>
      </c>
    </row>
    <row r="5" spans="1:11" ht="15">
      <c r="A5" t="s">
        <v>917</v>
      </c>
      <c r="B5" s="29" t="s">
        <v>13</v>
      </c>
      <c r="C5" s="86">
        <v>42101</v>
      </c>
      <c r="D5" s="128">
        <f t="shared" ca="1" si="0"/>
        <v>7</v>
      </c>
      <c r="E5" s="129" t="s">
        <v>918</v>
      </c>
      <c r="F5" s="130">
        <v>95513</v>
      </c>
      <c r="G5" s="92">
        <v>3</v>
      </c>
      <c r="H5" s="131" t="str">
        <f t="shared" si="1"/>
        <v/>
      </c>
      <c r="I5" s="132"/>
      <c r="J5" s="129" t="s">
        <v>919</v>
      </c>
    </row>
    <row r="6" spans="1:11" ht="15">
      <c r="A6" t="s">
        <v>920</v>
      </c>
      <c r="B6" s="29" t="s">
        <v>16</v>
      </c>
      <c r="C6" s="86">
        <v>42116</v>
      </c>
      <c r="D6" s="128">
        <f t="shared" ca="1" si="0"/>
        <v>7</v>
      </c>
      <c r="E6" s="129" t="s">
        <v>918</v>
      </c>
      <c r="F6" s="130">
        <v>43467</v>
      </c>
      <c r="G6" s="92">
        <v>5</v>
      </c>
      <c r="H6" s="131" t="str">
        <f t="shared" si="1"/>
        <v/>
      </c>
      <c r="I6" s="132"/>
      <c r="J6" s="129" t="s">
        <v>921</v>
      </c>
      <c r="K6" s="133"/>
    </row>
    <row r="7" spans="1:11" ht="15">
      <c r="A7" t="s">
        <v>922</v>
      </c>
      <c r="B7" s="29" t="s">
        <v>16</v>
      </c>
      <c r="C7" s="86">
        <v>42116</v>
      </c>
      <c r="D7" s="128">
        <f t="shared" ca="1" si="0"/>
        <v>7</v>
      </c>
      <c r="E7" s="129" t="s">
        <v>911</v>
      </c>
      <c r="F7" s="130">
        <v>14399</v>
      </c>
      <c r="G7" s="92">
        <v>4</v>
      </c>
      <c r="H7" s="131" t="str">
        <f t="shared" si="1"/>
        <v/>
      </c>
      <c r="J7" s="129"/>
      <c r="K7" s="134"/>
    </row>
    <row r="8" spans="1:11" ht="15">
      <c r="A8" t="s">
        <v>923</v>
      </c>
      <c r="B8" s="29" t="s">
        <v>28</v>
      </c>
      <c r="C8" s="86">
        <v>42123</v>
      </c>
      <c r="D8" s="128">
        <f t="shared" ca="1" si="0"/>
        <v>7</v>
      </c>
      <c r="E8" s="129"/>
      <c r="F8" s="130">
        <v>90123</v>
      </c>
      <c r="G8" s="92">
        <v>5</v>
      </c>
      <c r="H8" s="131" t="str">
        <f t="shared" si="1"/>
        <v>Need to talk</v>
      </c>
      <c r="I8" s="131">
        <f>MIN(F2:F51)</f>
        <v>14399</v>
      </c>
      <c r="J8" s="129" t="s">
        <v>924</v>
      </c>
      <c r="K8" s="134"/>
    </row>
    <row r="9" spans="1:11" ht="15">
      <c r="A9" t="s">
        <v>925</v>
      </c>
      <c r="B9" s="29" t="s">
        <v>13</v>
      </c>
      <c r="C9" s="86">
        <v>42123</v>
      </c>
      <c r="D9" s="128">
        <f t="shared" ca="1" si="0"/>
        <v>7</v>
      </c>
      <c r="E9" s="129" t="s">
        <v>911</v>
      </c>
      <c r="F9" s="130">
        <v>69014</v>
      </c>
      <c r="G9" s="92">
        <v>4</v>
      </c>
      <c r="H9" s="131" t="str">
        <f t="shared" si="1"/>
        <v/>
      </c>
      <c r="I9" s="131">
        <f>SMALL(F2:F51,3)</f>
        <v>20350</v>
      </c>
      <c r="J9" s="129" t="s">
        <v>926</v>
      </c>
    </row>
    <row r="10" spans="1:11" ht="15">
      <c r="A10" t="s">
        <v>927</v>
      </c>
      <c r="B10" s="29" t="s">
        <v>13</v>
      </c>
      <c r="C10" s="86">
        <v>42156</v>
      </c>
      <c r="D10" s="128">
        <f t="shared" ca="1" si="0"/>
        <v>7</v>
      </c>
      <c r="E10" s="129" t="s">
        <v>928</v>
      </c>
      <c r="F10" s="130">
        <v>98714</v>
      </c>
      <c r="G10" s="92">
        <v>5</v>
      </c>
      <c r="H10" s="131" t="str">
        <f t="shared" si="1"/>
        <v/>
      </c>
      <c r="I10" s="131"/>
      <c r="J10" s="129" t="s">
        <v>929</v>
      </c>
    </row>
    <row r="11" spans="1:11" ht="15">
      <c r="A11" t="s">
        <v>930</v>
      </c>
      <c r="B11" s="29" t="s">
        <v>13</v>
      </c>
      <c r="C11" s="86">
        <v>42156</v>
      </c>
      <c r="D11" s="128">
        <f t="shared" ca="1" si="0"/>
        <v>7</v>
      </c>
      <c r="E11" s="129" t="s">
        <v>928</v>
      </c>
      <c r="F11" s="130">
        <v>67463</v>
      </c>
      <c r="G11" s="92">
        <v>1</v>
      </c>
      <c r="H11" s="131" t="str">
        <f t="shared" si="1"/>
        <v/>
      </c>
      <c r="I11" s="131"/>
      <c r="J11" s="129" t="s">
        <v>931</v>
      </c>
    </row>
    <row r="12" spans="1:11" ht="15">
      <c r="A12" t="s">
        <v>932</v>
      </c>
      <c r="B12" s="29" t="s">
        <v>13</v>
      </c>
      <c r="C12" s="86">
        <v>42159</v>
      </c>
      <c r="D12" s="128">
        <f t="shared" ca="1" si="0"/>
        <v>7</v>
      </c>
      <c r="E12" s="129" t="s">
        <v>928</v>
      </c>
      <c r="F12" s="130">
        <v>25212</v>
      </c>
      <c r="G12" s="92">
        <v>3</v>
      </c>
      <c r="H12" s="131" t="str">
        <f t="shared" si="1"/>
        <v/>
      </c>
      <c r="I12" s="131"/>
      <c r="J12" s="129" t="s">
        <v>933</v>
      </c>
    </row>
    <row r="13" spans="1:11" ht="15">
      <c r="A13" t="s">
        <v>934</v>
      </c>
      <c r="B13" s="29" t="s">
        <v>13</v>
      </c>
      <c r="C13" s="86">
        <v>42159</v>
      </c>
      <c r="D13" s="128">
        <f t="shared" ca="1" si="0"/>
        <v>7</v>
      </c>
      <c r="E13" s="129" t="s">
        <v>928</v>
      </c>
      <c r="F13" s="130">
        <v>54296</v>
      </c>
      <c r="G13" s="92">
        <v>2</v>
      </c>
      <c r="H13" s="131" t="str">
        <f t="shared" si="1"/>
        <v/>
      </c>
      <c r="J13" s="135"/>
    </row>
    <row r="14" spans="1:11" ht="15">
      <c r="A14" t="s">
        <v>935</v>
      </c>
      <c r="B14" s="29" t="s">
        <v>13</v>
      </c>
      <c r="C14" s="86">
        <v>42199</v>
      </c>
      <c r="D14" s="128">
        <f t="shared" ca="1" si="0"/>
        <v>7</v>
      </c>
      <c r="E14" s="129" t="s">
        <v>928</v>
      </c>
      <c r="F14" s="130">
        <v>62557</v>
      </c>
      <c r="G14" s="92">
        <v>1</v>
      </c>
      <c r="H14" s="131" t="str">
        <f t="shared" si="1"/>
        <v/>
      </c>
      <c r="J14" s="135"/>
    </row>
    <row r="15" spans="1:11" ht="15">
      <c r="A15" t="s">
        <v>936</v>
      </c>
      <c r="B15" s="29" t="s">
        <v>13</v>
      </c>
      <c r="C15" s="86">
        <v>42199</v>
      </c>
      <c r="D15" s="128">
        <f t="shared" ca="1" si="0"/>
        <v>7</v>
      </c>
      <c r="E15" s="129" t="s">
        <v>911</v>
      </c>
      <c r="F15" s="130">
        <v>42757</v>
      </c>
      <c r="G15" s="92">
        <v>2</v>
      </c>
      <c r="H15" s="131" t="str">
        <f t="shared" si="1"/>
        <v/>
      </c>
      <c r="J15" s="135"/>
    </row>
    <row r="16" spans="1:11" ht="15">
      <c r="A16" t="s">
        <v>937</v>
      </c>
      <c r="B16" s="29" t="s">
        <v>28</v>
      </c>
      <c r="C16" s="86">
        <v>42214</v>
      </c>
      <c r="D16" s="128">
        <f t="shared" ca="1" si="0"/>
        <v>7</v>
      </c>
      <c r="E16" s="129"/>
      <c r="F16" s="130">
        <v>69058</v>
      </c>
      <c r="G16" s="92">
        <v>4</v>
      </c>
      <c r="H16" s="131" t="str">
        <f t="shared" si="1"/>
        <v>Need to talk</v>
      </c>
      <c r="J16" s="135"/>
    </row>
    <row r="17" spans="1:10" ht="15">
      <c r="A17" t="s">
        <v>938</v>
      </c>
      <c r="B17" s="29" t="s">
        <v>13</v>
      </c>
      <c r="C17" s="86">
        <v>42214</v>
      </c>
      <c r="D17" s="128">
        <f t="shared" ca="1" si="0"/>
        <v>7</v>
      </c>
      <c r="E17" s="129" t="s">
        <v>911</v>
      </c>
      <c r="F17" s="130">
        <v>78232</v>
      </c>
      <c r="G17" s="92">
        <v>4</v>
      </c>
      <c r="H17" s="131" t="str">
        <f t="shared" si="1"/>
        <v/>
      </c>
      <c r="J17" s="135"/>
    </row>
    <row r="18" spans="1:10" ht="15">
      <c r="A18" t="s">
        <v>939</v>
      </c>
      <c r="B18" s="29" t="s">
        <v>13</v>
      </c>
      <c r="C18" s="86">
        <v>42222</v>
      </c>
      <c r="D18" s="128">
        <f t="shared" ca="1" si="0"/>
        <v>7</v>
      </c>
      <c r="E18" s="129" t="s">
        <v>911</v>
      </c>
      <c r="F18" s="130">
        <v>82137</v>
      </c>
      <c r="G18" s="92">
        <v>5</v>
      </c>
      <c r="H18" s="131" t="str">
        <f t="shared" si="1"/>
        <v/>
      </c>
    </row>
    <row r="19" spans="1:10" ht="15">
      <c r="A19" t="s">
        <v>940</v>
      </c>
      <c r="B19" s="29" t="s">
        <v>13</v>
      </c>
      <c r="C19" s="86">
        <v>42231</v>
      </c>
      <c r="D19" s="128">
        <f t="shared" ca="1" si="0"/>
        <v>7</v>
      </c>
      <c r="E19" s="129" t="s">
        <v>911</v>
      </c>
      <c r="F19" s="130">
        <v>45166</v>
      </c>
      <c r="G19" s="92">
        <v>3</v>
      </c>
      <c r="H19" s="131" t="str">
        <f t="shared" si="1"/>
        <v/>
      </c>
    </row>
    <row r="20" spans="1:10" ht="15">
      <c r="A20" t="s">
        <v>941</v>
      </c>
      <c r="B20" s="29" t="s">
        <v>13</v>
      </c>
      <c r="C20" s="86">
        <v>42231</v>
      </c>
      <c r="D20" s="128">
        <f t="shared" ca="1" si="0"/>
        <v>7</v>
      </c>
      <c r="E20" s="129" t="s">
        <v>911</v>
      </c>
      <c r="F20" s="130">
        <v>97064</v>
      </c>
      <c r="G20" s="92">
        <v>5</v>
      </c>
      <c r="H20" s="131" t="str">
        <f t="shared" si="1"/>
        <v/>
      </c>
    </row>
    <row r="21" spans="1:10" ht="15">
      <c r="A21" t="s">
        <v>942</v>
      </c>
      <c r="B21" s="29" t="s">
        <v>21</v>
      </c>
      <c r="C21" s="86">
        <v>42231</v>
      </c>
      <c r="D21" s="128">
        <f t="shared" ca="1" si="0"/>
        <v>7</v>
      </c>
      <c r="E21" s="129"/>
      <c r="F21" s="130">
        <v>32094</v>
      </c>
      <c r="G21" s="92">
        <v>3</v>
      </c>
      <c r="H21" s="131" t="str">
        <f t="shared" si="1"/>
        <v>Need to talk</v>
      </c>
    </row>
    <row r="22" spans="1:10" ht="15">
      <c r="A22" t="s">
        <v>943</v>
      </c>
      <c r="B22" s="29" t="s">
        <v>13</v>
      </c>
      <c r="C22" s="86">
        <v>42339</v>
      </c>
      <c r="D22" s="128">
        <f t="shared" ca="1" si="0"/>
        <v>6</v>
      </c>
      <c r="E22" s="129" t="s">
        <v>911</v>
      </c>
      <c r="F22" s="130">
        <v>45012</v>
      </c>
      <c r="G22" s="92">
        <v>4</v>
      </c>
      <c r="H22" s="131" t="str">
        <f t="shared" si="1"/>
        <v/>
      </c>
    </row>
    <row r="23" spans="1:10" ht="15">
      <c r="A23" t="s">
        <v>944</v>
      </c>
      <c r="B23" s="29" t="s">
        <v>28</v>
      </c>
      <c r="C23" s="86">
        <v>42339</v>
      </c>
      <c r="D23" s="128">
        <f t="shared" ca="1" si="0"/>
        <v>6</v>
      </c>
      <c r="E23" s="129"/>
      <c r="F23" s="130">
        <v>73238</v>
      </c>
      <c r="G23" s="92">
        <v>5</v>
      </c>
      <c r="H23" s="131" t="str">
        <f t="shared" si="1"/>
        <v>Need to talk</v>
      </c>
    </row>
    <row r="24" spans="1:10" ht="15">
      <c r="A24" t="s">
        <v>945</v>
      </c>
      <c r="B24" s="29" t="s">
        <v>13</v>
      </c>
      <c r="C24" s="86">
        <v>42339</v>
      </c>
      <c r="D24" s="128">
        <f t="shared" ca="1" si="0"/>
        <v>6</v>
      </c>
      <c r="E24" s="129" t="s">
        <v>928</v>
      </c>
      <c r="F24" s="130">
        <v>75130</v>
      </c>
      <c r="G24" s="92">
        <v>5</v>
      </c>
      <c r="H24" s="131" t="str">
        <f t="shared" si="1"/>
        <v/>
      </c>
    </row>
    <row r="25" spans="1:10" ht="15">
      <c r="A25" t="s">
        <v>946</v>
      </c>
      <c r="B25" s="29" t="s">
        <v>13</v>
      </c>
      <c r="C25" s="86">
        <v>42339</v>
      </c>
      <c r="D25" s="128">
        <f t="shared" ca="1" si="0"/>
        <v>6</v>
      </c>
      <c r="E25" s="129" t="s">
        <v>918</v>
      </c>
      <c r="F25" s="130">
        <v>54186</v>
      </c>
      <c r="G25" s="92">
        <v>3</v>
      </c>
      <c r="H25" s="131" t="str">
        <f t="shared" si="1"/>
        <v/>
      </c>
    </row>
    <row r="26" spans="1:10" ht="15">
      <c r="A26" t="s">
        <v>947</v>
      </c>
      <c r="B26" s="29" t="s">
        <v>28</v>
      </c>
      <c r="C26" s="136">
        <v>42256</v>
      </c>
      <c r="D26" s="128">
        <f t="shared" ca="1" si="0"/>
        <v>6</v>
      </c>
      <c r="E26" s="129"/>
      <c r="F26" s="130">
        <v>62821</v>
      </c>
      <c r="G26" s="92">
        <v>3</v>
      </c>
      <c r="H26" s="131" t="str">
        <f t="shared" si="1"/>
        <v>Need to talk</v>
      </c>
    </row>
    <row r="27" spans="1:10" ht="15">
      <c r="A27" t="s">
        <v>948</v>
      </c>
      <c r="B27" s="29" t="s">
        <v>13</v>
      </c>
      <c r="C27" s="86">
        <v>42256</v>
      </c>
      <c r="D27" s="128">
        <f t="shared" ca="1" si="0"/>
        <v>6</v>
      </c>
      <c r="E27" s="129" t="s">
        <v>911</v>
      </c>
      <c r="F27" s="130">
        <v>52184</v>
      </c>
      <c r="G27" s="92">
        <v>3</v>
      </c>
      <c r="H27" s="131" t="str">
        <f t="shared" si="1"/>
        <v/>
      </c>
    </row>
    <row r="28" spans="1:10" ht="15">
      <c r="A28" t="s">
        <v>949</v>
      </c>
      <c r="B28" s="29" t="s">
        <v>21</v>
      </c>
      <c r="C28" s="86">
        <v>42495</v>
      </c>
      <c r="D28" s="128">
        <f t="shared" ca="1" si="0"/>
        <v>6</v>
      </c>
      <c r="E28" s="129" t="s">
        <v>918</v>
      </c>
      <c r="F28" s="130">
        <v>68046</v>
      </c>
      <c r="G28" s="92">
        <v>5</v>
      </c>
      <c r="H28" s="131" t="str">
        <f t="shared" si="1"/>
        <v/>
      </c>
    </row>
    <row r="29" spans="1:10" ht="15">
      <c r="A29" t="s">
        <v>950</v>
      </c>
      <c r="B29" s="29" t="s">
        <v>16</v>
      </c>
      <c r="C29" s="86">
        <v>42495</v>
      </c>
      <c r="D29" s="128">
        <f t="shared" ca="1" si="0"/>
        <v>6</v>
      </c>
      <c r="E29" s="129" t="s">
        <v>911</v>
      </c>
      <c r="F29" s="130">
        <v>15180</v>
      </c>
      <c r="G29" s="92">
        <v>3</v>
      </c>
      <c r="H29" s="131" t="str">
        <f t="shared" si="1"/>
        <v/>
      </c>
    </row>
    <row r="30" spans="1:10" ht="15">
      <c r="A30" t="s">
        <v>951</v>
      </c>
      <c r="B30" s="29" t="s">
        <v>13</v>
      </c>
      <c r="C30" s="86">
        <v>42563</v>
      </c>
      <c r="D30" s="128">
        <f t="shared" ca="1" si="0"/>
        <v>6</v>
      </c>
      <c r="E30" s="129" t="s">
        <v>911</v>
      </c>
      <c r="F30" s="130">
        <v>76252</v>
      </c>
      <c r="G30" s="92">
        <v>3</v>
      </c>
      <c r="H30" s="131" t="str">
        <f t="shared" si="1"/>
        <v/>
      </c>
    </row>
    <row r="31" spans="1:10" ht="15">
      <c r="A31" t="s">
        <v>952</v>
      </c>
      <c r="B31" s="29" t="s">
        <v>16</v>
      </c>
      <c r="C31" s="86">
        <v>42563</v>
      </c>
      <c r="D31" s="128">
        <f t="shared" ca="1" si="0"/>
        <v>6</v>
      </c>
      <c r="E31" s="129" t="s">
        <v>911</v>
      </c>
      <c r="F31" s="130">
        <v>50914</v>
      </c>
      <c r="G31" s="92">
        <v>5</v>
      </c>
      <c r="H31" s="131" t="str">
        <f t="shared" si="1"/>
        <v/>
      </c>
    </row>
    <row r="32" spans="1:10" ht="15">
      <c r="A32" t="s">
        <v>953</v>
      </c>
      <c r="B32" s="29" t="s">
        <v>13</v>
      </c>
      <c r="C32" s="86">
        <v>42199</v>
      </c>
      <c r="D32" s="128">
        <f t="shared" ca="1" si="0"/>
        <v>7</v>
      </c>
      <c r="E32" s="129" t="s">
        <v>918</v>
      </c>
      <c r="F32" s="130">
        <v>69025</v>
      </c>
      <c r="G32" s="92">
        <v>3</v>
      </c>
      <c r="H32" s="131" t="str">
        <f t="shared" si="1"/>
        <v/>
      </c>
    </row>
    <row r="33" spans="1:8" ht="15">
      <c r="A33" t="s">
        <v>954</v>
      </c>
      <c r="B33" s="29" t="s">
        <v>21</v>
      </c>
      <c r="C33" s="86">
        <v>42276</v>
      </c>
      <c r="D33" s="128">
        <f t="shared" ca="1" si="0"/>
        <v>6</v>
      </c>
      <c r="E33" s="129"/>
      <c r="F33" s="130">
        <v>20350</v>
      </c>
      <c r="G33" s="92">
        <v>5</v>
      </c>
      <c r="H33" s="131" t="str">
        <f t="shared" si="1"/>
        <v>Need to talk</v>
      </c>
    </row>
    <row r="34" spans="1:8" ht="15">
      <c r="A34" t="s">
        <v>955</v>
      </c>
      <c r="B34" s="29" t="s">
        <v>13</v>
      </c>
      <c r="C34" s="86">
        <v>42276</v>
      </c>
      <c r="D34" s="128">
        <f t="shared" ca="1" si="0"/>
        <v>6</v>
      </c>
      <c r="E34" s="129" t="s">
        <v>918</v>
      </c>
      <c r="F34" s="130">
        <v>37004</v>
      </c>
      <c r="G34" s="92">
        <v>3</v>
      </c>
      <c r="H34" s="131" t="str">
        <f t="shared" si="1"/>
        <v/>
      </c>
    </row>
    <row r="35" spans="1:8" ht="15">
      <c r="A35" t="s">
        <v>956</v>
      </c>
      <c r="B35" s="29" t="s">
        <v>13</v>
      </c>
      <c r="C35" s="86">
        <v>42323</v>
      </c>
      <c r="D35" s="128">
        <f t="shared" ca="1" si="0"/>
        <v>6</v>
      </c>
      <c r="E35" s="129" t="s">
        <v>911</v>
      </c>
      <c r="F35" s="130">
        <v>35024</v>
      </c>
      <c r="G35" s="92">
        <v>1</v>
      </c>
      <c r="H35" s="131" t="str">
        <f t="shared" si="1"/>
        <v/>
      </c>
    </row>
    <row r="36" spans="1:8" ht="15">
      <c r="A36" t="s">
        <v>957</v>
      </c>
      <c r="B36" s="29" t="s">
        <v>13</v>
      </c>
      <c r="C36" s="86">
        <v>42323</v>
      </c>
      <c r="D36" s="128">
        <f t="shared" ca="1" si="0"/>
        <v>6</v>
      </c>
      <c r="E36" s="129" t="s">
        <v>918</v>
      </c>
      <c r="F36" s="130">
        <v>35310</v>
      </c>
      <c r="G36" s="92">
        <v>1</v>
      </c>
      <c r="H36" s="131" t="str">
        <f t="shared" si="1"/>
        <v/>
      </c>
    </row>
    <row r="37" spans="1:8" ht="15">
      <c r="A37" t="s">
        <v>958</v>
      </c>
      <c r="B37" s="29" t="s">
        <v>16</v>
      </c>
      <c r="C37" s="86">
        <v>42409</v>
      </c>
      <c r="D37" s="128">
        <f t="shared" ca="1" si="0"/>
        <v>6</v>
      </c>
      <c r="E37" s="129" t="s">
        <v>911</v>
      </c>
      <c r="F37" s="130">
        <v>26906</v>
      </c>
      <c r="G37" s="92">
        <v>1</v>
      </c>
      <c r="H37" s="131" t="str">
        <f t="shared" si="1"/>
        <v/>
      </c>
    </row>
    <row r="38" spans="1:8" ht="15">
      <c r="A38" t="s">
        <v>959</v>
      </c>
      <c r="B38" s="29" t="s">
        <v>16</v>
      </c>
      <c r="C38" s="86">
        <v>42409</v>
      </c>
      <c r="D38" s="128">
        <f t="shared" ca="1" si="0"/>
        <v>6</v>
      </c>
      <c r="E38" s="129" t="s">
        <v>911</v>
      </c>
      <c r="F38" s="130">
        <v>34381</v>
      </c>
      <c r="G38" s="92">
        <v>5</v>
      </c>
      <c r="H38" s="131" t="str">
        <f t="shared" si="1"/>
        <v/>
      </c>
    </row>
    <row r="39" spans="1:8" ht="15">
      <c r="A39" t="s">
        <v>960</v>
      </c>
      <c r="B39" s="29" t="s">
        <v>28</v>
      </c>
      <c r="C39" s="86">
        <v>42409</v>
      </c>
      <c r="D39" s="128">
        <f t="shared" ca="1" si="0"/>
        <v>6</v>
      </c>
      <c r="E39" s="129"/>
      <c r="F39" s="130">
        <v>46794</v>
      </c>
      <c r="G39" s="92">
        <v>5</v>
      </c>
      <c r="H39" s="131" t="str">
        <f t="shared" si="1"/>
        <v>Need to talk</v>
      </c>
    </row>
    <row r="40" spans="1:8" ht="15">
      <c r="A40" t="s">
        <v>961</v>
      </c>
      <c r="B40" s="29" t="s">
        <v>28</v>
      </c>
      <c r="C40" s="86">
        <v>42409</v>
      </c>
      <c r="D40" s="128">
        <f t="shared" ca="1" si="0"/>
        <v>6</v>
      </c>
      <c r="E40" s="129" t="s">
        <v>918</v>
      </c>
      <c r="F40" s="130">
        <v>76351</v>
      </c>
      <c r="G40" s="92">
        <v>4</v>
      </c>
      <c r="H40" s="131" t="str">
        <f t="shared" si="1"/>
        <v/>
      </c>
    </row>
    <row r="41" spans="1:8" ht="15">
      <c r="A41" t="s">
        <v>962</v>
      </c>
      <c r="B41" s="29" t="s">
        <v>13</v>
      </c>
      <c r="C41" s="86">
        <v>42409</v>
      </c>
      <c r="D41" s="128">
        <f t="shared" ca="1" si="0"/>
        <v>6</v>
      </c>
      <c r="E41" s="129" t="s">
        <v>911</v>
      </c>
      <c r="F41" s="130">
        <v>78639</v>
      </c>
      <c r="G41" s="92">
        <v>5</v>
      </c>
      <c r="H41" s="131" t="str">
        <f t="shared" si="1"/>
        <v/>
      </c>
    </row>
    <row r="42" spans="1:8" ht="15">
      <c r="A42" t="s">
        <v>963</v>
      </c>
      <c r="B42" s="29" t="s">
        <v>28</v>
      </c>
      <c r="C42" s="86">
        <v>42464</v>
      </c>
      <c r="D42" s="128">
        <f t="shared" ca="1" si="0"/>
        <v>6</v>
      </c>
      <c r="E42" s="129"/>
      <c r="F42" s="130">
        <v>26851</v>
      </c>
      <c r="G42" s="92">
        <v>3</v>
      </c>
      <c r="H42" s="131" t="str">
        <f t="shared" si="1"/>
        <v>Need to talk</v>
      </c>
    </row>
    <row r="43" spans="1:8" ht="15">
      <c r="A43" t="s">
        <v>964</v>
      </c>
      <c r="B43" s="29" t="s">
        <v>13</v>
      </c>
      <c r="C43" s="86">
        <v>42473</v>
      </c>
      <c r="D43" s="128">
        <f t="shared" ca="1" si="0"/>
        <v>6</v>
      </c>
      <c r="E43" s="129" t="s">
        <v>918</v>
      </c>
      <c r="F43" s="130">
        <v>71775</v>
      </c>
      <c r="G43" s="92">
        <v>2</v>
      </c>
      <c r="H43" s="131" t="str">
        <f t="shared" si="1"/>
        <v/>
      </c>
    </row>
    <row r="44" spans="1:8" ht="15">
      <c r="A44" t="s">
        <v>965</v>
      </c>
      <c r="B44" s="29" t="s">
        <v>21</v>
      </c>
      <c r="C44" s="86">
        <v>42473</v>
      </c>
      <c r="D44" s="128">
        <f t="shared" ca="1" si="0"/>
        <v>6</v>
      </c>
      <c r="E44" s="129" t="s">
        <v>911</v>
      </c>
      <c r="F44" s="130">
        <v>31977</v>
      </c>
      <c r="G44" s="92">
        <v>3</v>
      </c>
      <c r="H44" s="131" t="str">
        <f t="shared" si="1"/>
        <v/>
      </c>
    </row>
    <row r="45" spans="1:8" ht="15">
      <c r="A45" t="s">
        <v>966</v>
      </c>
      <c r="B45" s="29" t="s">
        <v>13</v>
      </c>
      <c r="C45" s="86">
        <v>42526</v>
      </c>
      <c r="D45" s="128">
        <f t="shared" ca="1" si="0"/>
        <v>6</v>
      </c>
      <c r="E45" s="129" t="s">
        <v>911</v>
      </c>
      <c r="F45" s="130">
        <v>49698</v>
      </c>
      <c r="G45" s="92">
        <v>5</v>
      </c>
      <c r="H45" s="131" t="str">
        <f t="shared" si="1"/>
        <v/>
      </c>
    </row>
    <row r="46" spans="1:8" ht="15">
      <c r="A46" t="s">
        <v>967</v>
      </c>
      <c r="B46" s="29" t="s">
        <v>16</v>
      </c>
      <c r="C46" s="86">
        <v>42526</v>
      </c>
      <c r="D46" s="128">
        <f t="shared" ca="1" si="0"/>
        <v>6</v>
      </c>
      <c r="E46" s="129" t="s">
        <v>918</v>
      </c>
      <c r="F46" s="130">
        <v>52476</v>
      </c>
      <c r="G46" s="92">
        <v>5</v>
      </c>
      <c r="H46" s="131" t="str">
        <f t="shared" si="1"/>
        <v/>
      </c>
    </row>
    <row r="47" spans="1:8" ht="15">
      <c r="A47" t="s">
        <v>968</v>
      </c>
      <c r="B47" s="29" t="s">
        <v>13</v>
      </c>
      <c r="C47" s="86">
        <v>42527</v>
      </c>
      <c r="D47" s="128">
        <f t="shared" ca="1" si="0"/>
        <v>6</v>
      </c>
      <c r="E47" s="129" t="s">
        <v>918</v>
      </c>
      <c r="F47" s="130">
        <v>46882</v>
      </c>
      <c r="G47" s="92">
        <v>3</v>
      </c>
      <c r="H47" s="131" t="str">
        <f t="shared" si="1"/>
        <v/>
      </c>
    </row>
    <row r="48" spans="1:8" ht="15">
      <c r="A48" t="s">
        <v>969</v>
      </c>
      <c r="B48" s="29" t="s">
        <v>28</v>
      </c>
      <c r="C48" s="86">
        <v>42527</v>
      </c>
      <c r="D48" s="128">
        <f t="shared" ca="1" si="0"/>
        <v>6</v>
      </c>
      <c r="E48" s="129"/>
      <c r="F48" s="130">
        <v>70235</v>
      </c>
      <c r="G48" s="92">
        <v>2</v>
      </c>
      <c r="H48" s="131" t="str">
        <f t="shared" si="1"/>
        <v>Need to talk</v>
      </c>
    </row>
    <row r="49" spans="1:8" ht="15">
      <c r="A49" t="s">
        <v>970</v>
      </c>
      <c r="B49" s="29" t="s">
        <v>28</v>
      </c>
      <c r="C49" s="86">
        <v>42540</v>
      </c>
      <c r="D49" s="128">
        <f t="shared" ca="1" si="0"/>
        <v>6</v>
      </c>
      <c r="E49" s="129"/>
      <c r="F49" s="130">
        <v>84623</v>
      </c>
      <c r="G49" s="92">
        <v>1</v>
      </c>
      <c r="H49" s="131" t="str">
        <f t="shared" si="1"/>
        <v>Need to talk</v>
      </c>
    </row>
    <row r="50" spans="1:8" ht="15">
      <c r="A50" t="s">
        <v>971</v>
      </c>
      <c r="B50" s="29" t="s">
        <v>28</v>
      </c>
      <c r="C50" s="86">
        <v>42540</v>
      </c>
      <c r="D50" s="128">
        <f t="shared" ca="1" si="0"/>
        <v>6</v>
      </c>
      <c r="E50" s="129"/>
      <c r="F50" s="130">
        <v>33374</v>
      </c>
      <c r="G50" s="92">
        <v>3</v>
      </c>
      <c r="H50" s="131" t="str">
        <f t="shared" si="1"/>
        <v>Need to talk</v>
      </c>
    </row>
    <row r="51" spans="1:8" ht="15">
      <c r="A51" t="s">
        <v>972</v>
      </c>
      <c r="B51" s="29" t="s">
        <v>13</v>
      </c>
      <c r="C51" s="86">
        <v>42548</v>
      </c>
      <c r="D51" s="128">
        <f t="shared" ca="1" si="0"/>
        <v>6</v>
      </c>
      <c r="E51" s="129" t="s">
        <v>918</v>
      </c>
      <c r="F51" s="130">
        <v>34012</v>
      </c>
      <c r="G51" s="92">
        <v>5</v>
      </c>
      <c r="H51" s="131" t="str">
        <f t="shared" si="1"/>
        <v/>
      </c>
    </row>
    <row r="52" spans="1:8">
      <c r="D52" s="128"/>
      <c r="E52" s="129"/>
      <c r="F52" s="130"/>
      <c r="G52" s="92"/>
    </row>
    <row r="53" spans="1:8">
      <c r="D53" s="128"/>
      <c r="E53" s="129"/>
      <c r="F53" s="130"/>
      <c r="G53" s="92"/>
    </row>
    <row r="54" spans="1:8">
      <c r="D54" s="128"/>
      <c r="E54" s="129"/>
      <c r="F54" s="130"/>
      <c r="G54" s="92"/>
    </row>
    <row r="55" spans="1:8">
      <c r="D55" s="128"/>
      <c r="E55" s="129"/>
      <c r="F55" s="130"/>
      <c r="G55" s="92"/>
    </row>
    <row r="56" spans="1:8">
      <c r="D56" s="128"/>
      <c r="E56" s="129"/>
      <c r="F56" s="130"/>
      <c r="G56" s="92"/>
    </row>
    <row r="57" spans="1:8">
      <c r="D57" s="128"/>
      <c r="E57" s="129"/>
      <c r="F57" s="130"/>
      <c r="G57" s="92"/>
    </row>
    <row r="58" spans="1:8">
      <c r="D58" s="128"/>
      <c r="E58" s="129"/>
      <c r="F58" s="130"/>
      <c r="G58" s="92"/>
    </row>
    <row r="59" spans="1:8">
      <c r="D59" s="128"/>
      <c r="E59" s="129"/>
      <c r="F59" s="130"/>
      <c r="G59" s="92"/>
    </row>
    <row r="60" spans="1:8">
      <c r="D60" s="128"/>
      <c r="E60" s="129"/>
      <c r="F60" s="130"/>
      <c r="G60" s="92"/>
    </row>
    <row r="61" spans="1:8">
      <c r="D61" s="128"/>
      <c r="E61" s="129"/>
      <c r="F61" s="130"/>
      <c r="G61" s="92"/>
    </row>
    <row r="62" spans="1:8">
      <c r="D62" s="128"/>
      <c r="E62" s="129"/>
      <c r="F62" s="130"/>
      <c r="G62" s="92"/>
    </row>
    <row r="63" spans="1:8">
      <c r="D63" s="128"/>
      <c r="E63" s="129"/>
      <c r="F63" s="130"/>
      <c r="G63" s="92"/>
    </row>
    <row r="64" spans="1:8">
      <c r="D64" s="128"/>
      <c r="E64" s="129"/>
      <c r="F64" s="130"/>
      <c r="G64" s="92"/>
    </row>
    <row r="65" spans="4:7">
      <c r="D65" s="128"/>
      <c r="E65" s="129"/>
      <c r="F65" s="130"/>
      <c r="G65" s="92"/>
    </row>
    <row r="66" spans="4:7">
      <c r="D66" s="128"/>
      <c r="E66" s="129"/>
      <c r="F66" s="130"/>
      <c r="G66" s="92"/>
    </row>
    <row r="67" spans="4:7">
      <c r="D67" s="128"/>
      <c r="E67" s="129"/>
      <c r="F67" s="130"/>
      <c r="G67" s="92"/>
    </row>
    <row r="68" spans="4:7">
      <c r="D68" s="128"/>
      <c r="E68" s="129"/>
      <c r="F68" s="130"/>
      <c r="G68" s="92"/>
    </row>
    <row r="69" spans="4:7">
      <c r="D69" s="128"/>
      <c r="E69" s="129"/>
      <c r="F69" s="130"/>
      <c r="G69" s="92"/>
    </row>
    <row r="70" spans="4:7">
      <c r="D70" s="128"/>
      <c r="E70" s="129"/>
      <c r="F70" s="130"/>
      <c r="G70" s="92"/>
    </row>
    <row r="71" spans="4:7">
      <c r="D71" s="128"/>
      <c r="E71" s="129"/>
      <c r="F71" s="130"/>
      <c r="G71" s="92"/>
    </row>
    <row r="72" spans="4:7">
      <c r="D72" s="128"/>
      <c r="E72" s="129"/>
      <c r="F72" s="130"/>
      <c r="G72" s="92"/>
    </row>
    <row r="73" spans="4:7">
      <c r="D73" s="128"/>
      <c r="E73" s="129"/>
      <c r="F73" s="130"/>
      <c r="G73" s="92"/>
    </row>
    <row r="74" spans="4:7">
      <c r="D74" s="128"/>
      <c r="E74" s="129"/>
      <c r="F74" s="130"/>
      <c r="G74" s="92"/>
    </row>
    <row r="75" spans="4:7">
      <c r="D75" s="128"/>
      <c r="E75" s="129"/>
      <c r="F75" s="130"/>
      <c r="G75" s="92"/>
    </row>
    <row r="76" spans="4:7">
      <c r="D76" s="128"/>
      <c r="E76" s="129"/>
      <c r="F76" s="130"/>
      <c r="G76" s="92"/>
    </row>
    <row r="77" spans="4:7">
      <c r="D77" s="128"/>
      <c r="E77" s="129"/>
      <c r="F77" s="130"/>
      <c r="G77" s="92"/>
    </row>
    <row r="78" spans="4:7">
      <c r="D78" s="128"/>
      <c r="E78" s="129"/>
      <c r="F78" s="130"/>
      <c r="G78" s="92"/>
    </row>
    <row r="79" spans="4:7">
      <c r="D79" s="128"/>
      <c r="E79" s="129"/>
      <c r="F79" s="130"/>
      <c r="G79" s="92"/>
    </row>
    <row r="80" spans="4:7">
      <c r="D80" s="128"/>
      <c r="E80" s="129"/>
      <c r="F80" s="130"/>
      <c r="G80" s="92"/>
    </row>
    <row r="81" spans="4:7">
      <c r="D81" s="128"/>
      <c r="E81" s="129"/>
      <c r="F81" s="130"/>
      <c r="G81" s="92"/>
    </row>
    <row r="82" spans="4:7">
      <c r="D82" s="128"/>
      <c r="E82" s="129"/>
      <c r="F82" s="130"/>
      <c r="G82" s="92"/>
    </row>
    <row r="83" spans="4:7">
      <c r="D83" s="128"/>
      <c r="E83" s="129"/>
      <c r="F83" s="130"/>
      <c r="G83" s="92"/>
    </row>
    <row r="84" spans="4:7">
      <c r="D84" s="128"/>
      <c r="E84" s="129"/>
      <c r="F84" s="130"/>
      <c r="G84" s="92"/>
    </row>
    <row r="85" spans="4:7">
      <c r="D85" s="128"/>
      <c r="E85" s="129"/>
      <c r="F85" s="130"/>
      <c r="G85" s="92"/>
    </row>
    <row r="86" spans="4:7">
      <c r="D86" s="128"/>
      <c r="E86" s="129"/>
      <c r="F86" s="130"/>
      <c r="G86" s="92"/>
    </row>
    <row r="87" spans="4:7">
      <c r="D87" s="128"/>
      <c r="E87" s="129"/>
      <c r="F87" s="130"/>
      <c r="G87" s="92"/>
    </row>
    <row r="88" spans="4:7">
      <c r="D88" s="128"/>
      <c r="E88" s="129"/>
      <c r="F88" s="130"/>
      <c r="G88" s="92"/>
    </row>
    <row r="89" spans="4:7">
      <c r="D89" s="128"/>
      <c r="E89" s="129"/>
      <c r="F89" s="130"/>
      <c r="G89" s="92"/>
    </row>
    <row r="90" spans="4:7">
      <c r="D90" s="128"/>
      <c r="E90" s="129"/>
      <c r="F90" s="130"/>
      <c r="G90" s="92"/>
    </row>
    <row r="91" spans="4:7">
      <c r="D91" s="128"/>
      <c r="E91" s="129"/>
      <c r="F91" s="130"/>
      <c r="G91" s="92"/>
    </row>
    <row r="92" spans="4:7">
      <c r="D92" s="128"/>
      <c r="E92" s="129"/>
      <c r="F92" s="130"/>
      <c r="G92" s="92"/>
    </row>
    <row r="93" spans="4:7">
      <c r="D93" s="128"/>
      <c r="E93" s="129"/>
      <c r="F93" s="130"/>
      <c r="G93" s="92"/>
    </row>
    <row r="94" spans="4:7">
      <c r="D94" s="128"/>
      <c r="E94" s="129"/>
      <c r="F94" s="130"/>
      <c r="G94" s="92"/>
    </row>
    <row r="95" spans="4:7">
      <c r="D95" s="128"/>
      <c r="E95" s="129"/>
      <c r="F95" s="130"/>
      <c r="G95" s="92"/>
    </row>
    <row r="96" spans="4:7">
      <c r="D96" s="128"/>
      <c r="E96" s="129"/>
      <c r="F96" s="130"/>
      <c r="G96" s="92"/>
    </row>
    <row r="97" spans="3:7">
      <c r="D97" s="128"/>
      <c r="E97" s="129"/>
      <c r="F97" s="130"/>
      <c r="G97" s="92"/>
    </row>
    <row r="98" spans="3:7">
      <c r="D98" s="128"/>
      <c r="E98" s="129"/>
      <c r="F98" s="130"/>
      <c r="G98" s="92"/>
    </row>
    <row r="99" spans="3:7">
      <c r="C99" s="136"/>
      <c r="D99" s="128"/>
      <c r="E99" s="129"/>
      <c r="F99" s="130"/>
      <c r="G99" s="92"/>
    </row>
    <row r="100" spans="3:7">
      <c r="D100" s="128"/>
      <c r="E100" s="129"/>
      <c r="F100" s="130"/>
      <c r="G100" s="92"/>
    </row>
    <row r="101" spans="3:7">
      <c r="D101" s="128"/>
      <c r="E101" s="129"/>
      <c r="F101" s="130"/>
      <c r="G101" s="92"/>
    </row>
    <row r="102" spans="3:7">
      <c r="D102" s="128"/>
      <c r="E102" s="129"/>
      <c r="F102" s="130"/>
      <c r="G102" s="92"/>
    </row>
    <row r="103" spans="3:7">
      <c r="C103" s="137"/>
      <c r="D103" s="128"/>
      <c r="E103" s="129"/>
      <c r="F103" s="130"/>
      <c r="G103" s="92"/>
    </row>
    <row r="104" spans="3:7">
      <c r="C104" s="136"/>
      <c r="D104" s="128"/>
      <c r="E104" s="129"/>
      <c r="F104" s="130"/>
      <c r="G104" s="92"/>
    </row>
    <row r="105" spans="3:7">
      <c r="D105" s="128"/>
      <c r="E105" s="129"/>
      <c r="F105" s="130"/>
      <c r="G105" s="92"/>
    </row>
    <row r="106" spans="3:7">
      <c r="D106" s="128"/>
      <c r="E106" s="129"/>
      <c r="F106" s="130"/>
      <c r="G106" s="92"/>
    </row>
    <row r="107" spans="3:7">
      <c r="D107" s="128"/>
      <c r="E107" s="129"/>
      <c r="F107" s="130"/>
      <c r="G107" s="92"/>
    </row>
    <row r="108" spans="3:7">
      <c r="D108" s="128"/>
      <c r="E108" s="129"/>
      <c r="F108" s="130"/>
      <c r="G108" s="92"/>
    </row>
    <row r="109" spans="3:7">
      <c r="D109" s="128"/>
      <c r="E109" s="129"/>
      <c r="F109" s="130"/>
      <c r="G109" s="92"/>
    </row>
    <row r="110" spans="3:7">
      <c r="D110" s="128"/>
      <c r="E110" s="129"/>
      <c r="F110" s="130"/>
      <c r="G110" s="92"/>
    </row>
    <row r="111" spans="3:7">
      <c r="C111" s="137"/>
      <c r="D111" s="128"/>
      <c r="E111" s="129"/>
      <c r="F111" s="130"/>
      <c r="G111" s="92"/>
    </row>
    <row r="112" spans="3:7">
      <c r="D112" s="128"/>
      <c r="E112" s="129"/>
      <c r="F112" s="130"/>
      <c r="G112" s="92"/>
    </row>
    <row r="113" spans="4:7">
      <c r="D113" s="128"/>
      <c r="E113" s="129"/>
      <c r="F113" s="130"/>
      <c r="G113" s="92"/>
    </row>
    <row r="114" spans="4:7">
      <c r="D114" s="128"/>
      <c r="E114" s="129"/>
      <c r="F114" s="130"/>
      <c r="G114" s="92"/>
    </row>
    <row r="115" spans="4:7">
      <c r="D115" s="128"/>
      <c r="E115" s="129"/>
      <c r="F115" s="130"/>
      <c r="G115" s="92"/>
    </row>
    <row r="116" spans="4:7">
      <c r="D116" s="128"/>
      <c r="E116" s="129"/>
      <c r="F116" s="130"/>
      <c r="G116" s="92"/>
    </row>
    <row r="117" spans="4:7">
      <c r="D117" s="128"/>
      <c r="E117" s="129"/>
      <c r="F117" s="130"/>
      <c r="G117" s="92"/>
    </row>
    <row r="118" spans="4:7">
      <c r="D118" s="128"/>
      <c r="E118" s="129"/>
      <c r="F118" s="130"/>
      <c r="G118" s="92"/>
    </row>
    <row r="119" spans="4:7">
      <c r="D119" s="128"/>
      <c r="E119" s="129"/>
      <c r="F119" s="130"/>
      <c r="G119" s="92"/>
    </row>
    <row r="120" spans="4:7">
      <c r="D120" s="128"/>
      <c r="E120" s="129"/>
      <c r="F120" s="130"/>
      <c r="G120" s="92"/>
    </row>
    <row r="121" spans="4:7">
      <c r="D121" s="128"/>
      <c r="E121" s="129"/>
      <c r="F121" s="130"/>
      <c r="G121" s="92"/>
    </row>
    <row r="122" spans="4:7">
      <c r="D122" s="128"/>
      <c r="E122" s="129"/>
      <c r="F122" s="130"/>
      <c r="G122" s="92"/>
    </row>
    <row r="123" spans="4:7">
      <c r="D123" s="128"/>
      <c r="E123" s="129"/>
      <c r="F123" s="130"/>
      <c r="G123" s="92"/>
    </row>
    <row r="124" spans="4:7">
      <c r="D124" s="128"/>
      <c r="E124" s="129"/>
      <c r="F124" s="130"/>
      <c r="G124" s="92"/>
    </row>
    <row r="125" spans="4:7">
      <c r="D125" s="128"/>
      <c r="E125" s="129"/>
      <c r="F125" s="130"/>
      <c r="G125" s="92"/>
    </row>
    <row r="126" spans="4:7">
      <c r="D126" s="128"/>
      <c r="E126" s="129"/>
      <c r="F126" s="130"/>
      <c r="G126" s="92"/>
    </row>
    <row r="127" spans="4:7">
      <c r="D127" s="128"/>
      <c r="E127" s="129"/>
      <c r="F127" s="130"/>
      <c r="G127" s="92"/>
    </row>
    <row r="128" spans="4:7">
      <c r="D128" s="128"/>
      <c r="E128" s="129"/>
      <c r="F128" s="130"/>
      <c r="G128" s="92"/>
    </row>
    <row r="129" spans="4:7">
      <c r="D129" s="128"/>
      <c r="E129" s="129"/>
      <c r="F129" s="130"/>
      <c r="G129" s="92"/>
    </row>
    <row r="130" spans="4:7">
      <c r="D130" s="128"/>
      <c r="E130" s="129"/>
      <c r="F130" s="130"/>
      <c r="G130" s="92"/>
    </row>
    <row r="131" spans="4:7">
      <c r="D131" s="128"/>
      <c r="E131" s="129"/>
      <c r="F131" s="130"/>
      <c r="G131" s="92"/>
    </row>
    <row r="132" spans="4:7">
      <c r="D132" s="128"/>
      <c r="E132" s="129"/>
      <c r="F132" s="130"/>
      <c r="G132" s="92"/>
    </row>
    <row r="133" spans="4:7">
      <c r="D133" s="128"/>
      <c r="E133" s="129"/>
      <c r="F133" s="130"/>
      <c r="G133" s="92"/>
    </row>
    <row r="134" spans="4:7">
      <c r="D134" s="128"/>
      <c r="E134" s="129"/>
      <c r="F134" s="130"/>
      <c r="G134" s="92"/>
    </row>
    <row r="135" spans="4:7">
      <c r="D135" s="128"/>
      <c r="E135" s="129"/>
      <c r="F135" s="130"/>
      <c r="G135" s="92"/>
    </row>
    <row r="136" spans="4:7">
      <c r="D136" s="128"/>
      <c r="E136" s="129"/>
      <c r="F136" s="130"/>
      <c r="G136" s="92"/>
    </row>
    <row r="137" spans="4:7">
      <c r="D137" s="128"/>
      <c r="E137" s="129"/>
      <c r="F137" s="130"/>
      <c r="G137" s="92"/>
    </row>
    <row r="138" spans="4:7">
      <c r="D138" s="128"/>
      <c r="E138" s="129"/>
      <c r="F138" s="130"/>
      <c r="G138" s="92"/>
    </row>
    <row r="139" spans="4:7">
      <c r="D139" s="128"/>
      <c r="E139" s="129"/>
      <c r="F139" s="130"/>
      <c r="G139" s="92"/>
    </row>
    <row r="140" spans="4:7">
      <c r="D140" s="128"/>
      <c r="E140" s="129"/>
      <c r="F140" s="130"/>
      <c r="G140" s="92"/>
    </row>
    <row r="141" spans="4:7">
      <c r="D141" s="128"/>
      <c r="E141" s="129"/>
      <c r="F141" s="130"/>
      <c r="G141" s="92"/>
    </row>
    <row r="142" spans="4:7">
      <c r="D142" s="128"/>
      <c r="E142" s="129"/>
      <c r="F142" s="130"/>
      <c r="G142" s="92"/>
    </row>
    <row r="143" spans="4:7">
      <c r="D143" s="128"/>
      <c r="E143" s="129"/>
      <c r="F143" s="130"/>
      <c r="G143" s="92"/>
    </row>
    <row r="144" spans="4:7">
      <c r="D144" s="128"/>
      <c r="E144" s="129"/>
      <c r="F144" s="130"/>
      <c r="G144" s="92"/>
    </row>
    <row r="145" spans="4:7">
      <c r="D145" s="128"/>
      <c r="E145" s="129"/>
      <c r="F145" s="130"/>
      <c r="G145" s="92"/>
    </row>
    <row r="146" spans="4:7">
      <c r="D146" s="128"/>
      <c r="E146" s="129"/>
      <c r="F146" s="130"/>
      <c r="G146" s="92"/>
    </row>
    <row r="147" spans="4:7">
      <c r="D147" s="128"/>
      <c r="E147" s="129"/>
      <c r="F147" s="130"/>
      <c r="G147" s="92"/>
    </row>
    <row r="148" spans="4:7">
      <c r="D148" s="128"/>
      <c r="E148" s="129"/>
      <c r="F148" s="130"/>
      <c r="G148" s="92"/>
    </row>
    <row r="149" spans="4:7">
      <c r="D149" s="128"/>
      <c r="E149" s="129"/>
      <c r="F149" s="130"/>
      <c r="G149" s="92"/>
    </row>
    <row r="150" spans="4:7">
      <c r="D150" s="128"/>
      <c r="E150" s="129"/>
      <c r="F150" s="130"/>
      <c r="G150" s="92"/>
    </row>
    <row r="151" spans="4:7">
      <c r="D151" s="128"/>
      <c r="E151" s="129"/>
      <c r="F151" s="130"/>
      <c r="G151" s="92"/>
    </row>
    <row r="152" spans="4:7">
      <c r="D152" s="128"/>
      <c r="E152" s="129"/>
      <c r="F152" s="130"/>
      <c r="G152" s="92"/>
    </row>
    <row r="153" spans="4:7">
      <c r="D153" s="128"/>
      <c r="E153" s="129"/>
      <c r="F153" s="130"/>
      <c r="G153" s="92"/>
    </row>
    <row r="154" spans="4:7">
      <c r="D154" s="128"/>
      <c r="E154" s="129"/>
      <c r="F154" s="130"/>
      <c r="G154" s="92"/>
    </row>
    <row r="155" spans="4:7">
      <c r="D155" s="128"/>
      <c r="E155" s="129"/>
      <c r="F155" s="130"/>
      <c r="G155" s="92"/>
    </row>
    <row r="156" spans="4:7">
      <c r="D156" s="128"/>
      <c r="E156" s="129"/>
      <c r="F156" s="130"/>
      <c r="G156" s="92"/>
    </row>
    <row r="157" spans="4:7">
      <c r="D157" s="128"/>
      <c r="E157" s="129"/>
      <c r="F157" s="130"/>
      <c r="G157" s="92"/>
    </row>
    <row r="158" spans="4:7">
      <c r="D158" s="128"/>
      <c r="E158" s="129"/>
      <c r="F158" s="130"/>
      <c r="G158" s="92"/>
    </row>
    <row r="159" spans="4:7">
      <c r="D159" s="128"/>
      <c r="E159" s="129"/>
      <c r="F159" s="130"/>
      <c r="G159" s="92"/>
    </row>
    <row r="160" spans="4:7">
      <c r="D160" s="128"/>
      <c r="E160" s="129"/>
      <c r="F160" s="130"/>
      <c r="G160" s="92"/>
    </row>
    <row r="161" spans="4:7">
      <c r="D161" s="128"/>
      <c r="E161" s="129"/>
      <c r="F161" s="130"/>
      <c r="G161" s="92"/>
    </row>
    <row r="162" spans="4:7">
      <c r="D162" s="128"/>
      <c r="E162" s="129"/>
      <c r="F162" s="130"/>
      <c r="G162" s="92"/>
    </row>
    <row r="163" spans="4:7">
      <c r="D163" s="128"/>
      <c r="E163" s="129"/>
      <c r="F163" s="130"/>
      <c r="G163" s="92"/>
    </row>
    <row r="164" spans="4:7">
      <c r="D164" s="128"/>
      <c r="E164" s="129"/>
      <c r="F164" s="130"/>
      <c r="G164" s="92"/>
    </row>
    <row r="165" spans="4:7">
      <c r="D165" s="128"/>
      <c r="E165" s="129"/>
      <c r="F165" s="130"/>
      <c r="G165" s="92"/>
    </row>
    <row r="166" spans="4:7">
      <c r="D166" s="128"/>
      <c r="E166" s="129"/>
      <c r="F166" s="130"/>
      <c r="G166" s="92"/>
    </row>
    <row r="167" spans="4:7">
      <c r="D167" s="128"/>
      <c r="E167" s="129"/>
      <c r="F167" s="130"/>
      <c r="G167" s="92"/>
    </row>
    <row r="168" spans="4:7">
      <c r="D168" s="128"/>
      <c r="E168" s="129"/>
      <c r="F168" s="130"/>
      <c r="G168" s="92"/>
    </row>
    <row r="169" spans="4:7">
      <c r="D169" s="128"/>
      <c r="E169" s="129"/>
      <c r="F169" s="130"/>
      <c r="G169" s="92"/>
    </row>
    <row r="170" spans="4:7">
      <c r="D170" s="128"/>
      <c r="E170" s="129"/>
      <c r="F170" s="130"/>
      <c r="G170" s="92"/>
    </row>
    <row r="171" spans="4:7">
      <c r="D171" s="128"/>
      <c r="E171" s="129"/>
      <c r="F171" s="130"/>
      <c r="G171" s="92"/>
    </row>
    <row r="172" spans="4:7">
      <c r="D172" s="128"/>
      <c r="E172" s="129"/>
      <c r="F172" s="130"/>
      <c r="G172" s="92"/>
    </row>
    <row r="173" spans="4:7">
      <c r="D173" s="128"/>
      <c r="E173" s="129"/>
      <c r="F173" s="130"/>
      <c r="G173" s="92"/>
    </row>
    <row r="174" spans="4:7">
      <c r="D174" s="128"/>
      <c r="E174" s="129"/>
      <c r="F174" s="130"/>
      <c r="G174" s="92"/>
    </row>
    <row r="175" spans="4:7">
      <c r="D175" s="128"/>
      <c r="E175" s="129"/>
      <c r="F175" s="130"/>
      <c r="G175" s="92"/>
    </row>
    <row r="176" spans="4:7">
      <c r="D176" s="128"/>
      <c r="E176" s="129"/>
      <c r="F176" s="130"/>
      <c r="G176" s="92"/>
    </row>
    <row r="177" spans="3:7">
      <c r="D177" s="128"/>
      <c r="E177" s="129"/>
      <c r="F177" s="130"/>
      <c r="G177" s="92"/>
    </row>
    <row r="178" spans="3:7">
      <c r="D178" s="128"/>
      <c r="E178" s="129"/>
      <c r="F178" s="130"/>
      <c r="G178" s="92"/>
    </row>
    <row r="179" spans="3:7">
      <c r="D179" s="128"/>
      <c r="E179" s="129"/>
      <c r="F179" s="130"/>
      <c r="G179" s="92"/>
    </row>
    <row r="180" spans="3:7">
      <c r="D180" s="128"/>
      <c r="E180" s="129"/>
      <c r="F180" s="130"/>
      <c r="G180" s="92"/>
    </row>
    <row r="181" spans="3:7">
      <c r="D181" s="128"/>
      <c r="E181" s="129"/>
      <c r="F181" s="130"/>
      <c r="G181" s="92"/>
    </row>
    <row r="182" spans="3:7">
      <c r="D182" s="128"/>
      <c r="E182" s="129"/>
      <c r="F182" s="130"/>
      <c r="G182" s="92"/>
    </row>
    <row r="183" spans="3:7">
      <c r="D183" s="128"/>
      <c r="E183" s="129"/>
      <c r="F183" s="130"/>
      <c r="G183" s="92"/>
    </row>
    <row r="184" spans="3:7">
      <c r="D184" s="128"/>
      <c r="E184" s="129"/>
      <c r="F184" s="130"/>
      <c r="G184" s="92"/>
    </row>
    <row r="185" spans="3:7">
      <c r="C185" s="136"/>
      <c r="D185" s="128"/>
      <c r="E185" s="129"/>
      <c r="F185" s="130"/>
      <c r="G185" s="92"/>
    </row>
    <row r="186" spans="3:7">
      <c r="D186" s="128"/>
      <c r="E186" s="129"/>
      <c r="F186" s="130"/>
      <c r="G186" s="92"/>
    </row>
    <row r="187" spans="3:7">
      <c r="C187" s="136"/>
      <c r="D187" s="128"/>
      <c r="E187" s="129"/>
      <c r="F187" s="130"/>
      <c r="G187" s="92"/>
    </row>
    <row r="188" spans="3:7">
      <c r="D188" s="128"/>
      <c r="E188" s="129"/>
      <c r="F188" s="130"/>
      <c r="G188" s="92"/>
    </row>
    <row r="189" spans="3:7">
      <c r="D189" s="128"/>
      <c r="E189" s="129"/>
      <c r="F189" s="130"/>
      <c r="G189" s="92"/>
    </row>
    <row r="190" spans="3:7">
      <c r="D190" s="128"/>
      <c r="E190" s="129"/>
      <c r="F190" s="130"/>
      <c r="G190" s="92"/>
    </row>
    <row r="191" spans="3:7">
      <c r="D191" s="128"/>
      <c r="E191" s="129"/>
      <c r="F191" s="130"/>
      <c r="G191" s="92"/>
    </row>
    <row r="192" spans="3:7">
      <c r="D192" s="128"/>
      <c r="E192" s="129"/>
      <c r="F192" s="130"/>
      <c r="G192" s="92"/>
    </row>
    <row r="193" spans="4:7">
      <c r="D193" s="128"/>
      <c r="E193" s="129"/>
      <c r="F193" s="130"/>
      <c r="G193" s="92"/>
    </row>
    <row r="194" spans="4:7">
      <c r="D194" s="128"/>
      <c r="E194" s="129"/>
      <c r="F194" s="130"/>
      <c r="G194" s="92"/>
    </row>
    <row r="195" spans="4:7">
      <c r="D195" s="128"/>
      <c r="E195" s="129"/>
      <c r="F195" s="130"/>
      <c r="G195" s="92"/>
    </row>
    <row r="196" spans="4:7">
      <c r="D196" s="128"/>
      <c r="E196" s="129"/>
      <c r="F196" s="130"/>
      <c r="G196" s="92"/>
    </row>
    <row r="197" spans="4:7">
      <c r="D197" s="128"/>
      <c r="E197" s="129"/>
      <c r="F197" s="130"/>
      <c r="G197" s="92"/>
    </row>
    <row r="198" spans="4:7">
      <c r="D198" s="128"/>
      <c r="E198" s="129"/>
      <c r="F198" s="130"/>
      <c r="G198" s="92"/>
    </row>
    <row r="199" spans="4:7">
      <c r="D199" s="128"/>
      <c r="E199" s="129"/>
      <c r="F199" s="130"/>
      <c r="G199" s="92"/>
    </row>
    <row r="200" spans="4:7">
      <c r="D200" s="128"/>
      <c r="E200" s="129"/>
      <c r="F200" s="130"/>
      <c r="G200" s="92"/>
    </row>
    <row r="201" spans="4:7">
      <c r="D201" s="128"/>
      <c r="E201" s="129"/>
      <c r="F201" s="130"/>
      <c r="G201" s="92"/>
    </row>
    <row r="202" spans="4:7">
      <c r="D202" s="128"/>
      <c r="E202" s="129"/>
      <c r="F202" s="130"/>
      <c r="G202" s="92"/>
    </row>
    <row r="203" spans="4:7">
      <c r="D203" s="128"/>
      <c r="E203" s="129"/>
      <c r="F203" s="130"/>
      <c r="G203" s="92"/>
    </row>
    <row r="204" spans="4:7">
      <c r="D204" s="128"/>
      <c r="E204" s="129"/>
      <c r="F204" s="130"/>
      <c r="G204" s="92"/>
    </row>
    <row r="205" spans="4:7">
      <c r="D205" s="128"/>
      <c r="E205" s="129"/>
      <c r="F205" s="130"/>
      <c r="G205" s="92"/>
    </row>
    <row r="206" spans="4:7">
      <c r="D206" s="128"/>
      <c r="E206" s="129"/>
      <c r="F206" s="130"/>
      <c r="G206" s="92"/>
    </row>
    <row r="207" spans="4:7">
      <c r="D207" s="128"/>
      <c r="E207" s="129"/>
      <c r="F207" s="130"/>
      <c r="G207" s="92"/>
    </row>
    <row r="208" spans="4:7">
      <c r="D208" s="128"/>
      <c r="E208" s="129"/>
      <c r="F208" s="130"/>
      <c r="G208" s="92"/>
    </row>
    <row r="209" spans="3:7">
      <c r="D209" s="128"/>
      <c r="E209" s="129"/>
      <c r="F209" s="130"/>
      <c r="G209" s="92"/>
    </row>
    <row r="210" spans="3:7">
      <c r="D210" s="128"/>
      <c r="E210" s="129"/>
      <c r="F210" s="130"/>
      <c r="G210" s="92"/>
    </row>
    <row r="211" spans="3:7">
      <c r="D211" s="128"/>
      <c r="E211" s="129"/>
      <c r="F211" s="130"/>
      <c r="G211" s="92"/>
    </row>
    <row r="212" spans="3:7">
      <c r="D212" s="128"/>
      <c r="E212" s="129"/>
      <c r="F212" s="130"/>
      <c r="G212" s="92"/>
    </row>
    <row r="213" spans="3:7">
      <c r="D213" s="128"/>
      <c r="E213" s="129"/>
      <c r="F213" s="130"/>
      <c r="G213" s="92"/>
    </row>
    <row r="214" spans="3:7">
      <c r="C214" s="136"/>
      <c r="D214" s="128"/>
      <c r="E214" s="129"/>
      <c r="F214" s="130"/>
      <c r="G214" s="92"/>
    </row>
    <row r="215" spans="3:7">
      <c r="C215" s="136"/>
      <c r="D215" s="128"/>
      <c r="E215" s="129"/>
      <c r="F215" s="130"/>
      <c r="G215" s="92"/>
    </row>
    <row r="216" spans="3:7">
      <c r="D216" s="128"/>
      <c r="E216" s="129"/>
      <c r="F216" s="130"/>
      <c r="G216" s="92"/>
    </row>
    <row r="217" spans="3:7">
      <c r="D217" s="128"/>
      <c r="E217" s="129"/>
      <c r="F217" s="130"/>
      <c r="G217" s="92"/>
    </row>
    <row r="218" spans="3:7">
      <c r="D218" s="128"/>
      <c r="E218" s="129"/>
      <c r="F218" s="130"/>
      <c r="G218" s="92"/>
    </row>
    <row r="219" spans="3:7">
      <c r="D219" s="128"/>
      <c r="E219" s="129"/>
      <c r="F219" s="130"/>
      <c r="G219" s="92"/>
    </row>
    <row r="220" spans="3:7">
      <c r="D220" s="128"/>
      <c r="E220" s="129"/>
      <c r="F220" s="130"/>
      <c r="G220" s="92"/>
    </row>
    <row r="221" spans="3:7">
      <c r="D221" s="128"/>
      <c r="E221" s="129"/>
      <c r="F221" s="130"/>
      <c r="G221" s="92"/>
    </row>
    <row r="222" spans="3:7">
      <c r="D222" s="128"/>
      <c r="E222" s="129"/>
      <c r="F222" s="130"/>
      <c r="G222" s="92"/>
    </row>
    <row r="223" spans="3:7">
      <c r="D223" s="128"/>
      <c r="E223" s="129"/>
      <c r="F223" s="130"/>
      <c r="G223" s="92"/>
    </row>
    <row r="224" spans="3:7">
      <c r="D224" s="128"/>
      <c r="E224" s="129"/>
      <c r="F224" s="130"/>
      <c r="G224" s="92"/>
    </row>
    <row r="225" spans="4:7">
      <c r="D225" s="128"/>
      <c r="E225" s="129"/>
      <c r="F225" s="130"/>
      <c r="G225" s="92"/>
    </row>
    <row r="226" spans="4:7">
      <c r="D226" s="128"/>
      <c r="E226" s="129"/>
      <c r="F226" s="130"/>
      <c r="G226" s="92"/>
    </row>
    <row r="227" spans="4:7">
      <c r="D227" s="128"/>
      <c r="E227" s="129"/>
      <c r="F227" s="130"/>
      <c r="G227" s="92"/>
    </row>
    <row r="228" spans="4:7">
      <c r="D228" s="128"/>
      <c r="E228" s="129"/>
      <c r="F228" s="130"/>
      <c r="G228" s="92"/>
    </row>
    <row r="229" spans="4:7">
      <c r="D229" s="128"/>
      <c r="E229" s="129"/>
      <c r="F229" s="130"/>
      <c r="G229" s="92"/>
    </row>
    <row r="230" spans="4:7">
      <c r="D230" s="128"/>
      <c r="E230" s="129"/>
      <c r="F230" s="130"/>
      <c r="G230" s="92"/>
    </row>
    <row r="231" spans="4:7">
      <c r="D231" s="128"/>
      <c r="E231" s="129"/>
      <c r="F231" s="130"/>
      <c r="G231" s="92"/>
    </row>
    <row r="232" spans="4:7">
      <c r="D232" s="128"/>
      <c r="E232" s="129"/>
      <c r="F232" s="130"/>
      <c r="G232" s="92"/>
    </row>
    <row r="233" spans="4:7">
      <c r="D233" s="128"/>
      <c r="E233" s="129"/>
      <c r="F233" s="130"/>
      <c r="G233" s="92"/>
    </row>
    <row r="234" spans="4:7">
      <c r="D234" s="128"/>
      <c r="E234" s="129"/>
      <c r="F234" s="130"/>
      <c r="G234" s="92"/>
    </row>
    <row r="235" spans="4:7">
      <c r="D235" s="128"/>
      <c r="E235" s="129"/>
      <c r="F235" s="130"/>
      <c r="G235" s="92"/>
    </row>
    <row r="236" spans="4:7">
      <c r="D236" s="128"/>
      <c r="E236" s="129"/>
      <c r="F236" s="130"/>
      <c r="G236" s="92"/>
    </row>
    <row r="237" spans="4:7">
      <c r="D237" s="128"/>
      <c r="E237" s="129"/>
      <c r="F237" s="130"/>
      <c r="G237" s="92"/>
    </row>
    <row r="238" spans="4:7">
      <c r="D238" s="128"/>
      <c r="E238" s="129"/>
      <c r="F238" s="130"/>
      <c r="G238" s="92"/>
    </row>
    <row r="239" spans="4:7">
      <c r="D239" s="128"/>
      <c r="E239" s="129"/>
      <c r="F239" s="130"/>
      <c r="G239" s="92"/>
    </row>
    <row r="240" spans="4:7">
      <c r="D240" s="128"/>
      <c r="E240" s="129"/>
      <c r="F240" s="130"/>
      <c r="G240" s="92"/>
    </row>
    <row r="241" spans="4:7">
      <c r="D241" s="128"/>
      <c r="E241" s="129"/>
      <c r="F241" s="130"/>
      <c r="G241" s="92"/>
    </row>
    <row r="242" spans="4:7">
      <c r="D242" s="128"/>
      <c r="E242" s="129"/>
      <c r="F242" s="130"/>
      <c r="G242" s="92"/>
    </row>
    <row r="243" spans="4:7">
      <c r="D243" s="128"/>
      <c r="E243" s="129"/>
      <c r="F243" s="130"/>
      <c r="G243" s="92"/>
    </row>
    <row r="244" spans="4:7">
      <c r="D244" s="128"/>
      <c r="E244" s="129"/>
      <c r="F244" s="130"/>
      <c r="G244" s="92"/>
    </row>
    <row r="245" spans="4:7">
      <c r="D245" s="128"/>
      <c r="E245" s="129"/>
      <c r="F245" s="130"/>
      <c r="G245" s="92"/>
    </row>
    <row r="246" spans="4:7">
      <c r="D246" s="128"/>
      <c r="E246" s="129"/>
      <c r="F246" s="130"/>
      <c r="G246" s="92"/>
    </row>
    <row r="247" spans="4:7">
      <c r="D247" s="128"/>
      <c r="E247" s="129"/>
      <c r="F247" s="130"/>
      <c r="G247" s="92"/>
    </row>
    <row r="248" spans="4:7">
      <c r="D248" s="128"/>
      <c r="E248" s="129"/>
      <c r="F248" s="130"/>
      <c r="G248" s="92"/>
    </row>
    <row r="249" spans="4:7">
      <c r="D249" s="128"/>
      <c r="E249" s="129"/>
      <c r="F249" s="130"/>
      <c r="G249" s="92"/>
    </row>
    <row r="250" spans="4:7">
      <c r="D250" s="128"/>
      <c r="E250" s="129"/>
      <c r="F250" s="130"/>
      <c r="G250" s="92"/>
    </row>
    <row r="251" spans="4:7">
      <c r="D251" s="128"/>
      <c r="E251" s="129"/>
      <c r="F251" s="130"/>
      <c r="G251" s="92"/>
    </row>
    <row r="252" spans="4:7">
      <c r="D252" s="128"/>
      <c r="E252" s="129"/>
      <c r="F252" s="130"/>
      <c r="G252" s="92"/>
    </row>
    <row r="253" spans="4:7">
      <c r="D253" s="128"/>
      <c r="E253" s="129"/>
      <c r="F253" s="130"/>
      <c r="G253" s="92"/>
    </row>
    <row r="254" spans="4:7">
      <c r="D254" s="128"/>
      <c r="E254" s="129"/>
      <c r="F254" s="130"/>
      <c r="G254" s="92"/>
    </row>
    <row r="255" spans="4:7">
      <c r="D255" s="128"/>
      <c r="E255" s="129"/>
      <c r="F255" s="130"/>
      <c r="G255" s="92"/>
    </row>
    <row r="256" spans="4:7">
      <c r="D256" s="128"/>
      <c r="E256" s="129"/>
      <c r="F256" s="130"/>
      <c r="G256" s="92"/>
    </row>
    <row r="257" spans="4:7">
      <c r="D257" s="128"/>
      <c r="E257" s="129"/>
      <c r="F257" s="130"/>
      <c r="G257" s="92"/>
    </row>
    <row r="258" spans="4:7">
      <c r="D258" s="128"/>
      <c r="E258" s="129"/>
      <c r="F258" s="130"/>
      <c r="G258" s="92"/>
    </row>
    <row r="259" spans="4:7">
      <c r="D259" s="128"/>
      <c r="E259" s="129"/>
      <c r="F259" s="130"/>
      <c r="G259" s="92"/>
    </row>
    <row r="260" spans="4:7">
      <c r="D260" s="128"/>
      <c r="E260" s="129"/>
      <c r="F260" s="130"/>
      <c r="G260" s="92"/>
    </row>
    <row r="261" spans="4:7">
      <c r="D261" s="128"/>
      <c r="E261" s="129"/>
      <c r="F261" s="130"/>
      <c r="G261" s="92"/>
    </row>
    <row r="262" spans="4:7">
      <c r="D262" s="128"/>
      <c r="E262" s="129"/>
      <c r="F262" s="130"/>
      <c r="G262" s="92"/>
    </row>
    <row r="263" spans="4:7">
      <c r="D263" s="128"/>
      <c r="E263" s="129"/>
      <c r="F263" s="130"/>
      <c r="G263" s="92"/>
    </row>
    <row r="264" spans="4:7">
      <c r="D264" s="128"/>
      <c r="E264" s="129"/>
      <c r="F264" s="130"/>
      <c r="G264" s="92"/>
    </row>
    <row r="265" spans="4:7">
      <c r="D265" s="128"/>
      <c r="E265" s="129"/>
      <c r="F265" s="130"/>
      <c r="G265" s="92"/>
    </row>
    <row r="266" spans="4:7">
      <c r="D266" s="128"/>
      <c r="E266" s="129"/>
      <c r="F266" s="130"/>
      <c r="G266" s="92"/>
    </row>
    <row r="267" spans="4:7">
      <c r="D267" s="128"/>
      <c r="E267" s="129"/>
      <c r="F267" s="130"/>
      <c r="G267" s="92"/>
    </row>
    <row r="268" spans="4:7">
      <c r="D268" s="128"/>
      <c r="E268" s="129"/>
      <c r="F268" s="130"/>
      <c r="G268" s="92"/>
    </row>
    <row r="269" spans="4:7">
      <c r="D269" s="128"/>
      <c r="E269" s="129"/>
      <c r="F269" s="130"/>
      <c r="G269" s="92"/>
    </row>
    <row r="270" spans="4:7">
      <c r="D270" s="128"/>
      <c r="E270" s="129"/>
      <c r="F270" s="130"/>
      <c r="G270" s="92"/>
    </row>
    <row r="271" spans="4:7">
      <c r="D271" s="128"/>
      <c r="E271" s="129"/>
      <c r="F271" s="130"/>
      <c r="G271" s="92"/>
    </row>
    <row r="272" spans="4:7">
      <c r="D272" s="128"/>
      <c r="E272" s="129"/>
      <c r="F272" s="130"/>
      <c r="G272" s="92"/>
    </row>
    <row r="273" spans="4:7">
      <c r="D273" s="128"/>
      <c r="E273" s="129"/>
      <c r="F273" s="130"/>
      <c r="G273" s="92"/>
    </row>
    <row r="274" spans="4:7">
      <c r="D274" s="128"/>
      <c r="E274" s="129"/>
      <c r="F274" s="130"/>
      <c r="G274" s="92"/>
    </row>
    <row r="275" spans="4:7">
      <c r="D275" s="128"/>
      <c r="E275" s="129"/>
      <c r="F275" s="130"/>
      <c r="G275" s="92"/>
    </row>
    <row r="276" spans="4:7">
      <c r="D276" s="128"/>
      <c r="E276" s="129"/>
      <c r="F276" s="130"/>
      <c r="G276" s="92"/>
    </row>
    <row r="277" spans="4:7">
      <c r="D277" s="128"/>
      <c r="E277" s="129"/>
      <c r="F277" s="130"/>
      <c r="G277" s="92"/>
    </row>
    <row r="278" spans="4:7">
      <c r="D278" s="128"/>
      <c r="E278" s="129"/>
      <c r="F278" s="130"/>
      <c r="G278" s="92"/>
    </row>
    <row r="279" spans="4:7">
      <c r="D279" s="128"/>
      <c r="E279" s="129"/>
      <c r="F279" s="130"/>
      <c r="G279" s="92"/>
    </row>
    <row r="280" spans="4:7">
      <c r="D280" s="128"/>
      <c r="E280" s="129"/>
      <c r="F280" s="130"/>
      <c r="G280" s="92"/>
    </row>
    <row r="281" spans="4:7">
      <c r="D281" s="128"/>
      <c r="E281" s="129"/>
      <c r="F281" s="130"/>
      <c r="G281" s="92"/>
    </row>
    <row r="282" spans="4:7">
      <c r="D282" s="128"/>
      <c r="E282" s="129"/>
      <c r="F282" s="130"/>
      <c r="G282" s="92"/>
    </row>
    <row r="283" spans="4:7">
      <c r="D283" s="128"/>
      <c r="E283" s="129"/>
      <c r="F283" s="130"/>
      <c r="G283" s="92"/>
    </row>
    <row r="284" spans="4:7">
      <c r="D284" s="128"/>
      <c r="E284" s="129"/>
      <c r="F284" s="130"/>
      <c r="G284" s="92"/>
    </row>
    <row r="285" spans="4:7">
      <c r="D285" s="128"/>
      <c r="E285" s="129"/>
      <c r="F285" s="130"/>
      <c r="G285" s="92"/>
    </row>
    <row r="286" spans="4:7">
      <c r="D286" s="128"/>
      <c r="E286" s="129"/>
      <c r="F286" s="130"/>
      <c r="G286" s="92"/>
    </row>
    <row r="287" spans="4:7">
      <c r="D287" s="128"/>
      <c r="E287" s="129"/>
      <c r="F287" s="130"/>
      <c r="G287" s="92"/>
    </row>
    <row r="288" spans="4:7">
      <c r="D288" s="128"/>
      <c r="E288" s="129"/>
      <c r="F288" s="130"/>
      <c r="G288" s="92"/>
    </row>
    <row r="289" spans="4:7">
      <c r="D289" s="128"/>
      <c r="E289" s="129"/>
      <c r="F289" s="130"/>
      <c r="G289" s="92"/>
    </row>
    <row r="290" spans="4:7">
      <c r="D290" s="128"/>
      <c r="E290" s="129"/>
      <c r="F290" s="130"/>
      <c r="G290" s="92"/>
    </row>
    <row r="291" spans="4:7">
      <c r="D291" s="128"/>
      <c r="E291" s="129"/>
      <c r="F291" s="130"/>
      <c r="G291" s="92"/>
    </row>
    <row r="292" spans="4:7">
      <c r="D292" s="128"/>
      <c r="E292" s="129"/>
      <c r="F292" s="130"/>
      <c r="G292" s="92"/>
    </row>
    <row r="293" spans="4:7">
      <c r="D293" s="128"/>
      <c r="E293" s="129"/>
      <c r="F293" s="130"/>
      <c r="G293" s="92"/>
    </row>
    <row r="294" spans="4:7">
      <c r="D294" s="128"/>
      <c r="E294" s="129"/>
      <c r="F294" s="130"/>
      <c r="G294" s="92"/>
    </row>
    <row r="295" spans="4:7">
      <c r="D295" s="128"/>
      <c r="E295" s="129"/>
      <c r="F295" s="130"/>
      <c r="G295" s="92"/>
    </row>
    <row r="296" spans="4:7">
      <c r="D296" s="128"/>
      <c r="E296" s="129"/>
      <c r="F296" s="130"/>
      <c r="G296" s="92"/>
    </row>
    <row r="297" spans="4:7">
      <c r="D297" s="128"/>
      <c r="E297" s="129"/>
      <c r="F297" s="130"/>
      <c r="G297" s="92"/>
    </row>
    <row r="298" spans="4:7">
      <c r="D298" s="128"/>
      <c r="E298" s="129"/>
      <c r="F298" s="130"/>
      <c r="G298" s="92"/>
    </row>
    <row r="299" spans="4:7">
      <c r="D299" s="128"/>
      <c r="E299" s="129"/>
      <c r="F299" s="130"/>
      <c r="G299" s="92"/>
    </row>
    <row r="300" spans="4:7">
      <c r="D300" s="128"/>
      <c r="E300" s="129"/>
      <c r="F300" s="130"/>
      <c r="G300" s="92"/>
    </row>
    <row r="301" spans="4:7">
      <c r="D301" s="128"/>
      <c r="E301" s="129"/>
      <c r="F301" s="130"/>
      <c r="G301" s="92"/>
    </row>
    <row r="302" spans="4:7">
      <c r="D302" s="128"/>
      <c r="E302" s="129"/>
      <c r="F302" s="130"/>
      <c r="G302" s="92"/>
    </row>
    <row r="303" spans="4:7">
      <c r="D303" s="128"/>
      <c r="E303" s="129"/>
      <c r="F303" s="130"/>
      <c r="G303" s="92"/>
    </row>
    <row r="304" spans="4:7">
      <c r="D304" s="128"/>
      <c r="E304" s="129"/>
      <c r="F304" s="130"/>
      <c r="G304" s="92"/>
    </row>
    <row r="305" spans="4:7">
      <c r="D305" s="128"/>
      <c r="E305" s="129"/>
      <c r="F305" s="130"/>
      <c r="G305" s="92"/>
    </row>
    <row r="306" spans="4:7">
      <c r="D306" s="128"/>
      <c r="E306" s="129"/>
      <c r="F306" s="130"/>
      <c r="G306" s="92"/>
    </row>
    <row r="307" spans="4:7">
      <c r="D307" s="128"/>
      <c r="E307" s="129"/>
      <c r="F307" s="130"/>
      <c r="G307" s="92"/>
    </row>
    <row r="308" spans="4:7">
      <c r="D308" s="128"/>
      <c r="E308" s="129"/>
      <c r="F308" s="130"/>
      <c r="G308" s="92"/>
    </row>
    <row r="309" spans="4:7">
      <c r="D309" s="128"/>
      <c r="E309" s="129"/>
      <c r="F309" s="130"/>
      <c r="G309" s="92"/>
    </row>
    <row r="310" spans="4:7">
      <c r="D310" s="128"/>
      <c r="E310" s="129"/>
      <c r="F310" s="130"/>
      <c r="G310" s="92"/>
    </row>
    <row r="311" spans="4:7">
      <c r="D311" s="128"/>
      <c r="E311" s="129"/>
      <c r="F311" s="130"/>
      <c r="G311" s="92"/>
    </row>
    <row r="312" spans="4:7">
      <c r="D312" s="128"/>
      <c r="E312" s="129"/>
      <c r="F312" s="130"/>
      <c r="G312" s="92"/>
    </row>
    <row r="313" spans="4:7">
      <c r="D313" s="128"/>
      <c r="E313" s="129"/>
      <c r="F313" s="130"/>
      <c r="G313" s="92"/>
    </row>
    <row r="314" spans="4:7">
      <c r="D314" s="128"/>
      <c r="E314" s="129"/>
      <c r="F314" s="130"/>
      <c r="G314" s="92"/>
    </row>
    <row r="315" spans="4:7">
      <c r="D315" s="128"/>
      <c r="E315" s="129"/>
      <c r="F315" s="130"/>
      <c r="G315" s="92"/>
    </row>
    <row r="316" spans="4:7">
      <c r="D316" s="128"/>
      <c r="E316" s="129"/>
      <c r="F316" s="130"/>
      <c r="G316" s="92"/>
    </row>
    <row r="317" spans="4:7">
      <c r="D317" s="128"/>
      <c r="E317" s="129"/>
      <c r="F317" s="130"/>
      <c r="G317" s="92"/>
    </row>
    <row r="318" spans="4:7">
      <c r="D318" s="128"/>
      <c r="E318" s="129"/>
      <c r="F318" s="130"/>
      <c r="G318" s="92"/>
    </row>
    <row r="319" spans="4:7">
      <c r="D319" s="128"/>
      <c r="E319" s="129"/>
      <c r="F319" s="130"/>
      <c r="G319" s="92"/>
    </row>
    <row r="320" spans="4:7">
      <c r="D320" s="128"/>
      <c r="E320" s="129"/>
      <c r="F320" s="130"/>
      <c r="G320" s="92"/>
    </row>
    <row r="321" spans="3:7">
      <c r="D321" s="128"/>
      <c r="E321" s="129"/>
      <c r="F321" s="130"/>
      <c r="G321" s="92"/>
    </row>
    <row r="322" spans="3:7">
      <c r="D322" s="128"/>
      <c r="E322" s="129"/>
      <c r="F322" s="130"/>
      <c r="G322" s="92"/>
    </row>
    <row r="323" spans="3:7">
      <c r="D323" s="128"/>
      <c r="E323" s="129"/>
      <c r="F323" s="130"/>
      <c r="G323" s="92"/>
    </row>
    <row r="324" spans="3:7">
      <c r="D324" s="128"/>
      <c r="E324" s="129"/>
      <c r="F324" s="130"/>
      <c r="G324" s="92"/>
    </row>
    <row r="325" spans="3:7">
      <c r="D325" s="128"/>
      <c r="E325" s="129"/>
      <c r="F325" s="130"/>
      <c r="G325" s="92"/>
    </row>
    <row r="326" spans="3:7">
      <c r="D326" s="128"/>
      <c r="E326" s="129"/>
      <c r="F326" s="130"/>
      <c r="G326" s="92"/>
    </row>
    <row r="327" spans="3:7">
      <c r="D327" s="128"/>
      <c r="E327" s="129"/>
      <c r="F327" s="130"/>
      <c r="G327" s="92"/>
    </row>
    <row r="328" spans="3:7">
      <c r="C328" s="136"/>
      <c r="D328" s="128"/>
      <c r="E328" s="129"/>
      <c r="F328" s="130"/>
      <c r="G328" s="92"/>
    </row>
    <row r="329" spans="3:7">
      <c r="D329" s="128"/>
      <c r="E329" s="129"/>
      <c r="F329" s="130"/>
      <c r="G329" s="92"/>
    </row>
    <row r="330" spans="3:7">
      <c r="D330" s="128"/>
      <c r="E330" s="129"/>
      <c r="F330" s="130"/>
      <c r="G330" s="92"/>
    </row>
    <row r="331" spans="3:7">
      <c r="C331" s="136"/>
      <c r="D331" s="128"/>
      <c r="E331" s="129"/>
      <c r="F331" s="130"/>
      <c r="G331" s="92"/>
    </row>
    <row r="332" spans="3:7">
      <c r="C332" s="136"/>
      <c r="D332" s="128"/>
      <c r="E332" s="129"/>
      <c r="F332" s="130"/>
      <c r="G332" s="92"/>
    </row>
    <row r="333" spans="3:7">
      <c r="D333" s="128"/>
      <c r="E333" s="129"/>
      <c r="F333" s="130"/>
      <c r="G333" s="92"/>
    </row>
    <row r="334" spans="3:7">
      <c r="D334" s="128"/>
      <c r="E334" s="129"/>
      <c r="F334" s="130"/>
      <c r="G334" s="92"/>
    </row>
    <row r="335" spans="3:7">
      <c r="D335" s="128"/>
      <c r="E335" s="129"/>
      <c r="F335" s="130"/>
      <c r="G335" s="92"/>
    </row>
    <row r="336" spans="3:7">
      <c r="D336" s="128"/>
      <c r="E336" s="129"/>
      <c r="F336" s="130"/>
      <c r="G336" s="92"/>
    </row>
    <row r="337" spans="4:7">
      <c r="D337" s="128"/>
      <c r="E337" s="129"/>
      <c r="F337" s="130"/>
      <c r="G337" s="92"/>
    </row>
    <row r="338" spans="4:7">
      <c r="D338" s="128"/>
      <c r="E338" s="129"/>
      <c r="F338" s="130"/>
      <c r="G338" s="92"/>
    </row>
    <row r="339" spans="4:7">
      <c r="D339" s="128"/>
      <c r="E339" s="129"/>
      <c r="F339" s="130"/>
      <c r="G339" s="92"/>
    </row>
    <row r="340" spans="4:7">
      <c r="D340" s="128"/>
      <c r="E340" s="129"/>
      <c r="F340" s="130"/>
      <c r="G340" s="92"/>
    </row>
    <row r="341" spans="4:7">
      <c r="D341" s="128"/>
      <c r="E341" s="129"/>
      <c r="F341" s="130"/>
      <c r="G341" s="92"/>
    </row>
    <row r="342" spans="4:7">
      <c r="D342" s="128"/>
      <c r="E342" s="129"/>
      <c r="F342" s="130"/>
      <c r="G342" s="92"/>
    </row>
    <row r="343" spans="4:7">
      <c r="D343" s="128"/>
      <c r="E343" s="129"/>
      <c r="F343" s="130"/>
      <c r="G343" s="92"/>
    </row>
    <row r="344" spans="4:7">
      <c r="D344" s="128"/>
      <c r="E344" s="129"/>
      <c r="F344" s="130"/>
      <c r="G344" s="92"/>
    </row>
    <row r="345" spans="4:7">
      <c r="D345" s="128"/>
      <c r="E345" s="129"/>
      <c r="F345" s="130"/>
      <c r="G345" s="92"/>
    </row>
    <row r="346" spans="4:7">
      <c r="D346" s="128"/>
      <c r="E346" s="129"/>
      <c r="F346" s="130"/>
      <c r="G346" s="92"/>
    </row>
    <row r="347" spans="4:7">
      <c r="D347" s="128"/>
      <c r="E347" s="129"/>
      <c r="F347" s="130"/>
      <c r="G347" s="92"/>
    </row>
    <row r="348" spans="4:7">
      <c r="D348" s="128"/>
      <c r="E348" s="129"/>
      <c r="F348" s="130"/>
      <c r="G348" s="92"/>
    </row>
    <row r="349" spans="4:7">
      <c r="D349" s="128"/>
      <c r="E349" s="129"/>
      <c r="F349" s="130"/>
      <c r="G349" s="92"/>
    </row>
    <row r="350" spans="4:7">
      <c r="D350" s="128"/>
      <c r="E350" s="129"/>
      <c r="F350" s="130"/>
      <c r="G350" s="92"/>
    </row>
    <row r="351" spans="4:7">
      <c r="D351" s="128"/>
      <c r="E351" s="129"/>
      <c r="F351" s="130"/>
      <c r="G351" s="92"/>
    </row>
    <row r="352" spans="4:7">
      <c r="D352" s="128"/>
      <c r="E352" s="129"/>
      <c r="F352" s="130"/>
      <c r="G352" s="92"/>
    </row>
    <row r="353" spans="4:7">
      <c r="D353" s="128"/>
      <c r="E353" s="129"/>
      <c r="F353" s="130"/>
      <c r="G353" s="92"/>
    </row>
    <row r="354" spans="4:7">
      <c r="D354" s="128"/>
      <c r="E354" s="129"/>
      <c r="F354" s="130"/>
      <c r="G354" s="92"/>
    </row>
    <row r="355" spans="4:7">
      <c r="D355" s="128"/>
      <c r="E355" s="129"/>
      <c r="F355" s="130"/>
      <c r="G355" s="92"/>
    </row>
    <row r="356" spans="4:7">
      <c r="D356" s="128"/>
      <c r="E356" s="129"/>
      <c r="F356" s="130"/>
      <c r="G356" s="92"/>
    </row>
    <row r="357" spans="4:7">
      <c r="D357" s="128"/>
      <c r="E357" s="129"/>
      <c r="F357" s="130"/>
      <c r="G357" s="92"/>
    </row>
    <row r="358" spans="4:7">
      <c r="D358" s="128"/>
      <c r="E358" s="129"/>
      <c r="F358" s="130"/>
      <c r="G358" s="92"/>
    </row>
    <row r="359" spans="4:7">
      <c r="D359" s="128"/>
      <c r="E359" s="129"/>
      <c r="F359" s="130"/>
      <c r="G359" s="92"/>
    </row>
    <row r="360" spans="4:7">
      <c r="D360" s="128"/>
      <c r="E360" s="129"/>
      <c r="F360" s="130"/>
      <c r="G360" s="92"/>
    </row>
    <row r="361" spans="4:7">
      <c r="D361" s="128"/>
      <c r="E361" s="129"/>
      <c r="F361" s="130"/>
      <c r="G361" s="92"/>
    </row>
    <row r="362" spans="4:7">
      <c r="D362" s="128"/>
      <c r="E362" s="129"/>
      <c r="F362" s="130"/>
      <c r="G362" s="92"/>
    </row>
    <row r="363" spans="4:7">
      <c r="D363" s="128"/>
      <c r="E363" s="129"/>
      <c r="F363" s="130"/>
      <c r="G363" s="92"/>
    </row>
    <row r="364" spans="4:7">
      <c r="D364" s="128"/>
      <c r="E364" s="129"/>
      <c r="F364" s="130"/>
      <c r="G364" s="92"/>
    </row>
    <row r="365" spans="4:7">
      <c r="D365" s="128"/>
      <c r="E365" s="129"/>
      <c r="F365" s="130"/>
      <c r="G365" s="92"/>
    </row>
    <row r="366" spans="4:7">
      <c r="D366" s="128"/>
      <c r="E366" s="129"/>
      <c r="F366" s="130"/>
      <c r="G366" s="92"/>
    </row>
    <row r="367" spans="4:7">
      <c r="D367" s="128"/>
      <c r="E367" s="129"/>
      <c r="F367" s="130"/>
      <c r="G367" s="92"/>
    </row>
    <row r="368" spans="4:7">
      <c r="D368" s="128"/>
      <c r="E368" s="129"/>
      <c r="F368" s="130"/>
      <c r="G368" s="92"/>
    </row>
    <row r="369" spans="3:7">
      <c r="D369" s="128"/>
      <c r="E369" s="129"/>
      <c r="F369" s="130"/>
      <c r="G369" s="92"/>
    </row>
    <row r="370" spans="3:7">
      <c r="D370" s="128"/>
      <c r="E370" s="129"/>
      <c r="F370" s="130"/>
      <c r="G370" s="92"/>
    </row>
    <row r="371" spans="3:7">
      <c r="D371" s="128"/>
      <c r="E371" s="129"/>
      <c r="F371" s="130"/>
      <c r="G371" s="92"/>
    </row>
    <row r="372" spans="3:7">
      <c r="D372" s="128"/>
      <c r="E372" s="129"/>
      <c r="F372" s="130"/>
      <c r="G372" s="92"/>
    </row>
    <row r="373" spans="3:7">
      <c r="D373" s="128"/>
      <c r="E373" s="129"/>
      <c r="F373" s="130"/>
      <c r="G373" s="92"/>
    </row>
    <row r="374" spans="3:7">
      <c r="D374" s="128"/>
      <c r="E374" s="129"/>
      <c r="F374" s="130"/>
      <c r="G374" s="92"/>
    </row>
    <row r="375" spans="3:7">
      <c r="D375" s="128"/>
      <c r="E375" s="129"/>
      <c r="F375" s="130"/>
      <c r="G375" s="92"/>
    </row>
    <row r="376" spans="3:7">
      <c r="D376" s="128"/>
      <c r="E376" s="129"/>
      <c r="F376" s="130"/>
      <c r="G376" s="92"/>
    </row>
    <row r="377" spans="3:7">
      <c r="D377" s="128"/>
      <c r="E377" s="129"/>
      <c r="F377" s="130"/>
      <c r="G377" s="92"/>
    </row>
    <row r="378" spans="3:7">
      <c r="D378" s="128"/>
      <c r="E378" s="129"/>
      <c r="F378" s="130"/>
      <c r="G378" s="92"/>
    </row>
    <row r="379" spans="3:7">
      <c r="C379" s="137"/>
      <c r="D379" s="128"/>
      <c r="E379" s="129"/>
      <c r="F379" s="130"/>
      <c r="G379" s="92"/>
    </row>
    <row r="380" spans="3:7">
      <c r="D380" s="128"/>
      <c r="E380" s="129"/>
      <c r="F380" s="130"/>
      <c r="G380" s="92"/>
    </row>
    <row r="381" spans="3:7">
      <c r="C381" s="136"/>
      <c r="D381" s="128"/>
      <c r="E381" s="129"/>
      <c r="F381" s="130"/>
      <c r="G381" s="92"/>
    </row>
    <row r="382" spans="3:7">
      <c r="C382" s="136"/>
      <c r="D382" s="128"/>
      <c r="E382" s="129"/>
      <c r="F382" s="130"/>
      <c r="G382" s="92"/>
    </row>
    <row r="383" spans="3:7">
      <c r="D383" s="128"/>
      <c r="E383" s="129"/>
      <c r="F383" s="130"/>
      <c r="G383" s="92"/>
    </row>
    <row r="384" spans="3:7">
      <c r="D384" s="128"/>
      <c r="E384" s="129"/>
      <c r="F384" s="130"/>
      <c r="G384" s="92"/>
    </row>
    <row r="385" spans="4:7">
      <c r="D385" s="128"/>
      <c r="E385" s="129"/>
      <c r="F385" s="130"/>
      <c r="G385" s="92"/>
    </row>
    <row r="386" spans="4:7">
      <c r="D386" s="128"/>
      <c r="E386" s="129"/>
      <c r="F386" s="130"/>
      <c r="G386" s="92"/>
    </row>
    <row r="387" spans="4:7">
      <c r="D387" s="128"/>
      <c r="E387" s="129"/>
      <c r="F387" s="130"/>
      <c r="G387" s="92"/>
    </row>
    <row r="388" spans="4:7">
      <c r="D388" s="128"/>
      <c r="E388" s="129"/>
      <c r="F388" s="130"/>
      <c r="G388" s="92"/>
    </row>
    <row r="389" spans="4:7">
      <c r="D389" s="128"/>
      <c r="E389" s="129"/>
      <c r="F389" s="130"/>
      <c r="G389" s="92"/>
    </row>
    <row r="390" spans="4:7">
      <c r="D390" s="128"/>
      <c r="E390" s="129"/>
      <c r="F390" s="130"/>
      <c r="G390" s="92"/>
    </row>
    <row r="391" spans="4:7">
      <c r="D391" s="128"/>
      <c r="E391" s="129"/>
      <c r="F391" s="130"/>
      <c r="G391" s="92"/>
    </row>
    <row r="392" spans="4:7">
      <c r="D392" s="128"/>
      <c r="E392" s="129"/>
      <c r="F392" s="130"/>
      <c r="G392" s="92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B308-D7A8-4302-9781-744FDFB88F48}">
  <sheetPr>
    <tabColor rgb="FF00B0F0"/>
    <pageSetUpPr autoPageBreaks="0"/>
  </sheetPr>
  <dimension ref="A1:N742"/>
  <sheetViews>
    <sheetView topLeftCell="B1" zoomScaleNormal="100" zoomScaleSheetLayoutView="100" zoomScalePageLayoutView="115" workbookViewId="0">
      <selection activeCell="N12" sqref="N12"/>
    </sheetView>
  </sheetViews>
  <sheetFormatPr defaultColWidth="19.85546875" defaultRowHeight="15"/>
  <cols>
    <col min="1" max="1" width="19.5703125" style="7" bestFit="1" customWidth="1"/>
    <col min="2" max="2" width="8.28515625" style="8" bestFit="1" customWidth="1"/>
    <col min="3" max="3" width="15.42578125" style="7" customWidth="1"/>
    <col min="4" max="4" width="9.7109375" style="7" bestFit="1" customWidth="1"/>
    <col min="5" max="5" width="10.7109375" style="9" bestFit="1" customWidth="1"/>
    <col min="6" max="6" width="6" style="17" bestFit="1" customWidth="1"/>
    <col min="7" max="7" width="8.42578125" style="7" bestFit="1" customWidth="1"/>
    <col min="8" max="8" width="8.42578125" style="18" bestFit="1" customWidth="1"/>
    <col min="9" max="9" width="10.140625" style="7" bestFit="1" customWidth="1"/>
    <col min="10" max="10" width="7.42578125" style="7" customWidth="1"/>
    <col min="11" max="11" width="21" style="7" customWidth="1"/>
    <col min="12" max="12" width="9.7109375" style="7" bestFit="1" customWidth="1"/>
    <col min="13" max="16384" width="19.85546875" style="7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973</v>
      </c>
      <c r="M1" s="7" t="s">
        <v>7</v>
      </c>
      <c r="N1" s="7" t="s">
        <v>918</v>
      </c>
    </row>
    <row r="2" spans="1:14">
      <c r="A2" s="7" t="s">
        <v>10</v>
      </c>
      <c r="B2" s="8" t="s">
        <v>11</v>
      </c>
      <c r="C2" s="7" t="s">
        <v>12</v>
      </c>
      <c r="D2" s="7" t="s">
        <v>13</v>
      </c>
      <c r="E2" s="9">
        <v>36171</v>
      </c>
      <c r="F2" s="10">
        <f t="shared" ref="F2:F65" ca="1" si="0">DATEDIF(E2,TODAY(),"Y")</f>
        <v>23</v>
      </c>
      <c r="G2" s="11" t="s">
        <v>14</v>
      </c>
      <c r="H2" s="11">
        <v>60005</v>
      </c>
      <c r="I2" s="8">
        <v>1</v>
      </c>
      <c r="J2" s="27"/>
      <c r="K2" s="7">
        <f ca="1">SUMIF($D$1:$D$742,$L2,F$1:F$742)</f>
        <v>6160</v>
      </c>
      <c r="L2" s="7" t="s">
        <v>13</v>
      </c>
      <c r="M2" s="7">
        <f>SUMIF($D$1:$D$742,$L2,H$1:H$742)</f>
        <v>24257883</v>
      </c>
      <c r="N2" s="7">
        <f>SUMIF($D$1:$D$742,$L2,I$1:I$742)</f>
        <v>1256</v>
      </c>
    </row>
    <row r="3" spans="1:14">
      <c r="A3" s="7" t="s">
        <v>15</v>
      </c>
      <c r="B3" s="8" t="s">
        <v>11</v>
      </c>
      <c r="C3" s="7" t="s">
        <v>12</v>
      </c>
      <c r="D3" s="7" t="s">
        <v>16</v>
      </c>
      <c r="E3" s="9">
        <v>40595</v>
      </c>
      <c r="F3" s="10">
        <f t="shared" ca="1" si="0"/>
        <v>11</v>
      </c>
      <c r="G3" s="11" t="s">
        <v>17</v>
      </c>
      <c r="H3" s="11">
        <v>29475</v>
      </c>
      <c r="I3" s="8">
        <v>4</v>
      </c>
      <c r="J3" s="27"/>
      <c r="K3" s="11"/>
      <c r="L3" s="7" t="s">
        <v>16</v>
      </c>
      <c r="M3" s="7">
        <f t="shared" ref="M3:N5" si="1">SUMIF($D$1:$D$742,$L3,H$1:H$742)</f>
        <v>3282781</v>
      </c>
      <c r="N3" s="7">
        <f t="shared" si="1"/>
        <v>289</v>
      </c>
    </row>
    <row r="4" spans="1:14">
      <c r="A4" s="7" t="s">
        <v>18</v>
      </c>
      <c r="B4" s="8" t="s">
        <v>11</v>
      </c>
      <c r="C4" s="7" t="s">
        <v>12</v>
      </c>
      <c r="D4" s="7" t="s">
        <v>28</v>
      </c>
      <c r="E4" s="9">
        <v>39147</v>
      </c>
      <c r="F4" s="10">
        <f t="shared" ca="1" si="0"/>
        <v>15</v>
      </c>
      <c r="G4" s="11"/>
      <c r="H4" s="11">
        <v>46794</v>
      </c>
      <c r="I4" s="8">
        <v>5</v>
      </c>
      <c r="K4" s="11"/>
      <c r="L4" s="7" t="s">
        <v>28</v>
      </c>
      <c r="M4" s="7">
        <f t="shared" si="1"/>
        <v>12564805</v>
      </c>
      <c r="N4" s="7">
        <f t="shared" si="1"/>
        <v>641</v>
      </c>
    </row>
    <row r="5" spans="1:14">
      <c r="A5" s="7" t="s">
        <v>19</v>
      </c>
      <c r="B5" s="8" t="s">
        <v>20</v>
      </c>
      <c r="C5" s="7" t="s">
        <v>12</v>
      </c>
      <c r="D5" s="7" t="s">
        <v>21</v>
      </c>
      <c r="E5" s="9">
        <v>41151</v>
      </c>
      <c r="F5" s="10">
        <f t="shared" ca="1" si="0"/>
        <v>10</v>
      </c>
      <c r="G5" s="11"/>
      <c r="H5" s="11">
        <v>39248</v>
      </c>
      <c r="I5" s="8">
        <v>2</v>
      </c>
      <c r="J5" s="27"/>
      <c r="K5" s="11"/>
      <c r="L5" s="7" t="s">
        <v>21</v>
      </c>
      <c r="M5" s="7">
        <f t="shared" si="1"/>
        <v>1548407</v>
      </c>
      <c r="N5" s="7">
        <f t="shared" si="1"/>
        <v>187</v>
      </c>
    </row>
    <row r="6" spans="1:14">
      <c r="A6" s="7" t="s">
        <v>22</v>
      </c>
      <c r="B6" s="8" t="s">
        <v>23</v>
      </c>
      <c r="C6" s="7" t="s">
        <v>12</v>
      </c>
      <c r="D6" s="7" t="s">
        <v>13</v>
      </c>
      <c r="E6" s="9">
        <v>39447</v>
      </c>
      <c r="F6" s="10">
        <f t="shared" ca="1" si="0"/>
        <v>14</v>
      </c>
      <c r="G6" s="11" t="s">
        <v>24</v>
      </c>
      <c r="H6" s="11">
        <v>80113</v>
      </c>
      <c r="I6" s="8">
        <v>2</v>
      </c>
      <c r="J6" s="27"/>
    </row>
    <row r="7" spans="1:14">
      <c r="A7" s="7" t="s">
        <v>25</v>
      </c>
      <c r="B7" s="8" t="s">
        <v>26</v>
      </c>
      <c r="C7" s="7" t="s">
        <v>27</v>
      </c>
      <c r="D7" s="7" t="s">
        <v>13</v>
      </c>
      <c r="E7" s="9">
        <v>38751</v>
      </c>
      <c r="F7" s="10">
        <f t="shared" ca="1" si="0"/>
        <v>16</v>
      </c>
      <c r="G7" s="11" t="s">
        <v>14</v>
      </c>
      <c r="H7" s="11">
        <v>66913</v>
      </c>
      <c r="I7" s="8">
        <v>2</v>
      </c>
      <c r="J7" s="27"/>
    </row>
    <row r="8" spans="1:14">
      <c r="A8" s="7" t="s">
        <v>29</v>
      </c>
      <c r="B8" s="8" t="s">
        <v>20</v>
      </c>
      <c r="C8" s="7" t="s">
        <v>27</v>
      </c>
      <c r="D8" s="7" t="s">
        <v>16</v>
      </c>
      <c r="E8" s="9">
        <v>36217</v>
      </c>
      <c r="F8" s="10">
        <f t="shared" ca="1" si="0"/>
        <v>23</v>
      </c>
      <c r="G8" s="11" t="s">
        <v>14</v>
      </c>
      <c r="H8" s="11">
        <v>16764</v>
      </c>
      <c r="I8" s="8">
        <v>1</v>
      </c>
      <c r="J8" s="27"/>
    </row>
    <row r="9" spans="1:14">
      <c r="A9" s="7" t="s">
        <v>30</v>
      </c>
      <c r="B9" s="8" t="s">
        <v>31</v>
      </c>
      <c r="C9" s="7" t="s">
        <v>27</v>
      </c>
      <c r="D9" s="7" t="s">
        <v>28</v>
      </c>
      <c r="E9" s="9">
        <v>39189</v>
      </c>
      <c r="F9" s="10">
        <f t="shared" ca="1" si="0"/>
        <v>15</v>
      </c>
      <c r="G9" s="11"/>
      <c r="H9" s="11">
        <v>73238</v>
      </c>
      <c r="I9" s="8">
        <v>5</v>
      </c>
      <c r="J9" s="27"/>
    </row>
    <row r="10" spans="1:14">
      <c r="A10" s="7" t="s">
        <v>32</v>
      </c>
      <c r="B10" s="8" t="s">
        <v>26</v>
      </c>
      <c r="C10" s="7" t="s">
        <v>27</v>
      </c>
      <c r="D10" s="7" t="s">
        <v>13</v>
      </c>
      <c r="E10" s="9">
        <v>36260</v>
      </c>
      <c r="F10" s="10">
        <f t="shared" ca="1" si="0"/>
        <v>23</v>
      </c>
      <c r="G10" s="11" t="s">
        <v>14</v>
      </c>
      <c r="H10" s="11">
        <v>82665</v>
      </c>
      <c r="I10" s="8">
        <v>1</v>
      </c>
    </row>
    <row r="11" spans="1:14">
      <c r="A11" s="7" t="s">
        <v>33</v>
      </c>
      <c r="B11" s="8" t="s">
        <v>20</v>
      </c>
      <c r="C11" s="7" t="s">
        <v>27</v>
      </c>
      <c r="D11" s="7" t="s">
        <v>13</v>
      </c>
      <c r="E11" s="9">
        <v>37404</v>
      </c>
      <c r="F11" s="10">
        <f t="shared" ca="1" si="0"/>
        <v>20</v>
      </c>
      <c r="G11" s="11" t="s">
        <v>14</v>
      </c>
      <c r="H11" s="11">
        <v>33858</v>
      </c>
      <c r="I11" s="8">
        <v>4</v>
      </c>
    </row>
    <row r="12" spans="1:14">
      <c r="A12" s="7" t="s">
        <v>34</v>
      </c>
      <c r="B12" s="8" t="s">
        <v>31</v>
      </c>
      <c r="C12" s="7" t="s">
        <v>27</v>
      </c>
      <c r="D12" s="7" t="s">
        <v>16</v>
      </c>
      <c r="E12" s="9">
        <v>37782</v>
      </c>
      <c r="F12" s="10">
        <f t="shared" ca="1" si="0"/>
        <v>19</v>
      </c>
      <c r="G12" s="11" t="s">
        <v>35</v>
      </c>
      <c r="H12" s="11">
        <v>19509</v>
      </c>
      <c r="I12" s="8">
        <v>3</v>
      </c>
    </row>
    <row r="13" spans="1:14">
      <c r="A13" s="7" t="s">
        <v>36</v>
      </c>
      <c r="B13" s="8" t="s">
        <v>31</v>
      </c>
      <c r="C13" s="7" t="s">
        <v>27</v>
      </c>
      <c r="D13" s="7" t="s">
        <v>13</v>
      </c>
      <c r="E13" s="9">
        <v>38142</v>
      </c>
      <c r="F13" s="10">
        <f t="shared" ca="1" si="0"/>
        <v>18</v>
      </c>
      <c r="G13" s="11" t="s">
        <v>14</v>
      </c>
      <c r="H13" s="11">
        <v>54285</v>
      </c>
      <c r="I13" s="8">
        <v>4</v>
      </c>
      <c r="J13" s="27"/>
    </row>
    <row r="14" spans="1:14">
      <c r="A14" s="7" t="s">
        <v>37</v>
      </c>
      <c r="B14" s="8" t="s">
        <v>31</v>
      </c>
      <c r="C14" s="7" t="s">
        <v>27</v>
      </c>
      <c r="D14" s="7" t="s">
        <v>16</v>
      </c>
      <c r="E14" s="9">
        <v>40779</v>
      </c>
      <c r="F14" s="10">
        <f t="shared" ca="1" si="0"/>
        <v>11</v>
      </c>
      <c r="G14" s="11" t="s">
        <v>17</v>
      </c>
      <c r="H14" s="11">
        <v>33490</v>
      </c>
      <c r="I14" s="8">
        <v>1</v>
      </c>
      <c r="J14" s="27"/>
    </row>
    <row r="15" spans="1:14">
      <c r="A15" s="7" t="s">
        <v>38</v>
      </c>
      <c r="B15" s="8" t="s">
        <v>26</v>
      </c>
      <c r="C15" s="7" t="s">
        <v>27</v>
      </c>
      <c r="D15" s="7" t="s">
        <v>13</v>
      </c>
      <c r="E15" s="9">
        <v>41136</v>
      </c>
      <c r="F15" s="10">
        <f t="shared" ca="1" si="0"/>
        <v>10</v>
      </c>
      <c r="G15" s="11" t="s">
        <v>14</v>
      </c>
      <c r="H15" s="11">
        <v>87736</v>
      </c>
      <c r="I15" s="8">
        <v>5</v>
      </c>
    </row>
    <row r="16" spans="1:14">
      <c r="A16" s="7" t="s">
        <v>39</v>
      </c>
      <c r="B16" s="8" t="s">
        <v>23</v>
      </c>
      <c r="C16" s="7" t="s">
        <v>27</v>
      </c>
      <c r="D16" s="7" t="s">
        <v>13</v>
      </c>
      <c r="E16" s="9">
        <v>36764</v>
      </c>
      <c r="F16" s="10">
        <f t="shared" ca="1" si="0"/>
        <v>22</v>
      </c>
      <c r="G16" s="11" t="s">
        <v>35</v>
      </c>
      <c r="H16" s="11">
        <v>82324</v>
      </c>
      <c r="I16" s="8">
        <v>4</v>
      </c>
    </row>
    <row r="17" spans="1:10">
      <c r="A17" s="7" t="s">
        <v>40</v>
      </c>
      <c r="B17" s="8" t="s">
        <v>41</v>
      </c>
      <c r="C17" s="7" t="s">
        <v>27</v>
      </c>
      <c r="D17" s="7" t="s">
        <v>21</v>
      </c>
      <c r="E17" s="9">
        <v>40787</v>
      </c>
      <c r="F17" s="10">
        <f t="shared" ca="1" si="0"/>
        <v>11</v>
      </c>
      <c r="G17" s="11" t="s">
        <v>14</v>
      </c>
      <c r="H17" s="11">
        <v>31977</v>
      </c>
      <c r="I17" s="8">
        <v>3</v>
      </c>
      <c r="J17" s="27"/>
    </row>
    <row r="18" spans="1:10">
      <c r="A18" s="7" t="s">
        <v>42</v>
      </c>
      <c r="B18" s="8" t="s">
        <v>11</v>
      </c>
      <c r="C18" s="7" t="s">
        <v>27</v>
      </c>
      <c r="D18" s="7" t="s">
        <v>28</v>
      </c>
      <c r="E18" s="9">
        <v>36777</v>
      </c>
      <c r="F18" s="10">
        <f t="shared" ca="1" si="0"/>
        <v>21</v>
      </c>
      <c r="G18" s="11"/>
      <c r="H18" s="11">
        <v>84359</v>
      </c>
      <c r="I18" s="8">
        <v>3</v>
      </c>
      <c r="J18" s="27"/>
    </row>
    <row r="19" spans="1:10">
      <c r="A19" s="7" t="s">
        <v>43</v>
      </c>
      <c r="B19" s="8" t="s">
        <v>11</v>
      </c>
      <c r="C19" s="7" t="s">
        <v>27</v>
      </c>
      <c r="D19" s="7" t="s">
        <v>13</v>
      </c>
      <c r="E19" s="9">
        <v>39704</v>
      </c>
      <c r="F19" s="10">
        <f t="shared" ca="1" si="0"/>
        <v>13</v>
      </c>
      <c r="G19" s="11" t="s">
        <v>35</v>
      </c>
      <c r="H19" s="11">
        <v>64119</v>
      </c>
      <c r="I19" s="8">
        <v>5</v>
      </c>
      <c r="J19" s="27"/>
    </row>
    <row r="20" spans="1:10">
      <c r="A20" s="7" t="s">
        <v>44</v>
      </c>
      <c r="B20" s="8" t="s">
        <v>41</v>
      </c>
      <c r="C20" s="7" t="s">
        <v>27</v>
      </c>
      <c r="D20" s="7" t="s">
        <v>13</v>
      </c>
      <c r="E20" s="9">
        <v>39029</v>
      </c>
      <c r="F20" s="10">
        <f t="shared" ca="1" si="0"/>
        <v>15</v>
      </c>
      <c r="G20" s="11" t="s">
        <v>45</v>
      </c>
      <c r="H20" s="11">
        <v>93830</v>
      </c>
      <c r="I20" s="8">
        <v>2</v>
      </c>
      <c r="J20" s="27"/>
    </row>
    <row r="21" spans="1:10">
      <c r="A21" s="7" t="s">
        <v>46</v>
      </c>
      <c r="B21" s="8" t="s">
        <v>11</v>
      </c>
      <c r="C21" s="7" t="s">
        <v>27</v>
      </c>
      <c r="D21" s="7" t="s">
        <v>21</v>
      </c>
      <c r="E21" s="9">
        <v>40126</v>
      </c>
      <c r="F21" s="10">
        <f t="shared" ca="1" si="0"/>
        <v>12</v>
      </c>
      <c r="G21" s="11"/>
      <c r="H21" s="11">
        <v>11700</v>
      </c>
      <c r="I21" s="8">
        <v>4</v>
      </c>
      <c r="J21" s="27"/>
    </row>
    <row r="22" spans="1:10">
      <c r="A22" s="7" t="s">
        <v>47</v>
      </c>
      <c r="B22" s="8" t="s">
        <v>20</v>
      </c>
      <c r="C22" s="7" t="s">
        <v>27</v>
      </c>
      <c r="D22" s="7" t="s">
        <v>13</v>
      </c>
      <c r="E22" s="9">
        <v>36143</v>
      </c>
      <c r="F22" s="10">
        <f t="shared" ca="1" si="0"/>
        <v>23</v>
      </c>
      <c r="G22" s="11" t="s">
        <v>45</v>
      </c>
      <c r="H22" s="11">
        <v>79299</v>
      </c>
      <c r="I22" s="8">
        <v>5</v>
      </c>
    </row>
    <row r="23" spans="1:10">
      <c r="A23" s="7" t="s">
        <v>48</v>
      </c>
      <c r="B23" s="8" t="s">
        <v>23</v>
      </c>
      <c r="C23" s="7" t="s">
        <v>27</v>
      </c>
      <c r="D23" s="7" t="s">
        <v>13</v>
      </c>
      <c r="E23" s="9">
        <v>39069</v>
      </c>
      <c r="F23" s="10">
        <f t="shared" ca="1" si="0"/>
        <v>15</v>
      </c>
      <c r="G23" s="11" t="s">
        <v>24</v>
      </c>
      <c r="H23" s="11">
        <v>41437</v>
      </c>
      <c r="I23" s="8">
        <v>3</v>
      </c>
    </row>
    <row r="24" spans="1:10">
      <c r="A24" s="7" t="s">
        <v>49</v>
      </c>
      <c r="B24" s="8" t="s">
        <v>31</v>
      </c>
      <c r="C24" s="7" t="s">
        <v>50</v>
      </c>
      <c r="D24" s="7" t="s">
        <v>13</v>
      </c>
      <c r="E24" s="9">
        <v>38746</v>
      </c>
      <c r="F24" s="10">
        <f t="shared" ca="1" si="0"/>
        <v>16</v>
      </c>
      <c r="G24" s="11" t="s">
        <v>45</v>
      </c>
      <c r="H24" s="11">
        <v>54296</v>
      </c>
      <c r="I24" s="8">
        <v>2</v>
      </c>
    </row>
    <row r="25" spans="1:10">
      <c r="A25" s="7" t="s">
        <v>51</v>
      </c>
      <c r="B25" s="8" t="s">
        <v>11</v>
      </c>
      <c r="C25" s="7" t="s">
        <v>50</v>
      </c>
      <c r="D25" s="7" t="s">
        <v>13</v>
      </c>
      <c r="E25" s="9">
        <v>36893</v>
      </c>
      <c r="F25" s="10">
        <f t="shared" ca="1" si="0"/>
        <v>21</v>
      </c>
      <c r="G25" s="11" t="s">
        <v>45</v>
      </c>
      <c r="H25" s="11">
        <v>37004</v>
      </c>
      <c r="I25" s="8">
        <v>3</v>
      </c>
    </row>
    <row r="26" spans="1:10">
      <c r="A26" s="7" t="s">
        <v>52</v>
      </c>
      <c r="B26" s="8" t="s">
        <v>26</v>
      </c>
      <c r="C26" s="7" t="s">
        <v>50</v>
      </c>
      <c r="D26" s="7" t="s">
        <v>13</v>
      </c>
      <c r="E26" s="9">
        <v>36214</v>
      </c>
      <c r="F26" s="10">
        <f t="shared" ca="1" si="0"/>
        <v>23</v>
      </c>
      <c r="G26" s="11" t="s">
        <v>35</v>
      </c>
      <c r="H26" s="11">
        <v>52635</v>
      </c>
      <c r="I26" s="8">
        <v>1</v>
      </c>
    </row>
    <row r="27" spans="1:10">
      <c r="A27" s="7" t="s">
        <v>53</v>
      </c>
      <c r="B27" s="8" t="s">
        <v>20</v>
      </c>
      <c r="C27" s="7" t="s">
        <v>50</v>
      </c>
      <c r="D27" s="7" t="s">
        <v>13</v>
      </c>
      <c r="E27" s="9">
        <v>38051</v>
      </c>
      <c r="F27" s="10">
        <f t="shared" ca="1" si="0"/>
        <v>18</v>
      </c>
      <c r="G27" s="11" t="s">
        <v>14</v>
      </c>
      <c r="H27" s="11">
        <v>33385</v>
      </c>
      <c r="I27" s="8">
        <v>1</v>
      </c>
    </row>
    <row r="28" spans="1:10">
      <c r="A28" s="7" t="s">
        <v>54</v>
      </c>
      <c r="B28" s="8" t="s">
        <v>11</v>
      </c>
      <c r="C28" s="7" t="s">
        <v>50</v>
      </c>
      <c r="D28" s="7" t="s">
        <v>13</v>
      </c>
      <c r="E28" s="9">
        <v>36619</v>
      </c>
      <c r="F28" s="10">
        <f t="shared" ca="1" si="0"/>
        <v>22</v>
      </c>
      <c r="G28" s="11" t="s">
        <v>24</v>
      </c>
      <c r="H28" s="11">
        <v>62084</v>
      </c>
      <c r="I28" s="8">
        <v>1</v>
      </c>
    </row>
    <row r="29" spans="1:10">
      <c r="A29" s="7" t="s">
        <v>55</v>
      </c>
      <c r="B29" s="8" t="s">
        <v>11</v>
      </c>
      <c r="C29" s="7" t="s">
        <v>50</v>
      </c>
      <c r="D29" s="7" t="s">
        <v>16</v>
      </c>
      <c r="E29" s="9">
        <v>38851</v>
      </c>
      <c r="F29" s="10">
        <f t="shared" ca="1" si="0"/>
        <v>16</v>
      </c>
      <c r="G29" s="11" t="s">
        <v>14</v>
      </c>
      <c r="H29" s="11">
        <v>12128</v>
      </c>
      <c r="I29" s="8">
        <v>1</v>
      </c>
    </row>
    <row r="30" spans="1:10">
      <c r="A30" s="7" t="s">
        <v>56</v>
      </c>
      <c r="B30" s="8" t="s">
        <v>31</v>
      </c>
      <c r="C30" s="7" t="s">
        <v>50</v>
      </c>
      <c r="D30" s="7" t="s">
        <v>21</v>
      </c>
      <c r="E30" s="9">
        <v>38961</v>
      </c>
      <c r="F30" s="10">
        <f t="shared" ca="1" si="0"/>
        <v>16</v>
      </c>
      <c r="G30" s="11"/>
      <c r="H30" s="11">
        <v>22031</v>
      </c>
      <c r="I30" s="8">
        <v>4</v>
      </c>
    </row>
    <row r="31" spans="1:10">
      <c r="A31" s="7" t="s">
        <v>57</v>
      </c>
      <c r="B31" s="8" t="s">
        <v>11</v>
      </c>
      <c r="C31" s="7" t="s">
        <v>50</v>
      </c>
      <c r="D31" s="7" t="s">
        <v>13</v>
      </c>
      <c r="E31" s="9">
        <v>40106</v>
      </c>
      <c r="F31" s="10">
        <f t="shared" ca="1" si="0"/>
        <v>12</v>
      </c>
      <c r="G31" s="11" t="s">
        <v>17</v>
      </c>
      <c r="H31" s="11">
        <v>56298</v>
      </c>
      <c r="I31" s="8">
        <v>3</v>
      </c>
    </row>
    <row r="32" spans="1:10">
      <c r="A32" s="7" t="s">
        <v>58</v>
      </c>
      <c r="B32" s="8" t="s">
        <v>11</v>
      </c>
      <c r="C32" s="7" t="s">
        <v>50</v>
      </c>
      <c r="D32" s="7" t="s">
        <v>13</v>
      </c>
      <c r="E32" s="9">
        <v>40856</v>
      </c>
      <c r="F32" s="10">
        <f t="shared" ca="1" si="0"/>
        <v>10</v>
      </c>
      <c r="G32" s="11" t="s">
        <v>17</v>
      </c>
      <c r="H32" s="11">
        <v>45485</v>
      </c>
      <c r="I32" s="8">
        <v>2</v>
      </c>
    </row>
    <row r="33" spans="1:9">
      <c r="A33" s="7" t="s">
        <v>59</v>
      </c>
      <c r="B33" s="8" t="s">
        <v>26</v>
      </c>
      <c r="C33" s="7" t="s">
        <v>50</v>
      </c>
      <c r="D33" s="7" t="s">
        <v>13</v>
      </c>
      <c r="E33" s="9">
        <v>39414</v>
      </c>
      <c r="F33" s="10">
        <f t="shared" ca="1" si="0"/>
        <v>14</v>
      </c>
      <c r="G33" s="11" t="s">
        <v>14</v>
      </c>
      <c r="H33" s="11">
        <v>80784</v>
      </c>
      <c r="I33" s="8">
        <v>1</v>
      </c>
    </row>
    <row r="34" spans="1:9">
      <c r="A34" s="7" t="s">
        <v>60</v>
      </c>
      <c r="B34" s="8" t="s">
        <v>26</v>
      </c>
      <c r="C34" s="7" t="s">
        <v>50</v>
      </c>
      <c r="D34" s="7" t="s">
        <v>13</v>
      </c>
      <c r="E34" s="9">
        <v>41018</v>
      </c>
      <c r="F34" s="10">
        <f t="shared" ca="1" si="0"/>
        <v>10</v>
      </c>
      <c r="G34" s="11" t="s">
        <v>14</v>
      </c>
      <c r="H34" s="11">
        <v>50842</v>
      </c>
      <c r="I34" s="8">
        <v>3</v>
      </c>
    </row>
    <row r="35" spans="1:9">
      <c r="A35" s="7" t="s">
        <v>61</v>
      </c>
      <c r="B35" s="8" t="s">
        <v>41</v>
      </c>
      <c r="C35" s="7" t="s">
        <v>50</v>
      </c>
      <c r="D35" s="7" t="s">
        <v>28</v>
      </c>
      <c r="E35" s="9">
        <v>40508</v>
      </c>
      <c r="F35" s="10">
        <f t="shared" ca="1" si="0"/>
        <v>11</v>
      </c>
      <c r="G35" s="11"/>
      <c r="H35" s="11">
        <v>63943</v>
      </c>
      <c r="I35" s="8">
        <v>2</v>
      </c>
    </row>
    <row r="36" spans="1:9">
      <c r="A36" s="7" t="s">
        <v>62</v>
      </c>
      <c r="B36" s="8" t="s">
        <v>26</v>
      </c>
      <c r="C36" s="7" t="s">
        <v>50</v>
      </c>
      <c r="D36" s="7" t="s">
        <v>16</v>
      </c>
      <c r="E36" s="9">
        <v>39417</v>
      </c>
      <c r="F36" s="10">
        <f t="shared" ca="1" si="0"/>
        <v>14</v>
      </c>
      <c r="G36" s="11" t="s">
        <v>24</v>
      </c>
      <c r="H36" s="11">
        <v>50705</v>
      </c>
      <c r="I36" s="8">
        <v>3</v>
      </c>
    </row>
    <row r="37" spans="1:9">
      <c r="A37" s="7" t="s">
        <v>63</v>
      </c>
      <c r="B37" s="8" t="s">
        <v>31</v>
      </c>
      <c r="C37" s="7" t="s">
        <v>50</v>
      </c>
      <c r="D37" s="7" t="s">
        <v>16</v>
      </c>
      <c r="E37" s="9">
        <v>40152</v>
      </c>
      <c r="F37" s="10">
        <f t="shared" ca="1" si="0"/>
        <v>12</v>
      </c>
      <c r="G37" s="11" t="s">
        <v>45</v>
      </c>
      <c r="H37" s="11">
        <v>31548</v>
      </c>
      <c r="I37" s="8">
        <v>1</v>
      </c>
    </row>
    <row r="38" spans="1:9">
      <c r="A38" s="7" t="s">
        <v>64</v>
      </c>
      <c r="B38" s="8" t="s">
        <v>26</v>
      </c>
      <c r="C38" s="7" t="s">
        <v>65</v>
      </c>
      <c r="D38" s="7" t="s">
        <v>21</v>
      </c>
      <c r="E38" s="9">
        <v>40925</v>
      </c>
      <c r="F38" s="10">
        <f t="shared" ca="1" si="0"/>
        <v>10</v>
      </c>
      <c r="G38" s="11"/>
      <c r="H38" s="11">
        <v>16025</v>
      </c>
      <c r="I38" s="8">
        <v>3</v>
      </c>
    </row>
    <row r="39" spans="1:9">
      <c r="A39" s="7" t="s">
        <v>66</v>
      </c>
      <c r="B39" s="8" t="s">
        <v>11</v>
      </c>
      <c r="C39" s="7" t="s">
        <v>65</v>
      </c>
      <c r="D39" s="7" t="s">
        <v>28</v>
      </c>
      <c r="E39" s="9">
        <v>39094</v>
      </c>
      <c r="F39" s="10">
        <f t="shared" ca="1" si="0"/>
        <v>15</v>
      </c>
      <c r="G39" s="11"/>
      <c r="H39" s="11">
        <v>91322</v>
      </c>
      <c r="I39" s="8">
        <v>4</v>
      </c>
    </row>
    <row r="40" spans="1:9">
      <c r="A40" s="7" t="s">
        <v>67</v>
      </c>
      <c r="B40" s="8" t="s">
        <v>31</v>
      </c>
      <c r="C40" s="7" t="s">
        <v>65</v>
      </c>
      <c r="D40" s="7" t="s">
        <v>13</v>
      </c>
      <c r="E40" s="9">
        <v>40200</v>
      </c>
      <c r="F40" s="10">
        <f t="shared" ca="1" si="0"/>
        <v>12</v>
      </c>
      <c r="G40" s="11" t="s">
        <v>24</v>
      </c>
      <c r="H40" s="11">
        <v>85085</v>
      </c>
      <c r="I40" s="8">
        <v>5</v>
      </c>
    </row>
    <row r="41" spans="1:9">
      <c r="A41" s="7" t="s">
        <v>68</v>
      </c>
      <c r="B41" s="8" t="s">
        <v>23</v>
      </c>
      <c r="C41" s="7" t="s">
        <v>65</v>
      </c>
      <c r="D41" s="7" t="s">
        <v>16</v>
      </c>
      <c r="E41" s="9">
        <v>36896</v>
      </c>
      <c r="F41" s="10">
        <f t="shared" ca="1" si="0"/>
        <v>21</v>
      </c>
      <c r="G41" s="11" t="s">
        <v>14</v>
      </c>
      <c r="H41" s="11">
        <v>38808</v>
      </c>
      <c r="I41" s="8">
        <v>3</v>
      </c>
    </row>
    <row r="42" spans="1:9">
      <c r="A42" s="7" t="s">
        <v>69</v>
      </c>
      <c r="B42" s="8" t="s">
        <v>41</v>
      </c>
      <c r="C42" s="7" t="s">
        <v>65</v>
      </c>
      <c r="D42" s="7" t="s">
        <v>28</v>
      </c>
      <c r="E42" s="9">
        <v>40233</v>
      </c>
      <c r="F42" s="10">
        <f t="shared" ca="1" si="0"/>
        <v>12</v>
      </c>
      <c r="G42" s="11"/>
      <c r="H42" s="11">
        <v>70829</v>
      </c>
      <c r="I42" s="8">
        <v>2</v>
      </c>
    </row>
    <row r="43" spans="1:9">
      <c r="A43" s="7" t="s">
        <v>70</v>
      </c>
      <c r="B43" s="8" t="s">
        <v>26</v>
      </c>
      <c r="C43" s="7" t="s">
        <v>65</v>
      </c>
      <c r="D43" s="7" t="s">
        <v>13</v>
      </c>
      <c r="E43" s="9">
        <v>35829</v>
      </c>
      <c r="F43" s="10">
        <f t="shared" ca="1" si="0"/>
        <v>24</v>
      </c>
      <c r="G43" s="11" t="s">
        <v>14</v>
      </c>
      <c r="H43" s="11">
        <v>67133</v>
      </c>
      <c r="I43" s="8">
        <v>3</v>
      </c>
    </row>
    <row r="44" spans="1:9">
      <c r="A44" s="7" t="s">
        <v>71</v>
      </c>
      <c r="B44" s="8" t="s">
        <v>31</v>
      </c>
      <c r="C44" s="7" t="s">
        <v>65</v>
      </c>
      <c r="D44" s="7" t="s">
        <v>16</v>
      </c>
      <c r="E44" s="9">
        <v>35842</v>
      </c>
      <c r="F44" s="10">
        <f t="shared" ca="1" si="0"/>
        <v>24</v>
      </c>
      <c r="G44" s="11" t="s">
        <v>35</v>
      </c>
      <c r="H44" s="11">
        <v>25718</v>
      </c>
      <c r="I44" s="8">
        <v>4</v>
      </c>
    </row>
    <row r="45" spans="1:9">
      <c r="A45" s="7" t="s">
        <v>72</v>
      </c>
      <c r="B45" s="8" t="s">
        <v>31</v>
      </c>
      <c r="C45" s="7" t="s">
        <v>65</v>
      </c>
      <c r="D45" s="7" t="s">
        <v>28</v>
      </c>
      <c r="E45" s="9">
        <v>35848</v>
      </c>
      <c r="F45" s="10">
        <f t="shared" ca="1" si="0"/>
        <v>24</v>
      </c>
      <c r="G45" s="11"/>
      <c r="H45" s="11">
        <v>94028</v>
      </c>
      <c r="I45" s="8">
        <v>5</v>
      </c>
    </row>
    <row r="46" spans="1:9">
      <c r="A46" s="7" t="s">
        <v>73</v>
      </c>
      <c r="B46" s="8" t="s">
        <v>20</v>
      </c>
      <c r="C46" s="7" t="s">
        <v>65</v>
      </c>
      <c r="D46" s="7" t="s">
        <v>13</v>
      </c>
      <c r="E46" s="9">
        <v>40575</v>
      </c>
      <c r="F46" s="10">
        <f t="shared" ca="1" si="0"/>
        <v>11</v>
      </c>
      <c r="G46" s="11" t="s">
        <v>35</v>
      </c>
      <c r="H46" s="11">
        <v>82181</v>
      </c>
      <c r="I46" s="8">
        <v>2</v>
      </c>
    </row>
    <row r="47" spans="1:9">
      <c r="A47" s="7" t="s">
        <v>74</v>
      </c>
      <c r="B47" s="8" t="s">
        <v>26</v>
      </c>
      <c r="C47" s="7" t="s">
        <v>65</v>
      </c>
      <c r="D47" s="7" t="s">
        <v>13</v>
      </c>
      <c r="E47" s="9">
        <v>40596</v>
      </c>
      <c r="F47" s="10">
        <f t="shared" ca="1" si="0"/>
        <v>11</v>
      </c>
      <c r="G47" s="11" t="s">
        <v>24</v>
      </c>
      <c r="H47" s="11">
        <v>75801</v>
      </c>
      <c r="I47" s="8">
        <v>5</v>
      </c>
    </row>
    <row r="48" spans="1:9">
      <c r="A48" s="7" t="s">
        <v>75</v>
      </c>
      <c r="B48" s="8" t="s">
        <v>20</v>
      </c>
      <c r="C48" s="7" t="s">
        <v>65</v>
      </c>
      <c r="D48" s="7" t="s">
        <v>28</v>
      </c>
      <c r="E48" s="9">
        <v>40983</v>
      </c>
      <c r="F48" s="10">
        <f t="shared" ca="1" si="0"/>
        <v>10</v>
      </c>
      <c r="G48" s="11"/>
      <c r="H48" s="11">
        <v>70906</v>
      </c>
      <c r="I48" s="8">
        <v>1</v>
      </c>
    </row>
    <row r="49" spans="1:9">
      <c r="A49" s="7" t="s">
        <v>76</v>
      </c>
      <c r="B49" s="8" t="s">
        <v>31</v>
      </c>
      <c r="C49" s="7" t="s">
        <v>65</v>
      </c>
      <c r="D49" s="7" t="s">
        <v>28</v>
      </c>
      <c r="E49" s="9">
        <v>38792</v>
      </c>
      <c r="F49" s="10">
        <f t="shared" ca="1" si="0"/>
        <v>16</v>
      </c>
      <c r="G49" s="11"/>
      <c r="H49" s="11">
        <v>82214</v>
      </c>
      <c r="I49" s="8">
        <v>5</v>
      </c>
    </row>
    <row r="50" spans="1:9">
      <c r="A50" s="7" t="s">
        <v>77</v>
      </c>
      <c r="B50" s="8" t="s">
        <v>11</v>
      </c>
      <c r="C50" s="7" t="s">
        <v>65</v>
      </c>
      <c r="D50" s="7" t="s">
        <v>16</v>
      </c>
      <c r="E50" s="9">
        <v>38804</v>
      </c>
      <c r="F50" s="10">
        <f t="shared" ca="1" si="0"/>
        <v>16</v>
      </c>
      <c r="G50" s="11" t="s">
        <v>24</v>
      </c>
      <c r="H50" s="11">
        <v>53257</v>
      </c>
      <c r="I50" s="8">
        <v>4</v>
      </c>
    </row>
    <row r="51" spans="1:9">
      <c r="A51" s="7" t="s">
        <v>78</v>
      </c>
      <c r="B51" s="8" t="s">
        <v>26</v>
      </c>
      <c r="C51" s="7" t="s">
        <v>65</v>
      </c>
      <c r="D51" s="7" t="s">
        <v>21</v>
      </c>
      <c r="E51" s="9">
        <v>36602</v>
      </c>
      <c r="F51" s="10">
        <f t="shared" ca="1" si="0"/>
        <v>22</v>
      </c>
      <c r="G51" s="11"/>
      <c r="H51" s="11">
        <v>33088</v>
      </c>
      <c r="I51" s="8">
        <v>3</v>
      </c>
    </row>
    <row r="52" spans="1:9">
      <c r="A52" s="7" t="s">
        <v>79</v>
      </c>
      <c r="B52" s="8" t="s">
        <v>11</v>
      </c>
      <c r="C52" s="7" t="s">
        <v>65</v>
      </c>
      <c r="D52" s="7" t="s">
        <v>13</v>
      </c>
      <c r="E52" s="9">
        <v>40653</v>
      </c>
      <c r="F52" s="10">
        <f t="shared" ca="1" si="0"/>
        <v>11</v>
      </c>
      <c r="G52" s="11" t="s">
        <v>35</v>
      </c>
      <c r="H52" s="11">
        <v>54791</v>
      </c>
      <c r="I52" s="8">
        <v>2</v>
      </c>
    </row>
    <row r="53" spans="1:9">
      <c r="A53" s="7" t="s">
        <v>80</v>
      </c>
      <c r="B53" s="8" t="s">
        <v>11</v>
      </c>
      <c r="C53" s="7" t="s">
        <v>65</v>
      </c>
      <c r="D53" s="7" t="s">
        <v>28</v>
      </c>
      <c r="E53" s="9">
        <v>40273</v>
      </c>
      <c r="F53" s="10">
        <f t="shared" ca="1" si="0"/>
        <v>12</v>
      </c>
      <c r="G53" s="11"/>
      <c r="H53" s="11">
        <v>55605</v>
      </c>
      <c r="I53" s="8">
        <v>2</v>
      </c>
    </row>
    <row r="54" spans="1:9">
      <c r="A54" s="7" t="s">
        <v>81</v>
      </c>
      <c r="B54" s="8" t="s">
        <v>31</v>
      </c>
      <c r="C54" s="7" t="s">
        <v>65</v>
      </c>
      <c r="D54" s="7" t="s">
        <v>28</v>
      </c>
      <c r="E54" s="9">
        <v>35902</v>
      </c>
      <c r="F54" s="10">
        <f t="shared" ca="1" si="0"/>
        <v>24</v>
      </c>
      <c r="G54" s="11"/>
      <c r="H54" s="11">
        <v>69674</v>
      </c>
      <c r="I54" s="8">
        <v>3</v>
      </c>
    </row>
    <row r="55" spans="1:9">
      <c r="A55" s="7" t="s">
        <v>82</v>
      </c>
      <c r="B55" s="8" t="s">
        <v>26</v>
      </c>
      <c r="C55" s="7" t="s">
        <v>65</v>
      </c>
      <c r="D55" s="7" t="s">
        <v>13</v>
      </c>
      <c r="E55" s="9">
        <v>37008</v>
      </c>
      <c r="F55" s="10">
        <f t="shared" ca="1" si="0"/>
        <v>21</v>
      </c>
      <c r="G55" s="11" t="s">
        <v>14</v>
      </c>
      <c r="H55" s="11">
        <v>29898</v>
      </c>
      <c r="I55" s="8">
        <v>4</v>
      </c>
    </row>
    <row r="56" spans="1:9">
      <c r="A56" s="7" t="s">
        <v>83</v>
      </c>
      <c r="B56" s="8" t="s">
        <v>26</v>
      </c>
      <c r="C56" s="7" t="s">
        <v>65</v>
      </c>
      <c r="D56" s="7" t="s">
        <v>13</v>
      </c>
      <c r="E56" s="9">
        <v>37348</v>
      </c>
      <c r="F56" s="10">
        <f t="shared" ca="1" si="0"/>
        <v>20</v>
      </c>
      <c r="G56" s="11" t="s">
        <v>17</v>
      </c>
      <c r="H56" s="11">
        <v>94468</v>
      </c>
      <c r="I56" s="8">
        <v>3</v>
      </c>
    </row>
    <row r="57" spans="1:9">
      <c r="A57" s="7" t="s">
        <v>84</v>
      </c>
      <c r="B57" s="8" t="s">
        <v>41</v>
      </c>
      <c r="C57" s="7" t="s">
        <v>65</v>
      </c>
      <c r="D57" s="7" t="s">
        <v>28</v>
      </c>
      <c r="E57" s="9">
        <v>39922</v>
      </c>
      <c r="F57" s="10">
        <f t="shared" ca="1" si="0"/>
        <v>13</v>
      </c>
      <c r="G57" s="11"/>
      <c r="H57" s="11">
        <v>28369</v>
      </c>
      <c r="I57" s="8">
        <v>3</v>
      </c>
    </row>
    <row r="58" spans="1:9">
      <c r="A58" s="7" t="s">
        <v>85</v>
      </c>
      <c r="B58" s="8" t="s">
        <v>31</v>
      </c>
      <c r="C58" s="7" t="s">
        <v>65</v>
      </c>
      <c r="D58" s="7" t="s">
        <v>13</v>
      </c>
      <c r="E58" s="9">
        <v>40274</v>
      </c>
      <c r="F58" s="10">
        <f t="shared" ca="1" si="0"/>
        <v>12</v>
      </c>
      <c r="G58" s="11" t="s">
        <v>17</v>
      </c>
      <c r="H58" s="11">
        <v>42603</v>
      </c>
      <c r="I58" s="8">
        <v>1</v>
      </c>
    </row>
    <row r="59" spans="1:9">
      <c r="A59" s="7" t="s">
        <v>86</v>
      </c>
      <c r="B59" s="8" t="s">
        <v>11</v>
      </c>
      <c r="C59" s="7" t="s">
        <v>65</v>
      </c>
      <c r="D59" s="7" t="s">
        <v>13</v>
      </c>
      <c r="E59" s="13">
        <v>40292</v>
      </c>
      <c r="F59" s="10">
        <f t="shared" ca="1" si="0"/>
        <v>12</v>
      </c>
      <c r="G59" s="11" t="s">
        <v>14</v>
      </c>
      <c r="H59" s="11">
        <v>25608</v>
      </c>
      <c r="I59" s="8">
        <v>1</v>
      </c>
    </row>
    <row r="60" spans="1:9">
      <c r="A60" s="7" t="s">
        <v>87</v>
      </c>
      <c r="B60" s="8" t="s">
        <v>26</v>
      </c>
      <c r="C60" s="7" t="s">
        <v>65</v>
      </c>
      <c r="D60" s="7" t="s">
        <v>13</v>
      </c>
      <c r="E60" s="9">
        <v>41051</v>
      </c>
      <c r="F60" s="10">
        <f t="shared" ca="1" si="0"/>
        <v>10</v>
      </c>
      <c r="G60" s="11" t="s">
        <v>17</v>
      </c>
      <c r="H60" s="11">
        <v>35013</v>
      </c>
      <c r="I60" s="8">
        <v>3</v>
      </c>
    </row>
    <row r="61" spans="1:9">
      <c r="A61" s="7" t="s">
        <v>88</v>
      </c>
      <c r="B61" s="8" t="s">
        <v>26</v>
      </c>
      <c r="C61" s="7" t="s">
        <v>65</v>
      </c>
      <c r="D61" s="7" t="s">
        <v>13</v>
      </c>
      <c r="E61" s="9">
        <v>39588</v>
      </c>
      <c r="F61" s="10">
        <f t="shared" ca="1" si="0"/>
        <v>14</v>
      </c>
      <c r="G61" s="11" t="s">
        <v>17</v>
      </c>
      <c r="H61" s="11">
        <v>82137</v>
      </c>
      <c r="I61" s="8">
        <v>5</v>
      </c>
    </row>
    <row r="62" spans="1:9">
      <c r="A62" s="7" t="s">
        <v>89</v>
      </c>
      <c r="B62" s="8" t="s">
        <v>31</v>
      </c>
      <c r="C62" s="7" t="s">
        <v>65</v>
      </c>
      <c r="D62" s="7" t="s">
        <v>13</v>
      </c>
      <c r="E62" s="9">
        <v>39215</v>
      </c>
      <c r="F62" s="10">
        <f t="shared" ca="1" si="0"/>
        <v>15</v>
      </c>
      <c r="G62" s="11" t="s">
        <v>14</v>
      </c>
      <c r="H62" s="11">
        <v>35101</v>
      </c>
      <c r="I62" s="8">
        <v>5</v>
      </c>
    </row>
    <row r="63" spans="1:9">
      <c r="A63" s="7" t="s">
        <v>90</v>
      </c>
      <c r="B63" s="8" t="s">
        <v>20</v>
      </c>
      <c r="C63" s="7" t="s">
        <v>65</v>
      </c>
      <c r="D63" s="7" t="s">
        <v>13</v>
      </c>
      <c r="E63" s="9">
        <v>40310</v>
      </c>
      <c r="F63" s="10">
        <f t="shared" ca="1" si="0"/>
        <v>12</v>
      </c>
      <c r="G63" s="11" t="s">
        <v>35</v>
      </c>
      <c r="H63" s="11">
        <v>90332</v>
      </c>
      <c r="I63" s="8">
        <v>5</v>
      </c>
    </row>
    <row r="64" spans="1:9">
      <c r="A64" s="7" t="s">
        <v>91</v>
      </c>
      <c r="B64" s="8" t="s">
        <v>26</v>
      </c>
      <c r="C64" s="7" t="s">
        <v>65</v>
      </c>
      <c r="D64" s="7" t="s">
        <v>13</v>
      </c>
      <c r="E64" s="9">
        <v>40320</v>
      </c>
      <c r="F64" s="10">
        <f t="shared" ca="1" si="0"/>
        <v>12</v>
      </c>
      <c r="G64" s="11" t="s">
        <v>24</v>
      </c>
      <c r="H64" s="11">
        <v>85338</v>
      </c>
      <c r="I64" s="8">
        <v>3</v>
      </c>
    </row>
    <row r="65" spans="1:9">
      <c r="A65" s="7" t="s">
        <v>92</v>
      </c>
      <c r="B65" s="8" t="s">
        <v>26</v>
      </c>
      <c r="C65" s="7" t="s">
        <v>65</v>
      </c>
      <c r="D65" s="7" t="s">
        <v>28</v>
      </c>
      <c r="E65" s="9">
        <v>38856</v>
      </c>
      <c r="F65" s="10">
        <f t="shared" ca="1" si="0"/>
        <v>16</v>
      </c>
      <c r="G65" s="11"/>
      <c r="H65" s="11">
        <v>92620</v>
      </c>
      <c r="I65" s="8">
        <v>2</v>
      </c>
    </row>
    <row r="66" spans="1:9">
      <c r="A66" s="7" t="s">
        <v>93</v>
      </c>
      <c r="B66" s="8" t="s">
        <v>23</v>
      </c>
      <c r="C66" s="7" t="s">
        <v>65</v>
      </c>
      <c r="D66" s="7" t="s">
        <v>28</v>
      </c>
      <c r="E66" s="9">
        <v>35940</v>
      </c>
      <c r="F66" s="10">
        <f t="shared" ref="F66:F129" ca="1" si="2">DATEDIF(E66,TODAY(),"Y")</f>
        <v>24</v>
      </c>
      <c r="G66" s="11"/>
      <c r="H66" s="11">
        <v>96800</v>
      </c>
      <c r="I66" s="8">
        <v>5</v>
      </c>
    </row>
    <row r="67" spans="1:9">
      <c r="A67" s="7" t="s">
        <v>94</v>
      </c>
      <c r="B67" s="8" t="s">
        <v>26</v>
      </c>
      <c r="C67" s="7" t="s">
        <v>65</v>
      </c>
      <c r="D67" s="7" t="s">
        <v>13</v>
      </c>
      <c r="E67" s="9">
        <v>37018</v>
      </c>
      <c r="F67" s="10">
        <f t="shared" ca="1" si="2"/>
        <v>21</v>
      </c>
      <c r="G67" s="11" t="s">
        <v>45</v>
      </c>
      <c r="H67" s="11">
        <v>31515</v>
      </c>
      <c r="I67" s="8">
        <v>4</v>
      </c>
    </row>
    <row r="68" spans="1:9">
      <c r="A68" s="7" t="s">
        <v>95</v>
      </c>
      <c r="B68" s="8" t="s">
        <v>26</v>
      </c>
      <c r="C68" s="7" t="s">
        <v>65</v>
      </c>
      <c r="D68" s="7" t="s">
        <v>28</v>
      </c>
      <c r="E68" s="9">
        <v>39959</v>
      </c>
      <c r="F68" s="10">
        <f t="shared" ca="1" si="2"/>
        <v>13</v>
      </c>
      <c r="G68" s="11"/>
      <c r="H68" s="11">
        <v>87406</v>
      </c>
      <c r="I68" s="8">
        <v>5</v>
      </c>
    </row>
    <row r="69" spans="1:9">
      <c r="A69" s="7" t="s">
        <v>96</v>
      </c>
      <c r="B69" s="8" t="s">
        <v>11</v>
      </c>
      <c r="C69" s="7" t="s">
        <v>65</v>
      </c>
      <c r="D69" s="7" t="s">
        <v>13</v>
      </c>
      <c r="E69" s="9">
        <v>35965</v>
      </c>
      <c r="F69" s="14">
        <f t="shared" ca="1" si="2"/>
        <v>24</v>
      </c>
      <c r="G69" s="15" t="s">
        <v>24</v>
      </c>
      <c r="H69" s="11">
        <v>38258</v>
      </c>
      <c r="I69" s="8">
        <v>4</v>
      </c>
    </row>
    <row r="70" spans="1:9">
      <c r="A70" s="7" t="s">
        <v>97</v>
      </c>
      <c r="B70" s="8" t="s">
        <v>26</v>
      </c>
      <c r="C70" s="7" t="s">
        <v>65</v>
      </c>
      <c r="D70" s="7" t="s">
        <v>13</v>
      </c>
      <c r="E70" s="9">
        <v>37785</v>
      </c>
      <c r="F70" s="10">
        <f t="shared" ca="1" si="2"/>
        <v>19</v>
      </c>
      <c r="G70" s="11" t="s">
        <v>45</v>
      </c>
      <c r="H70" s="11">
        <v>96008</v>
      </c>
      <c r="I70" s="8">
        <v>4</v>
      </c>
    </row>
    <row r="71" spans="1:9">
      <c r="A71" s="7" t="s">
        <v>98</v>
      </c>
      <c r="B71" s="8" t="s">
        <v>11</v>
      </c>
      <c r="C71" s="7" t="s">
        <v>65</v>
      </c>
      <c r="D71" s="7" t="s">
        <v>13</v>
      </c>
      <c r="E71" s="9">
        <v>41091</v>
      </c>
      <c r="F71" s="10">
        <f t="shared" ca="1" si="2"/>
        <v>10</v>
      </c>
      <c r="G71" s="11" t="s">
        <v>14</v>
      </c>
      <c r="H71" s="11">
        <v>78265</v>
      </c>
      <c r="I71" s="8">
        <v>2</v>
      </c>
    </row>
    <row r="72" spans="1:9">
      <c r="A72" s="7" t="s">
        <v>99</v>
      </c>
      <c r="B72" s="8" t="s">
        <v>31</v>
      </c>
      <c r="C72" s="7" t="s">
        <v>65</v>
      </c>
      <c r="D72" s="7" t="s">
        <v>16</v>
      </c>
      <c r="E72" s="9">
        <v>39279</v>
      </c>
      <c r="F72" s="10">
        <f t="shared" ca="1" si="2"/>
        <v>15</v>
      </c>
      <c r="G72" s="11" t="s">
        <v>14</v>
      </c>
      <c r="H72" s="11">
        <v>29579</v>
      </c>
      <c r="I72" s="8">
        <v>3</v>
      </c>
    </row>
    <row r="73" spans="1:9">
      <c r="A73" s="7" t="s">
        <v>100</v>
      </c>
      <c r="B73" s="8" t="s">
        <v>26</v>
      </c>
      <c r="C73" s="7" t="s">
        <v>65</v>
      </c>
      <c r="D73" s="7" t="s">
        <v>28</v>
      </c>
      <c r="E73" s="9">
        <v>40368</v>
      </c>
      <c r="F73" s="10">
        <f t="shared" ca="1" si="2"/>
        <v>12</v>
      </c>
      <c r="G73" s="11"/>
      <c r="H73" s="11">
        <v>98241</v>
      </c>
      <c r="I73" s="8">
        <v>5</v>
      </c>
    </row>
    <row r="74" spans="1:9">
      <c r="A74" s="7" t="s">
        <v>101</v>
      </c>
      <c r="B74" s="8" t="s">
        <v>26</v>
      </c>
      <c r="C74" s="7" t="s">
        <v>65</v>
      </c>
      <c r="D74" s="7" t="s">
        <v>16</v>
      </c>
      <c r="E74" s="9">
        <v>40777</v>
      </c>
      <c r="F74" s="10">
        <f t="shared" ca="1" si="2"/>
        <v>11</v>
      </c>
      <c r="G74" s="11" t="s">
        <v>17</v>
      </c>
      <c r="H74" s="11">
        <v>15180</v>
      </c>
      <c r="I74" s="8">
        <v>3</v>
      </c>
    </row>
    <row r="75" spans="1:9">
      <c r="A75" s="7" t="s">
        <v>102</v>
      </c>
      <c r="B75" s="8" t="s">
        <v>26</v>
      </c>
      <c r="C75" s="7" t="s">
        <v>65</v>
      </c>
      <c r="D75" s="7" t="s">
        <v>16</v>
      </c>
      <c r="E75" s="9">
        <v>39662</v>
      </c>
      <c r="F75" s="10">
        <f t="shared" ca="1" si="2"/>
        <v>14</v>
      </c>
      <c r="G75" s="11" t="s">
        <v>35</v>
      </c>
      <c r="H75" s="11">
        <v>42812</v>
      </c>
      <c r="I75" s="8">
        <v>4</v>
      </c>
    </row>
    <row r="76" spans="1:9">
      <c r="A76" s="7" t="s">
        <v>103</v>
      </c>
      <c r="B76" s="8" t="s">
        <v>11</v>
      </c>
      <c r="C76" s="7" t="s">
        <v>65</v>
      </c>
      <c r="D76" s="7" t="s">
        <v>13</v>
      </c>
      <c r="E76" s="9">
        <v>38954</v>
      </c>
      <c r="F76" s="10">
        <f t="shared" ca="1" si="2"/>
        <v>16</v>
      </c>
      <c r="G76" s="11" t="s">
        <v>14</v>
      </c>
      <c r="H76" s="11">
        <v>45012</v>
      </c>
      <c r="I76" s="8">
        <v>4</v>
      </c>
    </row>
    <row r="77" spans="1:9">
      <c r="A77" s="7" t="s">
        <v>104</v>
      </c>
      <c r="B77" s="8" t="s">
        <v>41</v>
      </c>
      <c r="C77" s="7" t="s">
        <v>65</v>
      </c>
      <c r="D77" s="7" t="s">
        <v>28</v>
      </c>
      <c r="E77" s="9">
        <v>36038</v>
      </c>
      <c r="F77" s="10">
        <f t="shared" ca="1" si="2"/>
        <v>24</v>
      </c>
      <c r="G77" s="11"/>
      <c r="H77" s="11">
        <v>33374</v>
      </c>
      <c r="I77" s="8">
        <v>3</v>
      </c>
    </row>
    <row r="78" spans="1:9">
      <c r="A78" s="7" t="s">
        <v>105</v>
      </c>
      <c r="B78" s="8" t="s">
        <v>11</v>
      </c>
      <c r="C78" s="7" t="s">
        <v>65</v>
      </c>
      <c r="D78" s="7" t="s">
        <v>21</v>
      </c>
      <c r="E78" s="9">
        <v>36059</v>
      </c>
      <c r="F78" s="10">
        <f t="shared" ca="1" si="2"/>
        <v>23</v>
      </c>
      <c r="G78" s="11"/>
      <c r="H78" s="11">
        <v>20350</v>
      </c>
      <c r="I78" s="8">
        <v>5</v>
      </c>
    </row>
    <row r="79" spans="1:9">
      <c r="A79" s="7" t="s">
        <v>106</v>
      </c>
      <c r="B79" s="8" t="s">
        <v>11</v>
      </c>
      <c r="C79" s="7" t="s">
        <v>65</v>
      </c>
      <c r="D79" s="7" t="s">
        <v>28</v>
      </c>
      <c r="E79" s="9">
        <v>38970</v>
      </c>
      <c r="F79" s="10">
        <f t="shared" ca="1" si="2"/>
        <v>15</v>
      </c>
      <c r="G79" s="11"/>
      <c r="H79" s="11">
        <v>91377</v>
      </c>
      <c r="I79" s="8">
        <v>3</v>
      </c>
    </row>
    <row r="80" spans="1:9">
      <c r="A80" s="7" t="s">
        <v>107</v>
      </c>
      <c r="B80" s="8" t="s">
        <v>31</v>
      </c>
      <c r="C80" s="7" t="s">
        <v>65</v>
      </c>
      <c r="D80" s="7" t="s">
        <v>13</v>
      </c>
      <c r="E80" s="9">
        <v>40085</v>
      </c>
      <c r="F80" s="10">
        <f t="shared" ca="1" si="2"/>
        <v>12</v>
      </c>
      <c r="G80" s="11" t="s">
        <v>14</v>
      </c>
      <c r="H80" s="11">
        <v>45639</v>
      </c>
      <c r="I80" s="8">
        <v>5</v>
      </c>
    </row>
    <row r="81" spans="1:9">
      <c r="A81" s="7" t="s">
        <v>108</v>
      </c>
      <c r="B81" s="8" t="s">
        <v>31</v>
      </c>
      <c r="C81" s="7" t="s">
        <v>65</v>
      </c>
      <c r="D81" s="7" t="s">
        <v>13</v>
      </c>
      <c r="E81" s="9">
        <v>40832</v>
      </c>
      <c r="F81" s="10">
        <f t="shared" ca="1" si="2"/>
        <v>10</v>
      </c>
      <c r="G81" s="11" t="s">
        <v>45</v>
      </c>
      <c r="H81" s="11">
        <v>94512</v>
      </c>
      <c r="I81" s="8">
        <v>4</v>
      </c>
    </row>
    <row r="82" spans="1:9">
      <c r="A82" s="7" t="s">
        <v>109</v>
      </c>
      <c r="B82" s="8" t="s">
        <v>26</v>
      </c>
      <c r="C82" s="7" t="s">
        <v>65</v>
      </c>
      <c r="D82" s="7" t="s">
        <v>13</v>
      </c>
      <c r="E82" s="9">
        <v>41200</v>
      </c>
      <c r="F82" s="10">
        <f t="shared" ca="1" si="2"/>
        <v>9</v>
      </c>
      <c r="G82" s="11" t="s">
        <v>45</v>
      </c>
      <c r="H82" s="11">
        <v>78837</v>
      </c>
      <c r="I82" s="8">
        <v>4</v>
      </c>
    </row>
    <row r="83" spans="1:9">
      <c r="A83" s="7" t="s">
        <v>110</v>
      </c>
      <c r="B83" s="8" t="s">
        <v>23</v>
      </c>
      <c r="C83" s="7" t="s">
        <v>65</v>
      </c>
      <c r="D83" s="7" t="s">
        <v>13</v>
      </c>
      <c r="E83" s="9">
        <v>39379</v>
      </c>
      <c r="F83" s="10">
        <f t="shared" ca="1" si="2"/>
        <v>14</v>
      </c>
      <c r="G83" s="11" t="s">
        <v>14</v>
      </c>
      <c r="H83" s="11">
        <v>74679</v>
      </c>
      <c r="I83" s="8">
        <v>5</v>
      </c>
    </row>
    <row r="84" spans="1:9">
      <c r="A84" s="7" t="s">
        <v>111</v>
      </c>
      <c r="B84" s="8" t="s">
        <v>11</v>
      </c>
      <c r="C84" s="7" t="s">
        <v>65</v>
      </c>
      <c r="D84" s="7" t="s">
        <v>28</v>
      </c>
      <c r="E84" s="9">
        <v>36087</v>
      </c>
      <c r="F84" s="10">
        <f t="shared" ca="1" si="2"/>
        <v>23</v>
      </c>
      <c r="G84" s="11"/>
      <c r="H84" s="11">
        <v>84623</v>
      </c>
      <c r="I84" s="8">
        <v>1</v>
      </c>
    </row>
    <row r="85" spans="1:9">
      <c r="A85" s="7" t="s">
        <v>112</v>
      </c>
      <c r="B85" s="8" t="s">
        <v>31</v>
      </c>
      <c r="C85" s="7" t="s">
        <v>65</v>
      </c>
      <c r="D85" s="7" t="s">
        <v>13</v>
      </c>
      <c r="E85" s="9">
        <v>37176</v>
      </c>
      <c r="F85" s="10">
        <f t="shared" ca="1" si="2"/>
        <v>20</v>
      </c>
      <c r="G85" s="11" t="s">
        <v>24</v>
      </c>
      <c r="H85" s="11">
        <v>69069</v>
      </c>
      <c r="I85" s="8">
        <v>2</v>
      </c>
    </row>
    <row r="86" spans="1:9">
      <c r="A86" s="7" t="s">
        <v>113</v>
      </c>
      <c r="B86" s="8" t="s">
        <v>26</v>
      </c>
      <c r="C86" s="7" t="s">
        <v>65</v>
      </c>
      <c r="D86" s="7" t="s">
        <v>28</v>
      </c>
      <c r="E86" s="9">
        <v>39765</v>
      </c>
      <c r="F86" s="10">
        <f t="shared" ca="1" si="2"/>
        <v>13</v>
      </c>
      <c r="G86" s="11"/>
      <c r="H86" s="11">
        <v>51337</v>
      </c>
      <c r="I86" s="8">
        <v>3</v>
      </c>
    </row>
    <row r="87" spans="1:9">
      <c r="A87" s="7" t="s">
        <v>114</v>
      </c>
      <c r="B87" s="8" t="s">
        <v>11</v>
      </c>
      <c r="C87" s="7" t="s">
        <v>65</v>
      </c>
      <c r="D87" s="7" t="s">
        <v>28</v>
      </c>
      <c r="E87" s="9">
        <v>36470</v>
      </c>
      <c r="F87" s="10">
        <f t="shared" ca="1" si="2"/>
        <v>22</v>
      </c>
      <c r="G87" s="11"/>
      <c r="H87" s="11">
        <v>25916</v>
      </c>
      <c r="I87" s="8">
        <v>3</v>
      </c>
    </row>
    <row r="88" spans="1:9">
      <c r="A88" s="7" t="s">
        <v>115</v>
      </c>
      <c r="B88" s="8" t="s">
        <v>11</v>
      </c>
      <c r="C88" s="7" t="s">
        <v>65</v>
      </c>
      <c r="D88" s="7" t="s">
        <v>21</v>
      </c>
      <c r="E88" s="9">
        <v>36487</v>
      </c>
      <c r="F88" s="10">
        <f t="shared" ca="1" si="2"/>
        <v>22</v>
      </c>
      <c r="G88" s="11"/>
      <c r="H88" s="11">
        <v>36362</v>
      </c>
      <c r="I88" s="8">
        <v>5</v>
      </c>
    </row>
    <row r="89" spans="1:9">
      <c r="A89" s="7" t="s">
        <v>116</v>
      </c>
      <c r="B89" s="8" t="s">
        <v>11</v>
      </c>
      <c r="C89" s="7" t="s">
        <v>65</v>
      </c>
      <c r="D89" s="7" t="s">
        <v>28</v>
      </c>
      <c r="E89" s="9">
        <v>39040</v>
      </c>
      <c r="F89" s="10">
        <f t="shared" ca="1" si="2"/>
        <v>15</v>
      </c>
      <c r="G89" s="11"/>
      <c r="H89" s="11">
        <v>68365</v>
      </c>
      <c r="I89" s="8">
        <v>4</v>
      </c>
    </row>
    <row r="90" spans="1:9">
      <c r="A90" s="7" t="s">
        <v>117</v>
      </c>
      <c r="B90" s="8" t="s">
        <v>31</v>
      </c>
      <c r="C90" s="7" t="s">
        <v>65</v>
      </c>
      <c r="D90" s="7" t="s">
        <v>13</v>
      </c>
      <c r="E90" s="9">
        <v>40501</v>
      </c>
      <c r="F90" s="10">
        <f t="shared" ca="1" si="2"/>
        <v>11</v>
      </c>
      <c r="G90" s="11" t="s">
        <v>24</v>
      </c>
      <c r="H90" s="11">
        <v>85602</v>
      </c>
      <c r="I90" s="8">
        <v>3</v>
      </c>
    </row>
    <row r="91" spans="1:9">
      <c r="A91" s="7" t="s">
        <v>118</v>
      </c>
      <c r="B91" s="8" t="s">
        <v>31</v>
      </c>
      <c r="C91" s="7" t="s">
        <v>65</v>
      </c>
      <c r="D91" s="7" t="s">
        <v>28</v>
      </c>
      <c r="E91" s="9">
        <v>39803</v>
      </c>
      <c r="F91" s="10">
        <f t="shared" ca="1" si="2"/>
        <v>13</v>
      </c>
      <c r="G91" s="11"/>
      <c r="H91" s="11">
        <v>47234</v>
      </c>
      <c r="I91" s="8">
        <v>1</v>
      </c>
    </row>
    <row r="92" spans="1:9">
      <c r="A92" s="7" t="s">
        <v>119</v>
      </c>
      <c r="B92" s="8" t="s">
        <v>31</v>
      </c>
      <c r="C92" s="7" t="s">
        <v>65</v>
      </c>
      <c r="D92" s="7" t="s">
        <v>13</v>
      </c>
      <c r="E92" s="9">
        <v>40880</v>
      </c>
      <c r="F92" s="10">
        <f t="shared" ca="1" si="2"/>
        <v>10</v>
      </c>
      <c r="G92" s="11" t="s">
        <v>17</v>
      </c>
      <c r="H92" s="11">
        <v>67540</v>
      </c>
      <c r="I92" s="8">
        <v>5</v>
      </c>
    </row>
    <row r="93" spans="1:9">
      <c r="A93" s="7" t="s">
        <v>120</v>
      </c>
      <c r="B93" s="8" t="s">
        <v>26</v>
      </c>
      <c r="C93" s="7" t="s">
        <v>65</v>
      </c>
      <c r="D93" s="7" t="s">
        <v>13</v>
      </c>
      <c r="E93" s="9">
        <v>36506</v>
      </c>
      <c r="F93" s="10">
        <f t="shared" ca="1" si="2"/>
        <v>22</v>
      </c>
      <c r="G93" s="11" t="s">
        <v>45</v>
      </c>
      <c r="H93" s="11">
        <v>35310</v>
      </c>
      <c r="I93" s="8">
        <v>1</v>
      </c>
    </row>
    <row r="94" spans="1:9">
      <c r="A94" s="7" t="s">
        <v>121</v>
      </c>
      <c r="B94" s="8" t="s">
        <v>31</v>
      </c>
      <c r="C94" s="7" t="s">
        <v>65</v>
      </c>
      <c r="D94" s="7" t="s">
        <v>13</v>
      </c>
      <c r="E94" s="9">
        <v>37241</v>
      </c>
      <c r="F94" s="10">
        <f t="shared" ca="1" si="2"/>
        <v>20</v>
      </c>
      <c r="G94" s="11" t="s">
        <v>14</v>
      </c>
      <c r="H94" s="11">
        <v>79145</v>
      </c>
      <c r="I94" s="8">
        <v>5</v>
      </c>
    </row>
    <row r="95" spans="1:9">
      <c r="A95" s="7" t="s">
        <v>122</v>
      </c>
      <c r="B95" s="8" t="s">
        <v>11</v>
      </c>
      <c r="C95" s="7" t="s">
        <v>65</v>
      </c>
      <c r="D95" s="7" t="s">
        <v>13</v>
      </c>
      <c r="E95" s="9">
        <v>37960</v>
      </c>
      <c r="F95" s="10">
        <f t="shared" ca="1" si="2"/>
        <v>18</v>
      </c>
      <c r="G95" s="11" t="s">
        <v>14</v>
      </c>
      <c r="H95" s="11">
        <v>73579</v>
      </c>
      <c r="I95" s="8">
        <v>5</v>
      </c>
    </row>
    <row r="96" spans="1:9">
      <c r="A96" s="7" t="s">
        <v>123</v>
      </c>
      <c r="B96" s="8" t="s">
        <v>23</v>
      </c>
      <c r="C96" s="7" t="s">
        <v>65</v>
      </c>
      <c r="D96" s="7" t="s">
        <v>16</v>
      </c>
      <c r="E96" s="9">
        <v>39802</v>
      </c>
      <c r="F96" s="10">
        <f t="shared" ca="1" si="2"/>
        <v>13</v>
      </c>
      <c r="G96" s="11" t="s">
        <v>35</v>
      </c>
      <c r="H96" s="11">
        <v>24789</v>
      </c>
      <c r="I96" s="8">
        <v>3</v>
      </c>
    </row>
    <row r="97" spans="1:9">
      <c r="A97" s="7" t="s">
        <v>124</v>
      </c>
      <c r="B97" s="8" t="s">
        <v>31</v>
      </c>
      <c r="C97" s="7" t="s">
        <v>125</v>
      </c>
      <c r="D97" s="7" t="s">
        <v>13</v>
      </c>
      <c r="E97" s="9">
        <v>39492</v>
      </c>
      <c r="F97" s="10">
        <f t="shared" ca="1" si="2"/>
        <v>14</v>
      </c>
      <c r="G97" s="11" t="s">
        <v>14</v>
      </c>
      <c r="H97" s="11">
        <v>40293</v>
      </c>
      <c r="I97" s="8">
        <v>4</v>
      </c>
    </row>
    <row r="98" spans="1:9">
      <c r="A98" s="7" t="s">
        <v>126</v>
      </c>
      <c r="B98" s="8" t="s">
        <v>26</v>
      </c>
      <c r="C98" s="7" t="s">
        <v>125</v>
      </c>
      <c r="D98" s="7" t="s">
        <v>28</v>
      </c>
      <c r="E98" s="9">
        <v>38755</v>
      </c>
      <c r="F98" s="10">
        <f t="shared" ca="1" si="2"/>
        <v>16</v>
      </c>
      <c r="G98" s="11"/>
      <c r="H98" s="11">
        <v>86746</v>
      </c>
      <c r="I98" s="8">
        <v>2</v>
      </c>
    </row>
    <row r="99" spans="1:9">
      <c r="A99" s="7" t="s">
        <v>127</v>
      </c>
      <c r="B99" s="8" t="s">
        <v>31</v>
      </c>
      <c r="C99" s="7" t="s">
        <v>125</v>
      </c>
      <c r="D99" s="7" t="s">
        <v>28</v>
      </c>
      <c r="E99" s="9">
        <v>39529</v>
      </c>
      <c r="F99" s="10">
        <f t="shared" ca="1" si="2"/>
        <v>14</v>
      </c>
      <c r="G99" s="11"/>
      <c r="H99" s="11">
        <v>39182</v>
      </c>
      <c r="I99" s="8">
        <v>4</v>
      </c>
    </row>
    <row r="100" spans="1:9">
      <c r="A100" s="7" t="s">
        <v>128</v>
      </c>
      <c r="B100" s="8" t="s">
        <v>26</v>
      </c>
      <c r="C100" s="7" t="s">
        <v>125</v>
      </c>
      <c r="D100" s="7" t="s">
        <v>28</v>
      </c>
      <c r="E100" s="13">
        <v>40253</v>
      </c>
      <c r="F100" s="10">
        <f t="shared" ca="1" si="2"/>
        <v>12</v>
      </c>
      <c r="G100" s="11"/>
      <c r="H100" s="11">
        <v>65285</v>
      </c>
      <c r="I100" s="8">
        <v>5</v>
      </c>
    </row>
    <row r="101" spans="1:9">
      <c r="A101" s="7" t="s">
        <v>129</v>
      </c>
      <c r="B101" s="8" t="s">
        <v>26</v>
      </c>
      <c r="C101" s="7" t="s">
        <v>125</v>
      </c>
      <c r="D101" s="7" t="s">
        <v>13</v>
      </c>
      <c r="E101" s="9">
        <v>39923</v>
      </c>
      <c r="F101" s="10">
        <f t="shared" ca="1" si="2"/>
        <v>13</v>
      </c>
      <c r="G101" s="11" t="s">
        <v>14</v>
      </c>
      <c r="H101" s="11">
        <v>84084</v>
      </c>
      <c r="I101" s="8">
        <v>3</v>
      </c>
    </row>
    <row r="102" spans="1:9">
      <c r="A102" s="7" t="s">
        <v>130</v>
      </c>
      <c r="B102" s="8" t="s">
        <v>26</v>
      </c>
      <c r="C102" s="7" t="s">
        <v>125</v>
      </c>
      <c r="D102" s="7" t="s">
        <v>13</v>
      </c>
      <c r="E102" s="9">
        <v>37883</v>
      </c>
      <c r="F102" s="10">
        <f t="shared" ca="1" si="2"/>
        <v>18</v>
      </c>
      <c r="G102" s="11" t="s">
        <v>14</v>
      </c>
      <c r="H102" s="11">
        <v>95183</v>
      </c>
      <c r="I102" s="8">
        <v>1</v>
      </c>
    </row>
    <row r="103" spans="1:9">
      <c r="A103" s="7" t="s">
        <v>131</v>
      </c>
      <c r="B103" s="8" t="s">
        <v>41</v>
      </c>
      <c r="C103" s="7" t="s">
        <v>125</v>
      </c>
      <c r="D103" s="7" t="s">
        <v>13</v>
      </c>
      <c r="E103" s="9">
        <v>39388</v>
      </c>
      <c r="F103" s="10">
        <f t="shared" ca="1" si="2"/>
        <v>14</v>
      </c>
      <c r="G103" s="11" t="s">
        <v>14</v>
      </c>
      <c r="H103" s="11">
        <v>78232</v>
      </c>
      <c r="I103" s="8">
        <v>4</v>
      </c>
    </row>
    <row r="104" spans="1:9">
      <c r="A104" s="7" t="s">
        <v>132</v>
      </c>
      <c r="B104" s="8" t="s">
        <v>20</v>
      </c>
      <c r="C104" s="7" t="s">
        <v>125</v>
      </c>
      <c r="D104" s="7" t="s">
        <v>16</v>
      </c>
      <c r="E104" s="13">
        <v>40505</v>
      </c>
      <c r="F104" s="10">
        <f t="shared" ca="1" si="2"/>
        <v>11</v>
      </c>
      <c r="G104" s="11" t="s">
        <v>45</v>
      </c>
      <c r="H104" s="11">
        <v>50853</v>
      </c>
      <c r="I104" s="8">
        <v>2</v>
      </c>
    </row>
    <row r="105" spans="1:9">
      <c r="A105" s="7" t="s">
        <v>133</v>
      </c>
      <c r="B105" s="8" t="s">
        <v>31</v>
      </c>
      <c r="C105" s="7" t="s">
        <v>134</v>
      </c>
      <c r="D105" s="7" t="s">
        <v>13</v>
      </c>
      <c r="E105" s="9">
        <v>38736</v>
      </c>
      <c r="F105" s="10">
        <f t="shared" ca="1" si="2"/>
        <v>16</v>
      </c>
      <c r="G105" s="11" t="s">
        <v>45</v>
      </c>
      <c r="H105" s="11">
        <v>25212</v>
      </c>
      <c r="I105" s="8">
        <v>3</v>
      </c>
    </row>
    <row r="106" spans="1:9">
      <c r="A106" s="7" t="s">
        <v>135</v>
      </c>
      <c r="B106" s="8" t="s">
        <v>41</v>
      </c>
      <c r="C106" s="7" t="s">
        <v>134</v>
      </c>
      <c r="D106" s="7" t="s">
        <v>13</v>
      </c>
      <c r="E106" s="9">
        <v>36182</v>
      </c>
      <c r="F106" s="10">
        <f t="shared" ca="1" si="2"/>
        <v>23</v>
      </c>
      <c r="G106" s="11" t="s">
        <v>45</v>
      </c>
      <c r="H106" s="11">
        <v>75130</v>
      </c>
      <c r="I106" s="8">
        <v>5</v>
      </c>
    </row>
    <row r="107" spans="1:9">
      <c r="A107" s="7" t="s">
        <v>136</v>
      </c>
      <c r="B107" s="8" t="s">
        <v>26</v>
      </c>
      <c r="C107" s="7" t="s">
        <v>134</v>
      </c>
      <c r="D107" s="7" t="s">
        <v>16</v>
      </c>
      <c r="E107" s="9">
        <v>40572</v>
      </c>
      <c r="F107" s="10">
        <f t="shared" ca="1" si="2"/>
        <v>11</v>
      </c>
      <c r="G107" s="11" t="s">
        <v>45</v>
      </c>
      <c r="H107" s="11">
        <v>11572</v>
      </c>
      <c r="I107" s="8">
        <v>4</v>
      </c>
    </row>
    <row r="108" spans="1:9">
      <c r="A108" s="7" t="s">
        <v>137</v>
      </c>
      <c r="B108" s="8" t="s">
        <v>23</v>
      </c>
      <c r="C108" s="7" t="s">
        <v>134</v>
      </c>
      <c r="D108" s="7" t="s">
        <v>13</v>
      </c>
      <c r="E108" s="9">
        <v>38801</v>
      </c>
      <c r="F108" s="10">
        <f t="shared" ca="1" si="2"/>
        <v>16</v>
      </c>
      <c r="G108" s="11" t="s">
        <v>24</v>
      </c>
      <c r="H108" s="11">
        <v>29161</v>
      </c>
      <c r="I108" s="8">
        <v>1</v>
      </c>
    </row>
    <row r="109" spans="1:9">
      <c r="A109" s="7" t="s">
        <v>138</v>
      </c>
      <c r="B109" s="8" t="s">
        <v>31</v>
      </c>
      <c r="C109" s="7" t="s">
        <v>134</v>
      </c>
      <c r="D109" s="7" t="s">
        <v>13</v>
      </c>
      <c r="E109" s="9">
        <v>36249</v>
      </c>
      <c r="F109" s="10">
        <f t="shared" ca="1" si="2"/>
        <v>23</v>
      </c>
      <c r="G109" s="11" t="s">
        <v>14</v>
      </c>
      <c r="H109" s="11">
        <v>54846</v>
      </c>
      <c r="I109" s="8">
        <v>2</v>
      </c>
    </row>
    <row r="110" spans="1:9">
      <c r="A110" s="7" t="s">
        <v>139</v>
      </c>
      <c r="B110" s="8" t="s">
        <v>26</v>
      </c>
      <c r="C110" s="7" t="s">
        <v>134</v>
      </c>
      <c r="D110" s="7" t="s">
        <v>13</v>
      </c>
      <c r="E110" s="9">
        <v>39147</v>
      </c>
      <c r="F110" s="10">
        <f t="shared" ca="1" si="2"/>
        <v>15</v>
      </c>
      <c r="G110" s="11" t="s">
        <v>45</v>
      </c>
      <c r="H110" s="11">
        <v>48048</v>
      </c>
      <c r="I110" s="8">
        <v>5</v>
      </c>
    </row>
    <row r="111" spans="1:9">
      <c r="A111" s="7" t="s">
        <v>140</v>
      </c>
      <c r="B111" s="8" t="s">
        <v>31</v>
      </c>
      <c r="C111" s="7" t="s">
        <v>134</v>
      </c>
      <c r="D111" s="7" t="s">
        <v>21</v>
      </c>
      <c r="E111" s="13">
        <v>40313</v>
      </c>
      <c r="F111" s="10">
        <f t="shared" ca="1" si="2"/>
        <v>12</v>
      </c>
      <c r="G111" s="11"/>
      <c r="H111" s="11">
        <v>30233</v>
      </c>
      <c r="I111" s="8">
        <v>4</v>
      </c>
    </row>
    <row r="112" spans="1:9">
      <c r="A112" s="7" t="s">
        <v>141</v>
      </c>
      <c r="B112" s="8" t="s">
        <v>26</v>
      </c>
      <c r="C112" s="7" t="s">
        <v>134</v>
      </c>
      <c r="D112" s="7" t="s">
        <v>13</v>
      </c>
      <c r="E112" s="9">
        <v>39646</v>
      </c>
      <c r="F112" s="10">
        <f t="shared" ca="1" si="2"/>
        <v>14</v>
      </c>
      <c r="G112" s="11" t="s">
        <v>45</v>
      </c>
      <c r="H112" s="11">
        <v>75966</v>
      </c>
      <c r="I112" s="8">
        <v>1</v>
      </c>
    </row>
    <row r="113" spans="1:9">
      <c r="A113" s="7" t="s">
        <v>142</v>
      </c>
      <c r="B113" s="8" t="s">
        <v>31</v>
      </c>
      <c r="C113" s="7" t="s">
        <v>134</v>
      </c>
      <c r="D113" s="7" t="s">
        <v>16</v>
      </c>
      <c r="E113" s="13">
        <v>40516</v>
      </c>
      <c r="F113" s="10">
        <f t="shared" ca="1" si="2"/>
        <v>11</v>
      </c>
      <c r="G113" s="11" t="s">
        <v>45</v>
      </c>
      <c r="H113" s="11">
        <v>31488</v>
      </c>
      <c r="I113" s="8">
        <v>1</v>
      </c>
    </row>
    <row r="114" spans="1:9">
      <c r="A114" s="7" t="s">
        <v>143</v>
      </c>
      <c r="B114" s="8" t="s">
        <v>20</v>
      </c>
      <c r="C114" s="7" t="s">
        <v>144</v>
      </c>
      <c r="D114" s="7" t="s">
        <v>28</v>
      </c>
      <c r="E114" s="9">
        <v>40550</v>
      </c>
      <c r="F114" s="10">
        <f t="shared" ca="1" si="2"/>
        <v>11</v>
      </c>
      <c r="G114" s="11"/>
      <c r="H114" s="11">
        <v>88055</v>
      </c>
      <c r="I114" s="8">
        <v>2</v>
      </c>
    </row>
    <row r="115" spans="1:9">
      <c r="A115" s="7" t="s">
        <v>145</v>
      </c>
      <c r="B115" s="8" t="s">
        <v>31</v>
      </c>
      <c r="C115" s="7" t="s">
        <v>144</v>
      </c>
      <c r="D115" s="7" t="s">
        <v>13</v>
      </c>
      <c r="E115" s="9">
        <v>40918</v>
      </c>
      <c r="F115" s="10">
        <f t="shared" ca="1" si="2"/>
        <v>10</v>
      </c>
      <c r="G115" s="11" t="s">
        <v>24</v>
      </c>
      <c r="H115" s="11">
        <v>90750</v>
      </c>
      <c r="I115" s="8">
        <v>5</v>
      </c>
    </row>
    <row r="116" spans="1:9">
      <c r="A116" s="7" t="s">
        <v>146</v>
      </c>
      <c r="B116" s="8" t="s">
        <v>26</v>
      </c>
      <c r="C116" s="7" t="s">
        <v>144</v>
      </c>
      <c r="D116" s="7" t="s">
        <v>16</v>
      </c>
      <c r="E116" s="9">
        <v>39107</v>
      </c>
      <c r="F116" s="10">
        <f t="shared" ca="1" si="2"/>
        <v>15</v>
      </c>
      <c r="G116" s="11" t="s">
        <v>35</v>
      </c>
      <c r="H116" s="11">
        <v>20521</v>
      </c>
      <c r="I116" s="8">
        <v>4</v>
      </c>
    </row>
    <row r="117" spans="1:9">
      <c r="A117" s="7" t="s">
        <v>147</v>
      </c>
      <c r="B117" s="8" t="s">
        <v>20</v>
      </c>
      <c r="C117" s="7" t="s">
        <v>144</v>
      </c>
      <c r="D117" s="7" t="s">
        <v>28</v>
      </c>
      <c r="E117" s="9">
        <v>36176</v>
      </c>
      <c r="F117" s="10">
        <f t="shared" ca="1" si="2"/>
        <v>23</v>
      </c>
      <c r="G117" s="11"/>
      <c r="H117" s="11">
        <v>36234</v>
      </c>
      <c r="I117" s="8">
        <v>5</v>
      </c>
    </row>
    <row r="118" spans="1:9">
      <c r="A118" s="7" t="s">
        <v>148</v>
      </c>
      <c r="B118" s="8" t="s">
        <v>23</v>
      </c>
      <c r="C118" s="7" t="s">
        <v>144</v>
      </c>
      <c r="D118" s="7" t="s">
        <v>13</v>
      </c>
      <c r="E118" s="9">
        <v>38774</v>
      </c>
      <c r="F118" s="10">
        <f t="shared" ca="1" si="2"/>
        <v>16</v>
      </c>
      <c r="G118" s="11" t="s">
        <v>14</v>
      </c>
      <c r="H118" s="11">
        <v>88132</v>
      </c>
      <c r="I118" s="8">
        <v>4</v>
      </c>
    </row>
    <row r="119" spans="1:9">
      <c r="A119" s="7" t="s">
        <v>149</v>
      </c>
      <c r="B119" s="8" t="s">
        <v>41</v>
      </c>
      <c r="C119" s="7" t="s">
        <v>144</v>
      </c>
      <c r="D119" s="7" t="s">
        <v>28</v>
      </c>
      <c r="E119" s="9">
        <v>37667</v>
      </c>
      <c r="F119" s="10">
        <f t="shared" ca="1" si="2"/>
        <v>19</v>
      </c>
      <c r="G119" s="11"/>
      <c r="H119" s="11">
        <v>80729</v>
      </c>
      <c r="I119" s="8">
        <v>2</v>
      </c>
    </row>
    <row r="120" spans="1:9">
      <c r="A120" s="7" t="s">
        <v>150</v>
      </c>
      <c r="B120" s="8" t="s">
        <v>11</v>
      </c>
      <c r="C120" s="7" t="s">
        <v>144</v>
      </c>
      <c r="D120" s="7" t="s">
        <v>28</v>
      </c>
      <c r="E120" s="9">
        <v>40263</v>
      </c>
      <c r="F120" s="10">
        <f t="shared" ca="1" si="2"/>
        <v>12</v>
      </c>
      <c r="G120" s="11"/>
      <c r="H120" s="11">
        <v>38786</v>
      </c>
      <c r="I120" s="8">
        <v>2</v>
      </c>
    </row>
    <row r="121" spans="1:9">
      <c r="A121" s="7" t="s">
        <v>151</v>
      </c>
      <c r="B121" s="8" t="s">
        <v>26</v>
      </c>
      <c r="C121" s="7" t="s">
        <v>144</v>
      </c>
      <c r="D121" s="7" t="s">
        <v>13</v>
      </c>
      <c r="E121" s="9">
        <v>36269</v>
      </c>
      <c r="F121" s="10">
        <f t="shared" ca="1" si="2"/>
        <v>23</v>
      </c>
      <c r="G121" s="11" t="s">
        <v>45</v>
      </c>
      <c r="H121" s="11">
        <v>67463</v>
      </c>
      <c r="I121" s="8">
        <v>1</v>
      </c>
    </row>
    <row r="122" spans="1:9">
      <c r="A122" s="7" t="s">
        <v>152</v>
      </c>
      <c r="B122" s="8" t="s">
        <v>31</v>
      </c>
      <c r="C122" s="7" t="s">
        <v>144</v>
      </c>
      <c r="D122" s="7" t="s">
        <v>28</v>
      </c>
      <c r="E122" s="9">
        <v>35959</v>
      </c>
      <c r="F122" s="10">
        <f t="shared" ca="1" si="2"/>
        <v>24</v>
      </c>
      <c r="G122" s="11"/>
      <c r="H122" s="11">
        <v>70917</v>
      </c>
      <c r="I122" s="8">
        <v>3</v>
      </c>
    </row>
    <row r="123" spans="1:9">
      <c r="A123" s="7" t="s">
        <v>153</v>
      </c>
      <c r="B123" s="8" t="s">
        <v>11</v>
      </c>
      <c r="C123" s="7" t="s">
        <v>144</v>
      </c>
      <c r="D123" s="7" t="s">
        <v>13</v>
      </c>
      <c r="E123" s="9">
        <v>40752</v>
      </c>
      <c r="F123" s="10">
        <f t="shared" ca="1" si="2"/>
        <v>11</v>
      </c>
      <c r="G123" s="11" t="s">
        <v>45</v>
      </c>
      <c r="H123" s="11">
        <v>41382</v>
      </c>
      <c r="I123" s="8">
        <v>5</v>
      </c>
    </row>
    <row r="124" spans="1:9">
      <c r="A124" s="7" t="s">
        <v>154</v>
      </c>
      <c r="B124" s="8" t="s">
        <v>23</v>
      </c>
      <c r="C124" s="7" t="s">
        <v>144</v>
      </c>
      <c r="D124" s="7" t="s">
        <v>28</v>
      </c>
      <c r="E124" s="9">
        <v>36342</v>
      </c>
      <c r="F124" s="10">
        <f t="shared" ca="1" si="2"/>
        <v>23</v>
      </c>
      <c r="G124" s="11"/>
      <c r="H124" s="11">
        <v>95667</v>
      </c>
      <c r="I124" s="8">
        <v>4</v>
      </c>
    </row>
    <row r="125" spans="1:9">
      <c r="A125" s="7" t="s">
        <v>155</v>
      </c>
      <c r="B125" s="8" t="s">
        <v>31</v>
      </c>
      <c r="C125" s="7" t="s">
        <v>144</v>
      </c>
      <c r="D125" s="7" t="s">
        <v>16</v>
      </c>
      <c r="E125" s="9">
        <v>36357</v>
      </c>
      <c r="F125" s="10">
        <f t="shared" ca="1" si="2"/>
        <v>23</v>
      </c>
      <c r="G125" s="11" t="s">
        <v>35</v>
      </c>
      <c r="H125" s="11">
        <v>47196</v>
      </c>
      <c r="I125" s="8">
        <v>1</v>
      </c>
    </row>
    <row r="126" spans="1:9">
      <c r="A126" s="7" t="s">
        <v>156</v>
      </c>
      <c r="B126" s="8" t="s">
        <v>26</v>
      </c>
      <c r="C126" s="7" t="s">
        <v>144</v>
      </c>
      <c r="D126" s="7" t="s">
        <v>13</v>
      </c>
      <c r="E126" s="9">
        <v>41128</v>
      </c>
      <c r="F126" s="10">
        <f t="shared" ca="1" si="2"/>
        <v>10</v>
      </c>
      <c r="G126" s="11" t="s">
        <v>45</v>
      </c>
      <c r="H126" s="11">
        <v>91036</v>
      </c>
      <c r="I126" s="8">
        <v>4</v>
      </c>
    </row>
    <row r="127" spans="1:9">
      <c r="A127" s="7" t="s">
        <v>157</v>
      </c>
      <c r="B127" s="8" t="s">
        <v>26</v>
      </c>
      <c r="C127" s="7" t="s">
        <v>144</v>
      </c>
      <c r="D127" s="7" t="s">
        <v>21</v>
      </c>
      <c r="E127" s="9">
        <v>38960</v>
      </c>
      <c r="F127" s="10">
        <f t="shared" ca="1" si="2"/>
        <v>16</v>
      </c>
      <c r="G127" s="11"/>
      <c r="H127" s="11">
        <v>13944</v>
      </c>
      <c r="I127" s="8">
        <v>2</v>
      </c>
    </row>
    <row r="128" spans="1:9">
      <c r="A128" s="7" t="s">
        <v>158</v>
      </c>
      <c r="B128" s="8" t="s">
        <v>31</v>
      </c>
      <c r="C128" s="7" t="s">
        <v>144</v>
      </c>
      <c r="D128" s="7" t="s">
        <v>13</v>
      </c>
      <c r="E128" s="9">
        <v>37113</v>
      </c>
      <c r="F128" s="10">
        <f t="shared" ca="1" si="2"/>
        <v>21</v>
      </c>
      <c r="G128" s="11" t="s">
        <v>24</v>
      </c>
      <c r="H128" s="11">
        <v>67265</v>
      </c>
      <c r="I128" s="8">
        <v>4</v>
      </c>
    </row>
    <row r="129" spans="1:9">
      <c r="A129" s="7" t="s">
        <v>159</v>
      </c>
      <c r="B129" s="8" t="s">
        <v>31</v>
      </c>
      <c r="C129" s="7" t="s">
        <v>144</v>
      </c>
      <c r="D129" s="7" t="s">
        <v>13</v>
      </c>
      <c r="E129" s="9">
        <v>36077</v>
      </c>
      <c r="F129" s="10">
        <f t="shared" ca="1" si="2"/>
        <v>23</v>
      </c>
      <c r="G129" s="11" t="s">
        <v>45</v>
      </c>
      <c r="H129" s="11">
        <v>55121</v>
      </c>
      <c r="I129" s="8">
        <v>1</v>
      </c>
    </row>
    <row r="130" spans="1:9">
      <c r="A130" s="7" t="s">
        <v>160</v>
      </c>
      <c r="B130" s="8" t="s">
        <v>26</v>
      </c>
      <c r="C130" s="7" t="s">
        <v>144</v>
      </c>
      <c r="D130" s="7" t="s">
        <v>21</v>
      </c>
      <c r="E130" s="9">
        <v>39758</v>
      </c>
      <c r="F130" s="10">
        <f t="shared" ref="F130:F193" ca="1" si="3">DATEDIF(E130,TODAY(),"Y")</f>
        <v>13</v>
      </c>
      <c r="G130" s="11"/>
      <c r="H130" s="11">
        <v>16184</v>
      </c>
      <c r="I130" s="8">
        <v>5</v>
      </c>
    </row>
    <row r="131" spans="1:9">
      <c r="A131" s="7" t="s">
        <v>161</v>
      </c>
      <c r="B131" s="8" t="s">
        <v>31</v>
      </c>
      <c r="C131" s="7" t="s">
        <v>144</v>
      </c>
      <c r="D131" s="7" t="s">
        <v>28</v>
      </c>
      <c r="E131" s="9">
        <v>39024</v>
      </c>
      <c r="F131" s="10">
        <f t="shared" ca="1" si="3"/>
        <v>15</v>
      </c>
      <c r="G131" s="11"/>
      <c r="H131" s="11">
        <v>83622</v>
      </c>
      <c r="I131" s="8">
        <v>1</v>
      </c>
    </row>
    <row r="132" spans="1:9">
      <c r="A132" s="7" t="s">
        <v>162</v>
      </c>
      <c r="B132" s="8" t="s">
        <v>23</v>
      </c>
      <c r="C132" s="7" t="s">
        <v>144</v>
      </c>
      <c r="D132" s="7" t="s">
        <v>13</v>
      </c>
      <c r="E132" s="9">
        <v>37612</v>
      </c>
      <c r="F132" s="10">
        <f t="shared" ca="1" si="3"/>
        <v>19</v>
      </c>
      <c r="G132" s="11" t="s">
        <v>24</v>
      </c>
      <c r="H132" s="11">
        <v>43714</v>
      </c>
      <c r="I132" s="8">
        <v>1</v>
      </c>
    </row>
    <row r="133" spans="1:9">
      <c r="A133" s="7" t="s">
        <v>163</v>
      </c>
      <c r="B133" s="8" t="s">
        <v>11</v>
      </c>
      <c r="C133" s="7" t="s">
        <v>164</v>
      </c>
      <c r="D133" s="7" t="s">
        <v>13</v>
      </c>
      <c r="E133" s="9">
        <v>36569</v>
      </c>
      <c r="F133" s="10">
        <f t="shared" ca="1" si="3"/>
        <v>22</v>
      </c>
      <c r="G133" s="11" t="s">
        <v>45</v>
      </c>
      <c r="H133" s="11">
        <v>82566</v>
      </c>
      <c r="I133" s="8">
        <v>5</v>
      </c>
    </row>
    <row r="134" spans="1:9">
      <c r="A134" s="7" t="s">
        <v>165</v>
      </c>
      <c r="B134" s="8" t="s">
        <v>26</v>
      </c>
      <c r="C134" s="7" t="s">
        <v>164</v>
      </c>
      <c r="D134" s="7" t="s">
        <v>28</v>
      </c>
      <c r="E134" s="9">
        <v>39623</v>
      </c>
      <c r="F134" s="10">
        <f t="shared" ca="1" si="3"/>
        <v>14</v>
      </c>
      <c r="G134" s="11"/>
      <c r="H134" s="11">
        <v>66066</v>
      </c>
      <c r="I134" s="8">
        <v>2</v>
      </c>
    </row>
    <row r="135" spans="1:9">
      <c r="A135" s="7" t="s">
        <v>166</v>
      </c>
      <c r="B135" s="8" t="s">
        <v>26</v>
      </c>
      <c r="C135" s="7" t="s">
        <v>164</v>
      </c>
      <c r="D135" s="7" t="s">
        <v>13</v>
      </c>
      <c r="E135" s="9">
        <v>39683</v>
      </c>
      <c r="F135" s="10">
        <f t="shared" ca="1" si="3"/>
        <v>14</v>
      </c>
      <c r="G135" s="11" t="s">
        <v>14</v>
      </c>
      <c r="H135" s="11">
        <v>52085</v>
      </c>
      <c r="I135" s="8">
        <v>5</v>
      </c>
    </row>
    <row r="136" spans="1:9">
      <c r="A136" s="7" t="s">
        <v>167</v>
      </c>
      <c r="B136" s="8" t="s">
        <v>11</v>
      </c>
      <c r="C136" s="7" t="s">
        <v>164</v>
      </c>
      <c r="D136" s="7" t="s">
        <v>13</v>
      </c>
      <c r="E136" s="13">
        <v>40400</v>
      </c>
      <c r="F136" s="10">
        <f t="shared" ca="1" si="3"/>
        <v>12</v>
      </c>
      <c r="G136" s="11" t="s">
        <v>45</v>
      </c>
      <c r="H136" s="11">
        <v>87065</v>
      </c>
      <c r="I136" s="8">
        <v>2</v>
      </c>
    </row>
    <row r="137" spans="1:9">
      <c r="A137" s="7" t="s">
        <v>168</v>
      </c>
      <c r="B137" s="8" t="s">
        <v>31</v>
      </c>
      <c r="C137" s="7" t="s">
        <v>164</v>
      </c>
      <c r="D137" s="7" t="s">
        <v>13</v>
      </c>
      <c r="E137" s="9">
        <v>40442</v>
      </c>
      <c r="F137" s="10">
        <f t="shared" ca="1" si="3"/>
        <v>11</v>
      </c>
      <c r="G137" s="11" t="s">
        <v>14</v>
      </c>
      <c r="H137" s="11">
        <v>73414</v>
      </c>
      <c r="I137" s="8">
        <v>2</v>
      </c>
    </row>
    <row r="138" spans="1:9">
      <c r="A138" s="7" t="s">
        <v>169</v>
      </c>
      <c r="B138" s="8" t="s">
        <v>26</v>
      </c>
      <c r="C138" s="7" t="s">
        <v>170</v>
      </c>
      <c r="D138" s="7" t="s">
        <v>16</v>
      </c>
      <c r="E138" s="9">
        <v>40184</v>
      </c>
      <c r="F138" s="10">
        <f t="shared" ca="1" si="3"/>
        <v>12</v>
      </c>
      <c r="G138" s="11" t="s">
        <v>35</v>
      </c>
      <c r="H138" s="11">
        <v>23342</v>
      </c>
      <c r="I138" s="8">
        <v>3</v>
      </c>
    </row>
    <row r="139" spans="1:9">
      <c r="A139" s="7" t="s">
        <v>171</v>
      </c>
      <c r="B139" s="8" t="s">
        <v>31</v>
      </c>
      <c r="C139" s="7" t="s">
        <v>170</v>
      </c>
      <c r="D139" s="7" t="s">
        <v>13</v>
      </c>
      <c r="E139" s="9">
        <v>40198</v>
      </c>
      <c r="F139" s="10">
        <f t="shared" ca="1" si="3"/>
        <v>12</v>
      </c>
      <c r="G139" s="11" t="s">
        <v>35</v>
      </c>
      <c r="H139" s="11">
        <v>54186</v>
      </c>
      <c r="I139" s="8">
        <v>3</v>
      </c>
    </row>
    <row r="140" spans="1:9">
      <c r="A140" s="7" t="s">
        <v>172</v>
      </c>
      <c r="B140" s="8" t="s">
        <v>26</v>
      </c>
      <c r="C140" s="7" t="s">
        <v>170</v>
      </c>
      <c r="D140" s="7" t="s">
        <v>28</v>
      </c>
      <c r="E140" s="9">
        <v>37641</v>
      </c>
      <c r="F140" s="10">
        <f t="shared" ca="1" si="3"/>
        <v>19</v>
      </c>
      <c r="G140" s="11"/>
      <c r="H140" s="11">
        <v>35167</v>
      </c>
      <c r="I140" s="8">
        <v>5</v>
      </c>
    </row>
    <row r="141" spans="1:9">
      <c r="A141" s="7" t="s">
        <v>173</v>
      </c>
      <c r="B141" s="8" t="s">
        <v>26</v>
      </c>
      <c r="C141" s="7" t="s">
        <v>170</v>
      </c>
      <c r="D141" s="7" t="s">
        <v>16</v>
      </c>
      <c r="E141" s="9">
        <v>39138</v>
      </c>
      <c r="F141" s="10">
        <f t="shared" ca="1" si="3"/>
        <v>15</v>
      </c>
      <c r="G141" s="11" t="s">
        <v>24</v>
      </c>
      <c r="H141" s="11">
        <v>16506</v>
      </c>
      <c r="I141" s="8">
        <v>4</v>
      </c>
    </row>
    <row r="142" spans="1:9">
      <c r="A142" s="7" t="s">
        <v>174</v>
      </c>
      <c r="B142" s="8" t="s">
        <v>31</v>
      </c>
      <c r="C142" s="7" t="s">
        <v>170</v>
      </c>
      <c r="D142" s="7" t="s">
        <v>13</v>
      </c>
      <c r="E142" s="9">
        <v>37288</v>
      </c>
      <c r="F142" s="10">
        <f t="shared" ca="1" si="3"/>
        <v>20</v>
      </c>
      <c r="G142" s="11" t="s">
        <v>14</v>
      </c>
      <c r="H142" s="11">
        <v>46728</v>
      </c>
      <c r="I142" s="8">
        <v>3</v>
      </c>
    </row>
    <row r="143" spans="1:9">
      <c r="A143" s="7" t="s">
        <v>175</v>
      </c>
      <c r="B143" s="8" t="s">
        <v>26</v>
      </c>
      <c r="C143" s="7" t="s">
        <v>170</v>
      </c>
      <c r="D143" s="7" t="s">
        <v>13</v>
      </c>
      <c r="E143" s="9">
        <v>38753</v>
      </c>
      <c r="F143" s="10">
        <f t="shared" ca="1" si="3"/>
        <v>16</v>
      </c>
      <c r="G143" s="11" t="s">
        <v>14</v>
      </c>
      <c r="H143" s="11">
        <v>24651</v>
      </c>
      <c r="I143" s="8">
        <v>4</v>
      </c>
    </row>
    <row r="144" spans="1:9">
      <c r="A144" s="7" t="s">
        <v>176</v>
      </c>
      <c r="B144" s="8" t="s">
        <v>31</v>
      </c>
      <c r="C144" s="7" t="s">
        <v>170</v>
      </c>
      <c r="D144" s="7" t="s">
        <v>28</v>
      </c>
      <c r="E144" s="13">
        <v>40236</v>
      </c>
      <c r="F144" s="10">
        <f t="shared" ca="1" si="3"/>
        <v>12</v>
      </c>
      <c r="G144" s="11"/>
      <c r="H144" s="11">
        <v>50413</v>
      </c>
      <c r="I144" s="8">
        <v>4</v>
      </c>
    </row>
    <row r="145" spans="1:9">
      <c r="A145" s="7" t="s">
        <v>177</v>
      </c>
      <c r="B145" s="8" t="s">
        <v>11</v>
      </c>
      <c r="C145" s="7" t="s">
        <v>170</v>
      </c>
      <c r="D145" s="7" t="s">
        <v>28</v>
      </c>
      <c r="E145" s="9">
        <v>39144</v>
      </c>
      <c r="F145" s="10">
        <f t="shared" ca="1" si="3"/>
        <v>15</v>
      </c>
      <c r="G145" s="11"/>
      <c r="H145" s="11">
        <v>49544</v>
      </c>
      <c r="I145" s="8">
        <v>5</v>
      </c>
    </row>
    <row r="146" spans="1:9">
      <c r="A146" s="7" t="s">
        <v>178</v>
      </c>
      <c r="B146" s="8" t="s">
        <v>31</v>
      </c>
      <c r="C146" s="7" t="s">
        <v>170</v>
      </c>
      <c r="D146" s="7" t="s">
        <v>28</v>
      </c>
      <c r="E146" s="9">
        <v>39154</v>
      </c>
      <c r="F146" s="10">
        <f t="shared" ca="1" si="3"/>
        <v>15</v>
      </c>
      <c r="G146" s="11"/>
      <c r="H146" s="11">
        <v>28996</v>
      </c>
      <c r="I146" s="8">
        <v>4</v>
      </c>
    </row>
    <row r="147" spans="1:9">
      <c r="A147" s="7" t="s">
        <v>179</v>
      </c>
      <c r="B147" s="8" t="s">
        <v>26</v>
      </c>
      <c r="C147" s="7" t="s">
        <v>170</v>
      </c>
      <c r="D147" s="7" t="s">
        <v>13</v>
      </c>
      <c r="E147" s="9">
        <v>38788</v>
      </c>
      <c r="F147" s="10">
        <f t="shared" ca="1" si="3"/>
        <v>16</v>
      </c>
      <c r="G147" s="11" t="s">
        <v>45</v>
      </c>
      <c r="H147" s="11">
        <v>41525</v>
      </c>
      <c r="I147" s="8">
        <v>5</v>
      </c>
    </row>
    <row r="148" spans="1:9">
      <c r="A148" s="7" t="s">
        <v>180</v>
      </c>
      <c r="B148" s="8" t="s">
        <v>31</v>
      </c>
      <c r="C148" s="7" t="s">
        <v>170</v>
      </c>
      <c r="D148" s="7" t="s">
        <v>21</v>
      </c>
      <c r="E148" s="9">
        <v>39893</v>
      </c>
      <c r="F148" s="10">
        <f t="shared" ca="1" si="3"/>
        <v>13</v>
      </c>
      <c r="G148" s="11"/>
      <c r="H148" s="11">
        <v>17319</v>
      </c>
      <c r="I148" s="8">
        <v>3</v>
      </c>
    </row>
    <row r="149" spans="1:9">
      <c r="A149" s="7" t="s">
        <v>181</v>
      </c>
      <c r="B149" s="8" t="s">
        <v>23</v>
      </c>
      <c r="C149" s="7" t="s">
        <v>170</v>
      </c>
      <c r="D149" s="7" t="s">
        <v>28</v>
      </c>
      <c r="E149" s="9">
        <v>40259</v>
      </c>
      <c r="F149" s="10">
        <f t="shared" ca="1" si="3"/>
        <v>12</v>
      </c>
      <c r="G149" s="11"/>
      <c r="H149" s="11">
        <v>50281</v>
      </c>
      <c r="I149" s="8">
        <v>3</v>
      </c>
    </row>
    <row r="150" spans="1:9">
      <c r="A150" s="7" t="s">
        <v>182</v>
      </c>
      <c r="B150" s="8" t="s">
        <v>11</v>
      </c>
      <c r="C150" s="7" t="s">
        <v>170</v>
      </c>
      <c r="D150" s="7" t="s">
        <v>16</v>
      </c>
      <c r="E150" s="9">
        <v>41014</v>
      </c>
      <c r="F150" s="10">
        <f t="shared" ca="1" si="3"/>
        <v>10</v>
      </c>
      <c r="G150" s="11" t="s">
        <v>14</v>
      </c>
      <c r="H150" s="11">
        <v>37521</v>
      </c>
      <c r="I150" s="8">
        <v>4</v>
      </c>
    </row>
    <row r="151" spans="1:9">
      <c r="A151" s="7" t="s">
        <v>183</v>
      </c>
      <c r="B151" s="8" t="s">
        <v>26</v>
      </c>
      <c r="C151" s="7" t="s">
        <v>170</v>
      </c>
      <c r="D151" s="7" t="s">
        <v>13</v>
      </c>
      <c r="E151" s="9">
        <v>39199</v>
      </c>
      <c r="F151" s="10">
        <f t="shared" ca="1" si="3"/>
        <v>15</v>
      </c>
      <c r="G151" s="11" t="s">
        <v>14</v>
      </c>
      <c r="H151" s="11">
        <v>35024</v>
      </c>
      <c r="I151" s="8">
        <v>1</v>
      </c>
    </row>
    <row r="152" spans="1:9">
      <c r="A152" s="7" t="s">
        <v>184</v>
      </c>
      <c r="B152" s="8" t="s">
        <v>41</v>
      </c>
      <c r="C152" s="7" t="s">
        <v>170</v>
      </c>
      <c r="D152" s="7" t="s">
        <v>21</v>
      </c>
      <c r="E152" s="9">
        <v>36263</v>
      </c>
      <c r="F152" s="10">
        <f t="shared" ca="1" si="3"/>
        <v>23</v>
      </c>
      <c r="G152" s="11"/>
      <c r="H152" s="11">
        <v>42645</v>
      </c>
      <c r="I152" s="8">
        <v>4</v>
      </c>
    </row>
    <row r="153" spans="1:9">
      <c r="A153" s="7" t="s">
        <v>185</v>
      </c>
      <c r="B153" s="8" t="s">
        <v>11</v>
      </c>
      <c r="C153" s="7" t="s">
        <v>170</v>
      </c>
      <c r="D153" s="7" t="s">
        <v>13</v>
      </c>
      <c r="E153" s="9">
        <v>36643</v>
      </c>
      <c r="F153" s="10">
        <f t="shared" ca="1" si="3"/>
        <v>22</v>
      </c>
      <c r="G153" s="11" t="s">
        <v>45</v>
      </c>
      <c r="H153" s="11">
        <v>78518</v>
      </c>
      <c r="I153" s="8">
        <v>2</v>
      </c>
    </row>
    <row r="154" spans="1:9">
      <c r="A154" s="7" t="s">
        <v>186</v>
      </c>
      <c r="B154" s="8" t="s">
        <v>26</v>
      </c>
      <c r="C154" s="7" t="s">
        <v>170</v>
      </c>
      <c r="D154" s="7" t="s">
        <v>16</v>
      </c>
      <c r="E154" s="9">
        <v>40299</v>
      </c>
      <c r="F154" s="10">
        <f t="shared" ca="1" si="3"/>
        <v>12</v>
      </c>
      <c r="G154" s="11" t="s">
        <v>35</v>
      </c>
      <c r="H154" s="11">
        <v>36119</v>
      </c>
      <c r="I154" s="8">
        <v>2</v>
      </c>
    </row>
    <row r="155" spans="1:9">
      <c r="A155" s="7" t="s">
        <v>187</v>
      </c>
      <c r="B155" s="8" t="s">
        <v>31</v>
      </c>
      <c r="C155" s="7" t="s">
        <v>170</v>
      </c>
      <c r="D155" s="7" t="s">
        <v>28</v>
      </c>
      <c r="E155" s="9">
        <v>35939</v>
      </c>
      <c r="F155" s="10">
        <f t="shared" ca="1" si="3"/>
        <v>24</v>
      </c>
      <c r="G155" s="11"/>
      <c r="H155" s="11">
        <v>27632</v>
      </c>
      <c r="I155" s="8">
        <v>5</v>
      </c>
    </row>
    <row r="156" spans="1:9">
      <c r="A156" s="7" t="s">
        <v>188</v>
      </c>
      <c r="B156" s="8" t="s">
        <v>26</v>
      </c>
      <c r="C156" s="7" t="s">
        <v>170</v>
      </c>
      <c r="D156" s="7" t="s">
        <v>13</v>
      </c>
      <c r="E156" s="9">
        <v>38135</v>
      </c>
      <c r="F156" s="10">
        <f t="shared" ca="1" si="3"/>
        <v>18</v>
      </c>
      <c r="G156" s="11" t="s">
        <v>24</v>
      </c>
      <c r="H156" s="11">
        <v>72116</v>
      </c>
      <c r="I156" s="8">
        <v>1</v>
      </c>
    </row>
    <row r="157" spans="1:9">
      <c r="A157" s="7" t="s">
        <v>189</v>
      </c>
      <c r="B157" s="8" t="s">
        <v>31</v>
      </c>
      <c r="C157" s="7" t="s">
        <v>170</v>
      </c>
      <c r="D157" s="7" t="s">
        <v>13</v>
      </c>
      <c r="E157" s="9">
        <v>40710</v>
      </c>
      <c r="F157" s="10">
        <f t="shared" ca="1" si="3"/>
        <v>11</v>
      </c>
      <c r="G157" s="11" t="s">
        <v>45</v>
      </c>
      <c r="H157" s="11">
        <v>35354</v>
      </c>
      <c r="I157" s="8">
        <v>2</v>
      </c>
    </row>
    <row r="158" spans="1:9">
      <c r="A158" s="7" t="s">
        <v>190</v>
      </c>
      <c r="B158" s="8" t="s">
        <v>31</v>
      </c>
      <c r="C158" s="7" t="s">
        <v>170</v>
      </c>
      <c r="D158" s="7" t="s">
        <v>13</v>
      </c>
      <c r="E158" s="9">
        <v>38892</v>
      </c>
      <c r="F158" s="10">
        <f t="shared" ca="1" si="3"/>
        <v>16</v>
      </c>
      <c r="G158" s="11" t="s">
        <v>45</v>
      </c>
      <c r="H158" s="11">
        <v>62557</v>
      </c>
      <c r="I158" s="8">
        <v>1</v>
      </c>
    </row>
    <row r="159" spans="1:9">
      <c r="A159" s="7" t="s">
        <v>191</v>
      </c>
      <c r="B159" s="8" t="s">
        <v>41</v>
      </c>
      <c r="C159" s="7" t="s">
        <v>170</v>
      </c>
      <c r="D159" s="7" t="s">
        <v>13</v>
      </c>
      <c r="E159" s="9">
        <v>39654</v>
      </c>
      <c r="F159" s="10">
        <f t="shared" ca="1" si="3"/>
        <v>14</v>
      </c>
      <c r="G159" s="11" t="s">
        <v>35</v>
      </c>
      <c r="H159" s="11">
        <v>35596</v>
      </c>
      <c r="I159" s="8">
        <v>4</v>
      </c>
    </row>
    <row r="160" spans="1:9">
      <c r="A160" s="7" t="s">
        <v>192</v>
      </c>
      <c r="B160" s="8" t="s">
        <v>26</v>
      </c>
      <c r="C160" s="7" t="s">
        <v>170</v>
      </c>
      <c r="D160" s="7" t="s">
        <v>28</v>
      </c>
      <c r="E160" s="9">
        <v>40729</v>
      </c>
      <c r="F160" s="10">
        <f t="shared" ca="1" si="3"/>
        <v>11</v>
      </c>
      <c r="G160" s="11"/>
      <c r="H160" s="11">
        <v>24552</v>
      </c>
      <c r="I160" s="8">
        <v>2</v>
      </c>
    </row>
    <row r="161" spans="1:9">
      <c r="A161" s="7" t="s">
        <v>193</v>
      </c>
      <c r="B161" s="8" t="s">
        <v>11</v>
      </c>
      <c r="C161" s="7" t="s">
        <v>170</v>
      </c>
      <c r="D161" s="7" t="s">
        <v>28</v>
      </c>
      <c r="E161" s="9">
        <v>39274</v>
      </c>
      <c r="F161" s="10">
        <f t="shared" ca="1" si="3"/>
        <v>15</v>
      </c>
      <c r="G161" s="11"/>
      <c r="H161" s="11">
        <v>70499</v>
      </c>
      <c r="I161" s="8">
        <v>2</v>
      </c>
    </row>
    <row r="162" spans="1:9">
      <c r="A162" s="7" t="s">
        <v>194</v>
      </c>
      <c r="B162" s="8" t="s">
        <v>26</v>
      </c>
      <c r="C162" s="7" t="s">
        <v>170</v>
      </c>
      <c r="D162" s="7" t="s">
        <v>13</v>
      </c>
      <c r="E162" s="9">
        <v>40366</v>
      </c>
      <c r="F162" s="10">
        <f t="shared" ca="1" si="3"/>
        <v>12</v>
      </c>
      <c r="G162" s="11" t="s">
        <v>14</v>
      </c>
      <c r="H162" s="11">
        <v>70158</v>
      </c>
      <c r="I162" s="8">
        <v>5</v>
      </c>
    </row>
    <row r="163" spans="1:9">
      <c r="A163" s="7" t="s">
        <v>195</v>
      </c>
      <c r="B163" s="8" t="s">
        <v>20</v>
      </c>
      <c r="C163" s="7" t="s">
        <v>170</v>
      </c>
      <c r="D163" s="7" t="s">
        <v>13</v>
      </c>
      <c r="E163" s="9">
        <v>35989</v>
      </c>
      <c r="F163" s="10">
        <f t="shared" ca="1" si="3"/>
        <v>24</v>
      </c>
      <c r="G163" s="11" t="s">
        <v>17</v>
      </c>
      <c r="H163" s="11">
        <v>78111</v>
      </c>
      <c r="I163" s="8">
        <v>5</v>
      </c>
    </row>
    <row r="164" spans="1:9">
      <c r="A164" s="7" t="s">
        <v>196</v>
      </c>
      <c r="B164" s="8" t="s">
        <v>26</v>
      </c>
      <c r="C164" s="7" t="s">
        <v>170</v>
      </c>
      <c r="D164" s="7" t="s">
        <v>28</v>
      </c>
      <c r="E164" s="9">
        <v>39295</v>
      </c>
      <c r="F164" s="10">
        <f t="shared" ca="1" si="3"/>
        <v>15</v>
      </c>
      <c r="G164" s="11"/>
      <c r="H164" s="11">
        <v>44616</v>
      </c>
      <c r="I164" s="8">
        <v>5</v>
      </c>
    </row>
    <row r="165" spans="1:9">
      <c r="A165" s="7" t="s">
        <v>197</v>
      </c>
      <c r="B165" s="8" t="s">
        <v>20</v>
      </c>
      <c r="C165" s="7" t="s">
        <v>170</v>
      </c>
      <c r="D165" s="7" t="s">
        <v>28</v>
      </c>
      <c r="E165" s="9">
        <v>40054</v>
      </c>
      <c r="F165" s="10">
        <f t="shared" ca="1" si="3"/>
        <v>13</v>
      </c>
      <c r="G165" s="11"/>
      <c r="H165" s="11">
        <v>62612</v>
      </c>
      <c r="I165" s="8">
        <v>4</v>
      </c>
    </row>
    <row r="166" spans="1:9">
      <c r="A166" s="7" t="s">
        <v>198</v>
      </c>
      <c r="B166" s="8" t="s">
        <v>31</v>
      </c>
      <c r="C166" s="7" t="s">
        <v>170</v>
      </c>
      <c r="D166" s="7" t="s">
        <v>13</v>
      </c>
      <c r="E166" s="9">
        <v>40399</v>
      </c>
      <c r="F166" s="10">
        <f t="shared" ca="1" si="3"/>
        <v>12</v>
      </c>
      <c r="G166" s="11" t="s">
        <v>24</v>
      </c>
      <c r="H166" s="11">
        <v>35904</v>
      </c>
      <c r="I166" s="8">
        <v>4</v>
      </c>
    </row>
    <row r="167" spans="1:9">
      <c r="A167" s="7" t="s">
        <v>199</v>
      </c>
      <c r="B167" s="8" t="s">
        <v>31</v>
      </c>
      <c r="C167" s="7" t="s">
        <v>170</v>
      </c>
      <c r="D167" s="7" t="s">
        <v>13</v>
      </c>
      <c r="E167" s="9">
        <v>39692</v>
      </c>
      <c r="F167" s="10">
        <f t="shared" ca="1" si="3"/>
        <v>14</v>
      </c>
      <c r="G167" s="11" t="s">
        <v>24</v>
      </c>
      <c r="H167" s="11">
        <v>38896</v>
      </c>
      <c r="I167" s="8">
        <v>5</v>
      </c>
    </row>
    <row r="168" spans="1:9">
      <c r="A168" s="7" t="s">
        <v>200</v>
      </c>
      <c r="B168" s="8" t="s">
        <v>41</v>
      </c>
      <c r="C168" s="7" t="s">
        <v>170</v>
      </c>
      <c r="D168" s="7" t="s">
        <v>13</v>
      </c>
      <c r="E168" s="9">
        <v>41177</v>
      </c>
      <c r="F168" s="10">
        <f t="shared" ca="1" si="3"/>
        <v>9</v>
      </c>
      <c r="G168" s="11" t="s">
        <v>14</v>
      </c>
      <c r="H168" s="11">
        <v>70961</v>
      </c>
      <c r="I168" s="8">
        <v>3</v>
      </c>
    </row>
    <row r="169" spans="1:9">
      <c r="A169" s="7" t="s">
        <v>201</v>
      </c>
      <c r="B169" s="8" t="s">
        <v>31</v>
      </c>
      <c r="C169" s="7" t="s">
        <v>170</v>
      </c>
      <c r="D169" s="7" t="s">
        <v>13</v>
      </c>
      <c r="E169" s="9">
        <v>39326</v>
      </c>
      <c r="F169" s="10">
        <f t="shared" ca="1" si="3"/>
        <v>15</v>
      </c>
      <c r="G169" s="11" t="s">
        <v>14</v>
      </c>
      <c r="H169" s="11">
        <v>80190</v>
      </c>
      <c r="I169" s="8">
        <v>3</v>
      </c>
    </row>
    <row r="170" spans="1:9">
      <c r="A170" s="7" t="s">
        <v>202</v>
      </c>
      <c r="B170" s="8" t="s">
        <v>41</v>
      </c>
      <c r="C170" s="7" t="s">
        <v>170</v>
      </c>
      <c r="D170" s="7" t="s">
        <v>13</v>
      </c>
      <c r="E170" s="9">
        <v>36414</v>
      </c>
      <c r="F170" s="10">
        <f t="shared" ca="1" si="3"/>
        <v>22</v>
      </c>
      <c r="G170" s="11" t="s">
        <v>35</v>
      </c>
      <c r="H170" s="11">
        <v>43648</v>
      </c>
      <c r="I170" s="8">
        <v>5</v>
      </c>
    </row>
    <row r="171" spans="1:9">
      <c r="A171" s="7" t="s">
        <v>203</v>
      </c>
      <c r="B171" s="8" t="s">
        <v>20</v>
      </c>
      <c r="C171" s="7" t="s">
        <v>170</v>
      </c>
      <c r="D171" s="7" t="s">
        <v>13</v>
      </c>
      <c r="E171" s="9">
        <v>36082</v>
      </c>
      <c r="F171" s="10">
        <f t="shared" ca="1" si="3"/>
        <v>23</v>
      </c>
      <c r="G171" s="11" t="s">
        <v>45</v>
      </c>
      <c r="H171" s="11">
        <v>90640</v>
      </c>
      <c r="I171" s="8">
        <v>2</v>
      </c>
    </row>
    <row r="172" spans="1:9">
      <c r="A172" s="7" t="s">
        <v>204</v>
      </c>
      <c r="B172" s="8" t="s">
        <v>26</v>
      </c>
      <c r="C172" s="7" t="s">
        <v>170</v>
      </c>
      <c r="D172" s="7" t="s">
        <v>13</v>
      </c>
      <c r="E172" s="9">
        <v>40470</v>
      </c>
      <c r="F172" s="10">
        <f t="shared" ca="1" si="3"/>
        <v>11</v>
      </c>
      <c r="G172" s="11" t="s">
        <v>45</v>
      </c>
      <c r="H172" s="11">
        <v>46882</v>
      </c>
      <c r="I172" s="8">
        <v>3</v>
      </c>
    </row>
    <row r="173" spans="1:9">
      <c r="A173" s="7" t="s">
        <v>205</v>
      </c>
      <c r="B173" s="8" t="s">
        <v>20</v>
      </c>
      <c r="C173" s="7" t="s">
        <v>170</v>
      </c>
      <c r="D173" s="7" t="s">
        <v>13</v>
      </c>
      <c r="E173" s="9">
        <v>41228</v>
      </c>
      <c r="F173" s="10">
        <f t="shared" ca="1" si="3"/>
        <v>9</v>
      </c>
      <c r="G173" s="11" t="s">
        <v>45</v>
      </c>
      <c r="H173" s="11">
        <v>50974</v>
      </c>
      <c r="I173" s="8">
        <v>5</v>
      </c>
    </row>
    <row r="174" spans="1:9">
      <c r="A174" s="7" t="s">
        <v>206</v>
      </c>
      <c r="B174" s="8" t="s">
        <v>31</v>
      </c>
      <c r="C174" s="7" t="s">
        <v>170</v>
      </c>
      <c r="D174" s="7" t="s">
        <v>16</v>
      </c>
      <c r="E174" s="9">
        <v>39768</v>
      </c>
      <c r="F174" s="10">
        <f t="shared" ca="1" si="3"/>
        <v>13</v>
      </c>
      <c r="G174" s="11" t="s">
        <v>14</v>
      </c>
      <c r="H174" s="11">
        <v>43467</v>
      </c>
      <c r="I174" s="8">
        <v>5</v>
      </c>
    </row>
    <row r="175" spans="1:9">
      <c r="A175" s="7" t="s">
        <v>207</v>
      </c>
      <c r="B175" s="8" t="s">
        <v>31</v>
      </c>
      <c r="C175" s="7" t="s">
        <v>170</v>
      </c>
      <c r="D175" s="7" t="s">
        <v>28</v>
      </c>
      <c r="E175" s="9">
        <v>41254</v>
      </c>
      <c r="F175" s="10">
        <f t="shared" ca="1" si="3"/>
        <v>9</v>
      </c>
      <c r="G175" s="11"/>
      <c r="H175" s="11">
        <v>89177</v>
      </c>
      <c r="I175" s="8">
        <v>5</v>
      </c>
    </row>
    <row r="176" spans="1:9">
      <c r="A176" s="7" t="s">
        <v>208</v>
      </c>
      <c r="B176" s="8" t="s">
        <v>31</v>
      </c>
      <c r="C176" s="7" t="s">
        <v>209</v>
      </c>
      <c r="D176" s="7" t="s">
        <v>16</v>
      </c>
      <c r="E176" s="9">
        <v>39515</v>
      </c>
      <c r="F176" s="10">
        <f t="shared" ca="1" si="3"/>
        <v>14</v>
      </c>
      <c r="G176" s="11" t="s">
        <v>24</v>
      </c>
      <c r="H176" s="11">
        <v>98758</v>
      </c>
      <c r="I176" s="8">
        <v>4</v>
      </c>
    </row>
    <row r="177" spans="1:9">
      <c r="A177" s="7" t="s">
        <v>210</v>
      </c>
      <c r="B177" s="8" t="s">
        <v>20</v>
      </c>
      <c r="C177" s="7" t="s">
        <v>209</v>
      </c>
      <c r="D177" s="7" t="s">
        <v>28</v>
      </c>
      <c r="E177" s="9">
        <v>40263</v>
      </c>
      <c r="F177" s="10">
        <f t="shared" ca="1" si="3"/>
        <v>12</v>
      </c>
      <c r="G177" s="11" t="s">
        <v>24</v>
      </c>
      <c r="H177" s="11">
        <v>78309</v>
      </c>
      <c r="I177" s="8">
        <v>4</v>
      </c>
    </row>
    <row r="178" spans="1:9">
      <c r="A178" s="7" t="s">
        <v>211</v>
      </c>
      <c r="B178" s="8" t="s">
        <v>31</v>
      </c>
      <c r="C178" s="7" t="s">
        <v>209</v>
      </c>
      <c r="D178" s="7" t="s">
        <v>13</v>
      </c>
      <c r="E178" s="9">
        <v>40690</v>
      </c>
      <c r="F178" s="10">
        <f t="shared" ca="1" si="3"/>
        <v>11</v>
      </c>
      <c r="G178" s="11" t="s">
        <v>14</v>
      </c>
      <c r="H178" s="11">
        <v>98054</v>
      </c>
      <c r="I178" s="8">
        <v>1</v>
      </c>
    </row>
    <row r="179" spans="1:9">
      <c r="A179" s="7" t="s">
        <v>212</v>
      </c>
      <c r="B179" s="8" t="s">
        <v>41</v>
      </c>
      <c r="C179" s="7" t="s">
        <v>209</v>
      </c>
      <c r="D179" s="7" t="s">
        <v>28</v>
      </c>
      <c r="E179" s="9">
        <v>36673</v>
      </c>
      <c r="F179" s="10">
        <f t="shared" ca="1" si="3"/>
        <v>22</v>
      </c>
      <c r="G179" s="11" t="s">
        <v>45</v>
      </c>
      <c r="H179" s="11">
        <v>76351</v>
      </c>
      <c r="I179" s="8">
        <v>4</v>
      </c>
    </row>
    <row r="180" spans="1:9">
      <c r="A180" s="7" t="s">
        <v>213</v>
      </c>
      <c r="B180" s="8" t="s">
        <v>41</v>
      </c>
      <c r="C180" s="7" t="s">
        <v>209</v>
      </c>
      <c r="D180" s="7" t="s">
        <v>13</v>
      </c>
      <c r="E180" s="9">
        <v>37043</v>
      </c>
      <c r="F180" s="10">
        <f t="shared" ca="1" si="3"/>
        <v>21</v>
      </c>
      <c r="G180" s="11" t="s">
        <v>17</v>
      </c>
      <c r="H180" s="11">
        <v>49665</v>
      </c>
      <c r="I180" s="8">
        <v>1</v>
      </c>
    </row>
    <row r="181" spans="1:9">
      <c r="A181" s="7" t="s">
        <v>214</v>
      </c>
      <c r="B181" s="8" t="s">
        <v>26</v>
      </c>
      <c r="C181" s="7" t="s">
        <v>209</v>
      </c>
      <c r="D181" s="7" t="s">
        <v>16</v>
      </c>
      <c r="E181" s="9">
        <v>37505</v>
      </c>
      <c r="F181" s="10">
        <f t="shared" ca="1" si="3"/>
        <v>19</v>
      </c>
      <c r="G181" s="11" t="s">
        <v>35</v>
      </c>
      <c r="H181" s="11">
        <v>56980</v>
      </c>
      <c r="I181" s="8">
        <v>1</v>
      </c>
    </row>
    <row r="182" spans="1:9">
      <c r="A182" s="7" t="s">
        <v>215</v>
      </c>
      <c r="B182" s="8" t="s">
        <v>26</v>
      </c>
      <c r="C182" s="7" t="s">
        <v>209</v>
      </c>
      <c r="D182" s="7" t="s">
        <v>21</v>
      </c>
      <c r="E182" s="9">
        <v>37946</v>
      </c>
      <c r="F182" s="10">
        <f t="shared" ca="1" si="3"/>
        <v>18</v>
      </c>
      <c r="G182" s="11" t="s">
        <v>14</v>
      </c>
      <c r="H182" s="11">
        <v>93643</v>
      </c>
      <c r="I182" s="8">
        <v>5</v>
      </c>
    </row>
    <row r="183" spans="1:9">
      <c r="A183" s="7" t="s">
        <v>216</v>
      </c>
      <c r="B183" s="8" t="s">
        <v>31</v>
      </c>
      <c r="C183" s="7" t="s">
        <v>209</v>
      </c>
      <c r="D183" s="7" t="s">
        <v>21</v>
      </c>
      <c r="E183" s="9">
        <v>36519</v>
      </c>
      <c r="F183" s="10">
        <f t="shared" ca="1" si="3"/>
        <v>22</v>
      </c>
      <c r="G183" s="11" t="s">
        <v>45</v>
      </c>
      <c r="H183" s="11">
        <v>68046</v>
      </c>
      <c r="I183" s="8">
        <v>5</v>
      </c>
    </row>
    <row r="184" spans="1:9">
      <c r="A184" s="7" t="s">
        <v>217</v>
      </c>
      <c r="B184" s="8" t="s">
        <v>26</v>
      </c>
      <c r="C184" s="7" t="s">
        <v>218</v>
      </c>
      <c r="D184" s="7" t="s">
        <v>13</v>
      </c>
      <c r="E184" s="9">
        <v>40918</v>
      </c>
      <c r="F184" s="10">
        <f t="shared" ca="1" si="3"/>
        <v>10</v>
      </c>
      <c r="G184" s="11" t="s">
        <v>219</v>
      </c>
      <c r="H184" s="11">
        <v>62590</v>
      </c>
      <c r="I184" s="8">
        <v>5</v>
      </c>
    </row>
    <row r="185" spans="1:9">
      <c r="A185" s="7" t="s">
        <v>220</v>
      </c>
      <c r="B185" s="8" t="s">
        <v>31</v>
      </c>
      <c r="C185" s="7" t="s">
        <v>218</v>
      </c>
      <c r="D185" s="7" t="s">
        <v>13</v>
      </c>
      <c r="E185" s="9">
        <v>40936</v>
      </c>
      <c r="F185" s="10">
        <f t="shared" ca="1" si="3"/>
        <v>10</v>
      </c>
      <c r="G185" s="11" t="s">
        <v>14</v>
      </c>
      <c r="H185" s="11">
        <v>58234</v>
      </c>
      <c r="I185" s="8">
        <v>4</v>
      </c>
    </row>
    <row r="186" spans="1:9">
      <c r="A186" s="7" t="s">
        <v>221</v>
      </c>
      <c r="B186" s="8" t="s">
        <v>31</v>
      </c>
      <c r="C186" s="7" t="s">
        <v>218</v>
      </c>
      <c r="D186" s="7" t="s">
        <v>28</v>
      </c>
      <c r="E186" s="9">
        <v>39092</v>
      </c>
      <c r="F186" s="10">
        <f t="shared" ca="1" si="3"/>
        <v>15</v>
      </c>
      <c r="G186" s="11"/>
      <c r="H186" s="11">
        <v>81389</v>
      </c>
      <c r="I186" s="8">
        <v>3</v>
      </c>
    </row>
    <row r="187" spans="1:9">
      <c r="A187" s="7" t="s">
        <v>222</v>
      </c>
      <c r="B187" s="8" t="s">
        <v>31</v>
      </c>
      <c r="C187" s="7" t="s">
        <v>218</v>
      </c>
      <c r="D187" s="7" t="s">
        <v>13</v>
      </c>
      <c r="E187" s="9">
        <v>39106</v>
      </c>
      <c r="F187" s="10">
        <f t="shared" ca="1" si="3"/>
        <v>15</v>
      </c>
      <c r="G187" s="11" t="s">
        <v>45</v>
      </c>
      <c r="H187" s="11">
        <v>50050</v>
      </c>
      <c r="I187" s="8">
        <v>3</v>
      </c>
    </row>
    <row r="188" spans="1:9">
      <c r="A188" s="7" t="s">
        <v>223</v>
      </c>
      <c r="B188" s="8" t="s">
        <v>31</v>
      </c>
      <c r="C188" s="7" t="s">
        <v>218</v>
      </c>
      <c r="D188" s="7" t="s">
        <v>28</v>
      </c>
      <c r="E188" s="9">
        <v>38738</v>
      </c>
      <c r="F188" s="10">
        <f t="shared" ca="1" si="3"/>
        <v>16</v>
      </c>
      <c r="G188" s="11"/>
      <c r="H188" s="11">
        <v>46365</v>
      </c>
      <c r="I188" s="8">
        <v>5</v>
      </c>
    </row>
    <row r="189" spans="1:9">
      <c r="A189" s="7" t="s">
        <v>224</v>
      </c>
      <c r="B189" s="8" t="s">
        <v>20</v>
      </c>
      <c r="C189" s="7" t="s">
        <v>218</v>
      </c>
      <c r="D189" s="7" t="s">
        <v>13</v>
      </c>
      <c r="E189" s="9">
        <v>35801</v>
      </c>
      <c r="F189" s="10">
        <f t="shared" ca="1" si="3"/>
        <v>24</v>
      </c>
      <c r="G189" s="11" t="s">
        <v>14</v>
      </c>
      <c r="H189" s="11">
        <v>86427</v>
      </c>
      <c r="I189" s="8">
        <v>1</v>
      </c>
    </row>
    <row r="190" spans="1:9">
      <c r="A190" s="7" t="s">
        <v>225</v>
      </c>
      <c r="B190" s="8" t="s">
        <v>20</v>
      </c>
      <c r="C190" s="7" t="s">
        <v>218</v>
      </c>
      <c r="D190" s="7" t="s">
        <v>16</v>
      </c>
      <c r="E190" s="9">
        <v>35807</v>
      </c>
      <c r="F190" s="10">
        <f t="shared" ca="1" si="3"/>
        <v>24</v>
      </c>
      <c r="G190" s="11" t="s">
        <v>14</v>
      </c>
      <c r="H190" s="11">
        <v>53719</v>
      </c>
      <c r="I190" s="8">
        <v>5</v>
      </c>
    </row>
    <row r="191" spans="1:9">
      <c r="A191" s="7" t="s">
        <v>226</v>
      </c>
      <c r="B191" s="8" t="s">
        <v>31</v>
      </c>
      <c r="C191" s="7" t="s">
        <v>218</v>
      </c>
      <c r="D191" s="7" t="s">
        <v>16</v>
      </c>
      <c r="E191" s="9">
        <v>36177</v>
      </c>
      <c r="F191" s="10">
        <f t="shared" ca="1" si="3"/>
        <v>23</v>
      </c>
      <c r="G191" s="11" t="s">
        <v>24</v>
      </c>
      <c r="H191" s="11">
        <v>23837</v>
      </c>
      <c r="I191" s="8">
        <v>2</v>
      </c>
    </row>
    <row r="192" spans="1:9">
      <c r="A192" s="7" t="s">
        <v>227</v>
      </c>
      <c r="B192" s="8" t="s">
        <v>31</v>
      </c>
      <c r="C192" s="7" t="s">
        <v>218</v>
      </c>
      <c r="D192" s="7" t="s">
        <v>13</v>
      </c>
      <c r="E192" s="9">
        <v>36535</v>
      </c>
      <c r="F192" s="10">
        <f t="shared" ca="1" si="3"/>
        <v>22</v>
      </c>
      <c r="G192" s="11" t="s">
        <v>14</v>
      </c>
      <c r="H192" s="11">
        <v>83812</v>
      </c>
      <c r="I192" s="8">
        <v>4</v>
      </c>
    </row>
    <row r="193" spans="1:9">
      <c r="A193" s="7" t="s">
        <v>228</v>
      </c>
      <c r="B193" s="8" t="s">
        <v>26</v>
      </c>
      <c r="C193" s="7" t="s">
        <v>218</v>
      </c>
      <c r="D193" s="7" t="s">
        <v>28</v>
      </c>
      <c r="E193" s="9">
        <v>37634</v>
      </c>
      <c r="F193" s="10">
        <f t="shared" ca="1" si="3"/>
        <v>19</v>
      </c>
      <c r="G193" s="11"/>
      <c r="H193" s="11">
        <v>67507</v>
      </c>
      <c r="I193" s="8">
        <v>3</v>
      </c>
    </row>
    <row r="194" spans="1:9">
      <c r="A194" s="7" t="s">
        <v>229</v>
      </c>
      <c r="B194" s="8" t="s">
        <v>41</v>
      </c>
      <c r="C194" s="7" t="s">
        <v>218</v>
      </c>
      <c r="D194" s="7" t="s">
        <v>13</v>
      </c>
      <c r="E194" s="9">
        <v>39472</v>
      </c>
      <c r="F194" s="10">
        <f t="shared" ref="F194:F257" ca="1" si="4">DATEDIF(E194,TODAY(),"Y")</f>
        <v>14</v>
      </c>
      <c r="G194" s="11" t="s">
        <v>14</v>
      </c>
      <c r="H194" s="11">
        <v>45166</v>
      </c>
      <c r="I194" s="8">
        <v>3</v>
      </c>
    </row>
    <row r="195" spans="1:9">
      <c r="A195" s="7" t="s">
        <v>230</v>
      </c>
      <c r="B195" s="8" t="s">
        <v>26</v>
      </c>
      <c r="C195" s="7" t="s">
        <v>218</v>
      </c>
      <c r="D195" s="7" t="s">
        <v>13</v>
      </c>
      <c r="E195" s="9">
        <v>39472</v>
      </c>
      <c r="F195" s="10">
        <f t="shared" ca="1" si="4"/>
        <v>14</v>
      </c>
      <c r="G195" s="11" t="s">
        <v>14</v>
      </c>
      <c r="H195" s="11">
        <v>96536</v>
      </c>
      <c r="I195" s="8">
        <v>1</v>
      </c>
    </row>
    <row r="196" spans="1:9">
      <c r="A196" s="7" t="s">
        <v>231</v>
      </c>
      <c r="B196" s="8" t="s">
        <v>11</v>
      </c>
      <c r="C196" s="7" t="s">
        <v>218</v>
      </c>
      <c r="D196" s="7" t="s">
        <v>13</v>
      </c>
      <c r="E196" s="9">
        <v>38733</v>
      </c>
      <c r="F196" s="10">
        <f t="shared" ca="1" si="4"/>
        <v>16</v>
      </c>
      <c r="G196" s="11" t="s">
        <v>35</v>
      </c>
      <c r="H196" s="11">
        <v>75581</v>
      </c>
      <c r="I196" s="8">
        <v>4</v>
      </c>
    </row>
    <row r="197" spans="1:9">
      <c r="A197" s="7" t="s">
        <v>232</v>
      </c>
      <c r="B197" s="8" t="s">
        <v>11</v>
      </c>
      <c r="C197" s="7" t="s">
        <v>218</v>
      </c>
      <c r="D197" s="7" t="s">
        <v>21</v>
      </c>
      <c r="E197" s="9">
        <v>39087</v>
      </c>
      <c r="F197" s="10">
        <f t="shared" ca="1" si="4"/>
        <v>15</v>
      </c>
      <c r="G197" s="11"/>
      <c r="H197" s="11">
        <v>15858</v>
      </c>
      <c r="I197" s="8">
        <v>4</v>
      </c>
    </row>
    <row r="198" spans="1:9">
      <c r="A198" s="7" t="s">
        <v>233</v>
      </c>
      <c r="B198" s="8" t="s">
        <v>23</v>
      </c>
      <c r="C198" s="7" t="s">
        <v>218</v>
      </c>
      <c r="D198" s="7" t="s">
        <v>13</v>
      </c>
      <c r="E198" s="9">
        <v>39455</v>
      </c>
      <c r="F198" s="10">
        <f t="shared" ca="1" si="4"/>
        <v>14</v>
      </c>
      <c r="G198" s="11" t="s">
        <v>45</v>
      </c>
      <c r="H198" s="11">
        <v>65362</v>
      </c>
      <c r="I198" s="8">
        <v>4</v>
      </c>
    </row>
    <row r="199" spans="1:9">
      <c r="A199" s="7" t="s">
        <v>234</v>
      </c>
      <c r="B199" s="8" t="s">
        <v>11</v>
      </c>
      <c r="C199" s="7" t="s">
        <v>218</v>
      </c>
      <c r="D199" s="7" t="s">
        <v>28</v>
      </c>
      <c r="E199" s="9">
        <v>39822</v>
      </c>
      <c r="F199" s="10">
        <f t="shared" ca="1" si="4"/>
        <v>13</v>
      </c>
      <c r="G199" s="11"/>
      <c r="H199" s="11">
        <v>66044</v>
      </c>
      <c r="I199" s="8">
        <v>5</v>
      </c>
    </row>
    <row r="200" spans="1:9">
      <c r="A200" s="7" t="s">
        <v>235</v>
      </c>
      <c r="B200" s="8" t="s">
        <v>11</v>
      </c>
      <c r="C200" s="7" t="s">
        <v>218</v>
      </c>
      <c r="D200" s="7" t="s">
        <v>28</v>
      </c>
      <c r="E200" s="9">
        <v>39830</v>
      </c>
      <c r="F200" s="10">
        <f t="shared" ca="1" si="4"/>
        <v>13</v>
      </c>
      <c r="G200" s="11"/>
      <c r="H200" s="11">
        <v>86372</v>
      </c>
      <c r="I200" s="8">
        <v>4</v>
      </c>
    </row>
    <row r="201" spans="1:9">
      <c r="A201" s="7" t="s">
        <v>236</v>
      </c>
      <c r="B201" s="8" t="s">
        <v>26</v>
      </c>
      <c r="C201" s="7" t="s">
        <v>218</v>
      </c>
      <c r="D201" s="7" t="s">
        <v>13</v>
      </c>
      <c r="E201" s="9">
        <v>40203</v>
      </c>
      <c r="F201" s="10">
        <f t="shared" ca="1" si="4"/>
        <v>12</v>
      </c>
      <c r="G201" s="11" t="s">
        <v>14</v>
      </c>
      <c r="H201" s="11">
        <v>39160</v>
      </c>
      <c r="I201" s="8">
        <v>5</v>
      </c>
    </row>
    <row r="202" spans="1:9">
      <c r="A202" s="7" t="s">
        <v>237</v>
      </c>
      <c r="B202" s="8" t="s">
        <v>31</v>
      </c>
      <c r="C202" s="7" t="s">
        <v>218</v>
      </c>
      <c r="D202" s="7" t="s">
        <v>21</v>
      </c>
      <c r="E202" s="9">
        <v>40574</v>
      </c>
      <c r="F202" s="10">
        <f t="shared" ca="1" si="4"/>
        <v>11</v>
      </c>
      <c r="G202" s="11"/>
      <c r="H202" s="11">
        <v>31267</v>
      </c>
      <c r="I202" s="8">
        <v>4</v>
      </c>
    </row>
    <row r="203" spans="1:9">
      <c r="A203" s="7" t="s">
        <v>238</v>
      </c>
      <c r="B203" s="8" t="s">
        <v>31</v>
      </c>
      <c r="C203" s="7" t="s">
        <v>218</v>
      </c>
      <c r="D203" s="7" t="s">
        <v>13</v>
      </c>
      <c r="E203" s="9">
        <v>40953</v>
      </c>
      <c r="F203" s="10">
        <f t="shared" ca="1" si="4"/>
        <v>10</v>
      </c>
      <c r="G203" s="11" t="s">
        <v>35</v>
      </c>
      <c r="H203" s="11">
        <v>66418</v>
      </c>
      <c r="I203" s="8">
        <v>4</v>
      </c>
    </row>
    <row r="204" spans="1:9">
      <c r="A204" s="7" t="s">
        <v>239</v>
      </c>
      <c r="B204" s="8" t="s">
        <v>11</v>
      </c>
      <c r="C204" s="7" t="s">
        <v>218</v>
      </c>
      <c r="D204" s="7" t="s">
        <v>21</v>
      </c>
      <c r="E204" s="9">
        <v>35829</v>
      </c>
      <c r="F204" s="10">
        <f t="shared" ca="1" si="4"/>
        <v>24</v>
      </c>
      <c r="G204" s="11"/>
      <c r="H204" s="11">
        <v>32094</v>
      </c>
      <c r="I204" s="8">
        <v>3</v>
      </c>
    </row>
    <row r="205" spans="1:9">
      <c r="A205" s="7" t="s">
        <v>240</v>
      </c>
      <c r="B205" s="8" t="s">
        <v>23</v>
      </c>
      <c r="C205" s="7" t="s">
        <v>218</v>
      </c>
      <c r="D205" s="7" t="s">
        <v>13</v>
      </c>
      <c r="E205" s="9">
        <v>35830</v>
      </c>
      <c r="F205" s="10">
        <f t="shared" ca="1" si="4"/>
        <v>24</v>
      </c>
      <c r="G205" s="11" t="s">
        <v>24</v>
      </c>
      <c r="H205" s="11">
        <v>39006</v>
      </c>
      <c r="I205" s="8">
        <v>5</v>
      </c>
    </row>
    <row r="206" spans="1:9">
      <c r="A206" s="7" t="s">
        <v>241</v>
      </c>
      <c r="B206" s="8" t="s">
        <v>20</v>
      </c>
      <c r="C206" s="7" t="s">
        <v>218</v>
      </c>
      <c r="D206" s="7" t="s">
        <v>13</v>
      </c>
      <c r="E206" s="9">
        <v>36198</v>
      </c>
      <c r="F206" s="10">
        <f t="shared" ca="1" si="4"/>
        <v>23</v>
      </c>
      <c r="G206" s="11" t="s">
        <v>35</v>
      </c>
      <c r="H206" s="11">
        <v>89540</v>
      </c>
      <c r="I206" s="8">
        <v>2</v>
      </c>
    </row>
    <row r="207" spans="1:9">
      <c r="A207" s="7" t="s">
        <v>242</v>
      </c>
      <c r="B207" s="8" t="s">
        <v>26</v>
      </c>
      <c r="C207" s="7" t="s">
        <v>218</v>
      </c>
      <c r="D207" s="7" t="s">
        <v>28</v>
      </c>
      <c r="E207" s="9">
        <v>38044</v>
      </c>
      <c r="F207" s="10">
        <f t="shared" ca="1" si="4"/>
        <v>18</v>
      </c>
      <c r="G207" s="11"/>
      <c r="H207" s="11">
        <v>63151</v>
      </c>
      <c r="I207" s="8">
        <v>2</v>
      </c>
    </row>
    <row r="208" spans="1:9">
      <c r="A208" s="7" t="s">
        <v>243</v>
      </c>
      <c r="B208" s="8" t="s">
        <v>11</v>
      </c>
      <c r="C208" s="7" t="s">
        <v>218</v>
      </c>
      <c r="D208" s="7" t="s">
        <v>13</v>
      </c>
      <c r="E208" s="9">
        <v>40578</v>
      </c>
      <c r="F208" s="10">
        <f t="shared" ca="1" si="4"/>
        <v>11</v>
      </c>
      <c r="G208" s="11" t="s">
        <v>14</v>
      </c>
      <c r="H208" s="11">
        <v>48202</v>
      </c>
      <c r="I208" s="8">
        <v>2</v>
      </c>
    </row>
    <row r="209" spans="1:9">
      <c r="A209" s="7" t="s">
        <v>244</v>
      </c>
      <c r="B209" s="8" t="s">
        <v>20</v>
      </c>
      <c r="C209" s="7" t="s">
        <v>218</v>
      </c>
      <c r="D209" s="7" t="s">
        <v>28</v>
      </c>
      <c r="E209" s="9">
        <v>39144</v>
      </c>
      <c r="F209" s="10">
        <f t="shared" ca="1" si="4"/>
        <v>15</v>
      </c>
      <c r="G209" s="11"/>
      <c r="H209" s="11">
        <v>70873</v>
      </c>
      <c r="I209" s="8">
        <v>4</v>
      </c>
    </row>
    <row r="210" spans="1:9">
      <c r="A210" s="7" t="s">
        <v>245</v>
      </c>
      <c r="B210" s="8" t="s">
        <v>11</v>
      </c>
      <c r="C210" s="7" t="s">
        <v>218</v>
      </c>
      <c r="D210" s="7" t="s">
        <v>28</v>
      </c>
      <c r="E210" s="9">
        <v>39166</v>
      </c>
      <c r="F210" s="10">
        <f t="shared" ca="1" si="4"/>
        <v>15</v>
      </c>
      <c r="G210" s="11"/>
      <c r="H210" s="11">
        <v>87142</v>
      </c>
      <c r="I210" s="8">
        <v>4</v>
      </c>
    </row>
    <row r="211" spans="1:9">
      <c r="A211" s="7" t="s">
        <v>246</v>
      </c>
      <c r="B211" s="8" t="s">
        <v>31</v>
      </c>
      <c r="C211" s="7" t="s">
        <v>218</v>
      </c>
      <c r="D211" s="7" t="s">
        <v>13</v>
      </c>
      <c r="E211" s="9">
        <v>39518</v>
      </c>
      <c r="F211" s="10">
        <f t="shared" ca="1" si="4"/>
        <v>14</v>
      </c>
      <c r="G211" s="11" t="s">
        <v>45</v>
      </c>
      <c r="H211" s="11">
        <v>27181</v>
      </c>
      <c r="I211" s="8">
        <v>2</v>
      </c>
    </row>
    <row r="212" spans="1:9">
      <c r="A212" s="7" t="s">
        <v>247</v>
      </c>
      <c r="B212" s="8" t="s">
        <v>20</v>
      </c>
      <c r="C212" s="7" t="s">
        <v>218</v>
      </c>
      <c r="D212" s="7" t="s">
        <v>13</v>
      </c>
      <c r="E212" s="9">
        <v>39168</v>
      </c>
      <c r="F212" s="10">
        <f t="shared" ca="1" si="4"/>
        <v>15</v>
      </c>
      <c r="G212" s="11" t="s">
        <v>14</v>
      </c>
      <c r="H212" s="11">
        <v>26730</v>
      </c>
      <c r="I212" s="8">
        <v>3</v>
      </c>
    </row>
    <row r="213" spans="1:9">
      <c r="A213" s="7" t="s">
        <v>248</v>
      </c>
      <c r="B213" s="8" t="s">
        <v>11</v>
      </c>
      <c r="C213" s="7" t="s">
        <v>218</v>
      </c>
      <c r="D213" s="7" t="s">
        <v>21</v>
      </c>
      <c r="E213" s="9">
        <v>38777</v>
      </c>
      <c r="F213" s="10">
        <f t="shared" ca="1" si="4"/>
        <v>16</v>
      </c>
      <c r="G213" s="11"/>
      <c r="H213" s="11">
        <v>24720</v>
      </c>
      <c r="I213" s="8">
        <v>1</v>
      </c>
    </row>
    <row r="214" spans="1:9">
      <c r="A214" s="7" t="s">
        <v>249</v>
      </c>
      <c r="B214" s="8" t="s">
        <v>11</v>
      </c>
      <c r="C214" s="7" t="s">
        <v>218</v>
      </c>
      <c r="D214" s="7" t="s">
        <v>13</v>
      </c>
      <c r="E214" s="9">
        <v>38798</v>
      </c>
      <c r="F214" s="10">
        <f t="shared" ca="1" si="4"/>
        <v>16</v>
      </c>
      <c r="G214" s="11" t="s">
        <v>45</v>
      </c>
      <c r="H214" s="11">
        <v>80459</v>
      </c>
      <c r="I214" s="8">
        <v>5</v>
      </c>
    </row>
    <row r="215" spans="1:9">
      <c r="A215" s="7" t="s">
        <v>250</v>
      </c>
      <c r="B215" s="8" t="s">
        <v>31</v>
      </c>
      <c r="C215" s="7" t="s">
        <v>218</v>
      </c>
      <c r="D215" s="7" t="s">
        <v>13</v>
      </c>
      <c r="E215" s="9">
        <v>38807</v>
      </c>
      <c r="F215" s="10">
        <f t="shared" ca="1" si="4"/>
        <v>16</v>
      </c>
      <c r="G215" s="11" t="s">
        <v>14</v>
      </c>
      <c r="H215" s="11">
        <v>87703</v>
      </c>
      <c r="I215" s="8">
        <v>2</v>
      </c>
    </row>
    <row r="216" spans="1:9">
      <c r="A216" s="7" t="s">
        <v>251</v>
      </c>
      <c r="B216" s="8" t="s">
        <v>41</v>
      </c>
      <c r="C216" s="7" t="s">
        <v>218</v>
      </c>
      <c r="D216" s="7" t="s">
        <v>28</v>
      </c>
      <c r="E216" s="9">
        <v>36600</v>
      </c>
      <c r="F216" s="10">
        <f t="shared" ca="1" si="4"/>
        <v>22</v>
      </c>
      <c r="G216" s="11"/>
      <c r="H216" s="11">
        <v>46024</v>
      </c>
      <c r="I216" s="8">
        <v>2</v>
      </c>
    </row>
    <row r="217" spans="1:9">
      <c r="A217" s="7" t="s">
        <v>252</v>
      </c>
      <c r="B217" s="8" t="s">
        <v>26</v>
      </c>
      <c r="C217" s="7" t="s">
        <v>218</v>
      </c>
      <c r="D217" s="7" t="s">
        <v>16</v>
      </c>
      <c r="E217" s="9">
        <v>36604</v>
      </c>
      <c r="F217" s="10">
        <f t="shared" ca="1" si="4"/>
        <v>22</v>
      </c>
      <c r="G217" s="11" t="s">
        <v>45</v>
      </c>
      <c r="H217" s="11">
        <v>51381</v>
      </c>
      <c r="I217" s="8">
        <v>3</v>
      </c>
    </row>
    <row r="218" spans="1:9">
      <c r="A218" s="7" t="s">
        <v>253</v>
      </c>
      <c r="B218" s="8" t="s">
        <v>26</v>
      </c>
      <c r="C218" s="7" t="s">
        <v>218</v>
      </c>
      <c r="D218" s="7" t="s">
        <v>28</v>
      </c>
      <c r="E218" s="9">
        <v>36977</v>
      </c>
      <c r="F218" s="10">
        <f t="shared" ca="1" si="4"/>
        <v>21</v>
      </c>
      <c r="G218" s="11"/>
      <c r="H218" s="11">
        <v>75361</v>
      </c>
      <c r="I218" s="8">
        <v>5</v>
      </c>
    </row>
    <row r="219" spans="1:9">
      <c r="A219" s="7" t="s">
        <v>254</v>
      </c>
      <c r="B219" s="8" t="s">
        <v>20</v>
      </c>
      <c r="C219" s="7" t="s">
        <v>218</v>
      </c>
      <c r="D219" s="7" t="s">
        <v>28</v>
      </c>
      <c r="E219" s="9">
        <v>37326</v>
      </c>
      <c r="F219" s="10">
        <f t="shared" ca="1" si="4"/>
        <v>20</v>
      </c>
      <c r="G219" s="11"/>
      <c r="H219" s="11">
        <v>58047</v>
      </c>
      <c r="I219" s="8">
        <v>2</v>
      </c>
    </row>
    <row r="220" spans="1:9">
      <c r="A220" s="7" t="s">
        <v>255</v>
      </c>
      <c r="B220" s="8" t="s">
        <v>31</v>
      </c>
      <c r="C220" s="7" t="s">
        <v>218</v>
      </c>
      <c r="D220" s="7" t="s">
        <v>13</v>
      </c>
      <c r="E220" s="9">
        <v>37331</v>
      </c>
      <c r="F220" s="10">
        <f t="shared" ca="1" si="4"/>
        <v>20</v>
      </c>
      <c r="G220" s="11" t="s">
        <v>45</v>
      </c>
      <c r="H220" s="11">
        <v>69025</v>
      </c>
      <c r="I220" s="8">
        <v>3</v>
      </c>
    </row>
    <row r="221" spans="1:9">
      <c r="A221" s="7" t="s">
        <v>256</v>
      </c>
      <c r="B221" s="8" t="s">
        <v>26</v>
      </c>
      <c r="C221" s="7" t="s">
        <v>218</v>
      </c>
      <c r="D221" s="7" t="s">
        <v>28</v>
      </c>
      <c r="E221" s="9">
        <v>38073</v>
      </c>
      <c r="F221" s="10">
        <f t="shared" ca="1" si="4"/>
        <v>18</v>
      </c>
      <c r="G221" s="11"/>
      <c r="H221" s="11">
        <v>43230</v>
      </c>
      <c r="I221" s="8">
        <v>2</v>
      </c>
    </row>
    <row r="222" spans="1:9">
      <c r="A222" s="7" t="s">
        <v>257</v>
      </c>
      <c r="B222" s="8" t="s">
        <v>11</v>
      </c>
      <c r="C222" s="7" t="s">
        <v>218</v>
      </c>
      <c r="D222" s="7" t="s">
        <v>28</v>
      </c>
      <c r="E222" s="9">
        <v>39538</v>
      </c>
      <c r="F222" s="10">
        <f t="shared" ca="1" si="4"/>
        <v>14</v>
      </c>
      <c r="G222" s="11"/>
      <c r="H222" s="11">
        <v>69058</v>
      </c>
      <c r="I222" s="8">
        <v>4</v>
      </c>
    </row>
    <row r="223" spans="1:9">
      <c r="A223" s="7" t="s">
        <v>258</v>
      </c>
      <c r="B223" s="8" t="s">
        <v>26</v>
      </c>
      <c r="C223" s="7" t="s">
        <v>218</v>
      </c>
      <c r="D223" s="7" t="s">
        <v>13</v>
      </c>
      <c r="E223" s="13">
        <v>40603</v>
      </c>
      <c r="F223" s="10">
        <f t="shared" ca="1" si="4"/>
        <v>11</v>
      </c>
      <c r="G223" s="11" t="s">
        <v>24</v>
      </c>
      <c r="H223" s="11">
        <v>48686</v>
      </c>
      <c r="I223" s="8">
        <v>1</v>
      </c>
    </row>
    <row r="224" spans="1:9">
      <c r="A224" s="7" t="s">
        <v>259</v>
      </c>
      <c r="B224" s="8" t="s">
        <v>11</v>
      </c>
      <c r="C224" s="7" t="s">
        <v>218</v>
      </c>
      <c r="D224" s="7" t="s">
        <v>13</v>
      </c>
      <c r="E224" s="9">
        <v>41025</v>
      </c>
      <c r="F224" s="10">
        <f t="shared" ca="1" si="4"/>
        <v>10</v>
      </c>
      <c r="G224" s="11" t="s">
        <v>45</v>
      </c>
      <c r="H224" s="11">
        <v>64801</v>
      </c>
      <c r="I224" s="8">
        <v>1</v>
      </c>
    </row>
    <row r="225" spans="1:9">
      <c r="A225" s="7" t="s">
        <v>260</v>
      </c>
      <c r="B225" s="8" t="s">
        <v>31</v>
      </c>
      <c r="C225" s="7" t="s">
        <v>218</v>
      </c>
      <c r="D225" s="7" t="s">
        <v>13</v>
      </c>
      <c r="E225" s="9">
        <v>41026</v>
      </c>
      <c r="F225" s="10">
        <f t="shared" ca="1" si="4"/>
        <v>10</v>
      </c>
      <c r="G225" s="11" t="s">
        <v>45</v>
      </c>
      <c r="H225" s="11">
        <v>28809</v>
      </c>
      <c r="I225" s="8">
        <v>5</v>
      </c>
    </row>
    <row r="226" spans="1:9">
      <c r="A226" s="7" t="s">
        <v>261</v>
      </c>
      <c r="B226" s="8" t="s">
        <v>41</v>
      </c>
      <c r="C226" s="7" t="s">
        <v>218</v>
      </c>
      <c r="D226" s="7" t="s">
        <v>13</v>
      </c>
      <c r="E226" s="9">
        <v>39181</v>
      </c>
      <c r="F226" s="10">
        <f t="shared" ca="1" si="4"/>
        <v>15</v>
      </c>
      <c r="G226" s="11" t="s">
        <v>45</v>
      </c>
      <c r="H226" s="11">
        <v>25663</v>
      </c>
      <c r="I226" s="8">
        <v>4</v>
      </c>
    </row>
    <row r="227" spans="1:9">
      <c r="A227" s="7" t="s">
        <v>262</v>
      </c>
      <c r="B227" s="8" t="s">
        <v>31</v>
      </c>
      <c r="C227" s="7" t="s">
        <v>218</v>
      </c>
      <c r="D227" s="7" t="s">
        <v>28</v>
      </c>
      <c r="E227" s="9">
        <v>39539</v>
      </c>
      <c r="F227" s="10">
        <f t="shared" ca="1" si="4"/>
        <v>14</v>
      </c>
      <c r="G227" s="11"/>
      <c r="H227" s="11">
        <v>69641</v>
      </c>
      <c r="I227" s="8">
        <v>3</v>
      </c>
    </row>
    <row r="228" spans="1:9">
      <c r="A228" s="7" t="s">
        <v>263</v>
      </c>
      <c r="B228" s="8" t="s">
        <v>31</v>
      </c>
      <c r="C228" s="7" t="s">
        <v>218</v>
      </c>
      <c r="D228" s="7" t="s">
        <v>13</v>
      </c>
      <c r="E228" s="9">
        <v>40269</v>
      </c>
      <c r="F228" s="10">
        <f t="shared" ca="1" si="4"/>
        <v>12</v>
      </c>
      <c r="G228" s="11" t="s">
        <v>45</v>
      </c>
      <c r="H228" s="11">
        <v>94886</v>
      </c>
      <c r="I228" s="8">
        <v>3</v>
      </c>
    </row>
    <row r="229" spans="1:9">
      <c r="A229" s="7" t="s">
        <v>264</v>
      </c>
      <c r="B229" s="8" t="s">
        <v>26</v>
      </c>
      <c r="C229" s="7" t="s">
        <v>218</v>
      </c>
      <c r="D229" s="7" t="s">
        <v>28</v>
      </c>
      <c r="E229" s="9">
        <v>40298</v>
      </c>
      <c r="F229" s="10">
        <f t="shared" ca="1" si="4"/>
        <v>12</v>
      </c>
      <c r="G229" s="11"/>
      <c r="H229" s="11">
        <v>26851</v>
      </c>
      <c r="I229" s="8">
        <v>3</v>
      </c>
    </row>
    <row r="230" spans="1:9">
      <c r="A230" s="7" t="s">
        <v>265</v>
      </c>
      <c r="B230" s="8" t="s">
        <v>26</v>
      </c>
      <c r="C230" s="7" t="s">
        <v>218</v>
      </c>
      <c r="D230" s="7" t="s">
        <v>13</v>
      </c>
      <c r="E230" s="9">
        <v>38813</v>
      </c>
      <c r="F230" s="10">
        <f t="shared" ca="1" si="4"/>
        <v>16</v>
      </c>
      <c r="G230" s="11" t="s">
        <v>45</v>
      </c>
      <c r="H230" s="11">
        <v>35629</v>
      </c>
      <c r="I230" s="8">
        <v>2</v>
      </c>
    </row>
    <row r="231" spans="1:9">
      <c r="A231" s="7" t="s">
        <v>266</v>
      </c>
      <c r="B231" s="8" t="s">
        <v>41</v>
      </c>
      <c r="C231" s="7" t="s">
        <v>218</v>
      </c>
      <c r="D231" s="7" t="s">
        <v>13</v>
      </c>
      <c r="E231" s="9">
        <v>38816</v>
      </c>
      <c r="F231" s="10">
        <f t="shared" ca="1" si="4"/>
        <v>16</v>
      </c>
      <c r="G231" s="11" t="s">
        <v>24</v>
      </c>
      <c r="H231" s="11">
        <v>49412</v>
      </c>
      <c r="I231" s="8">
        <v>1</v>
      </c>
    </row>
    <row r="232" spans="1:9">
      <c r="A232" s="7" t="s">
        <v>267</v>
      </c>
      <c r="B232" s="8" t="s">
        <v>31</v>
      </c>
      <c r="C232" s="7" t="s">
        <v>218</v>
      </c>
      <c r="D232" s="7" t="s">
        <v>16</v>
      </c>
      <c r="E232" s="9">
        <v>36269</v>
      </c>
      <c r="F232" s="10">
        <f t="shared" ca="1" si="4"/>
        <v>23</v>
      </c>
      <c r="G232" s="11" t="s">
        <v>45</v>
      </c>
      <c r="H232" s="11">
        <v>53009</v>
      </c>
      <c r="I232" s="8">
        <v>1</v>
      </c>
    </row>
    <row r="233" spans="1:9">
      <c r="A233" s="7" t="s">
        <v>268</v>
      </c>
      <c r="B233" s="8" t="s">
        <v>31</v>
      </c>
      <c r="C233" s="7" t="s">
        <v>218</v>
      </c>
      <c r="D233" s="7" t="s">
        <v>13</v>
      </c>
      <c r="E233" s="9">
        <v>36273</v>
      </c>
      <c r="F233" s="10">
        <f t="shared" ca="1" si="4"/>
        <v>23</v>
      </c>
      <c r="G233" s="11" t="s">
        <v>45</v>
      </c>
      <c r="H233" s="11">
        <v>67463</v>
      </c>
      <c r="I233" s="8">
        <v>4</v>
      </c>
    </row>
    <row r="234" spans="1:9">
      <c r="A234" s="7" t="s">
        <v>269</v>
      </c>
      <c r="B234" s="8" t="s">
        <v>31</v>
      </c>
      <c r="C234" s="7" t="s">
        <v>218</v>
      </c>
      <c r="D234" s="7" t="s">
        <v>28</v>
      </c>
      <c r="E234" s="9">
        <v>36637</v>
      </c>
      <c r="F234" s="10">
        <f t="shared" ca="1" si="4"/>
        <v>22</v>
      </c>
      <c r="G234" s="11"/>
      <c r="H234" s="11">
        <v>63360</v>
      </c>
      <c r="I234" s="8">
        <v>3</v>
      </c>
    </row>
    <row r="235" spans="1:9">
      <c r="A235" s="7" t="s">
        <v>270</v>
      </c>
      <c r="B235" s="8" t="s">
        <v>26</v>
      </c>
      <c r="C235" s="7" t="s">
        <v>218</v>
      </c>
      <c r="D235" s="7" t="s">
        <v>21</v>
      </c>
      <c r="E235" s="9">
        <v>37730</v>
      </c>
      <c r="F235" s="10">
        <f t="shared" ca="1" si="4"/>
        <v>19</v>
      </c>
      <c r="G235" s="11"/>
      <c r="H235" s="11">
        <v>9782</v>
      </c>
      <c r="I235" s="8">
        <v>1</v>
      </c>
    </row>
    <row r="236" spans="1:9">
      <c r="A236" s="7" t="s">
        <v>271</v>
      </c>
      <c r="B236" s="8" t="s">
        <v>11</v>
      </c>
      <c r="C236" s="7" t="s">
        <v>218</v>
      </c>
      <c r="D236" s="7" t="s">
        <v>13</v>
      </c>
      <c r="E236" s="9">
        <v>38809</v>
      </c>
      <c r="F236" s="10">
        <f t="shared" ca="1" si="4"/>
        <v>16</v>
      </c>
      <c r="G236" s="11" t="s">
        <v>17</v>
      </c>
      <c r="H236" s="11">
        <v>84243</v>
      </c>
      <c r="I236" s="8">
        <v>1</v>
      </c>
    </row>
    <row r="237" spans="1:9">
      <c r="A237" s="7" t="s">
        <v>272</v>
      </c>
      <c r="B237" s="8" t="s">
        <v>26</v>
      </c>
      <c r="C237" s="7" t="s">
        <v>218</v>
      </c>
      <c r="D237" s="7" t="s">
        <v>13</v>
      </c>
      <c r="E237" s="9">
        <v>38821</v>
      </c>
      <c r="F237" s="10">
        <f t="shared" ca="1" si="4"/>
        <v>16</v>
      </c>
      <c r="G237" s="11" t="s">
        <v>45</v>
      </c>
      <c r="H237" s="11">
        <v>72292</v>
      </c>
      <c r="I237" s="8">
        <v>1</v>
      </c>
    </row>
    <row r="238" spans="1:9">
      <c r="A238" s="7" t="s">
        <v>273</v>
      </c>
      <c r="B238" s="8" t="s">
        <v>26</v>
      </c>
      <c r="C238" s="7" t="s">
        <v>218</v>
      </c>
      <c r="D238" s="7" t="s">
        <v>13</v>
      </c>
      <c r="E238" s="9">
        <v>38832</v>
      </c>
      <c r="F238" s="10">
        <f t="shared" ca="1" si="4"/>
        <v>16</v>
      </c>
      <c r="G238" s="11" t="s">
        <v>35</v>
      </c>
      <c r="H238" s="11">
        <v>32362</v>
      </c>
      <c r="I238" s="8">
        <v>5</v>
      </c>
    </row>
    <row r="239" spans="1:9">
      <c r="A239" s="7" t="s">
        <v>274</v>
      </c>
      <c r="B239" s="8" t="s">
        <v>26</v>
      </c>
      <c r="C239" s="7" t="s">
        <v>218</v>
      </c>
      <c r="D239" s="7" t="s">
        <v>28</v>
      </c>
      <c r="E239" s="9">
        <v>39189</v>
      </c>
      <c r="F239" s="10">
        <f t="shared" ca="1" si="4"/>
        <v>15</v>
      </c>
      <c r="G239" s="11"/>
      <c r="H239" s="11">
        <v>70235</v>
      </c>
      <c r="I239" s="8">
        <v>2</v>
      </c>
    </row>
    <row r="240" spans="1:9">
      <c r="A240" s="7" t="s">
        <v>275</v>
      </c>
      <c r="B240" s="8" t="s">
        <v>31</v>
      </c>
      <c r="C240" s="7" t="s">
        <v>218</v>
      </c>
      <c r="D240" s="7" t="s">
        <v>28</v>
      </c>
      <c r="E240" s="9">
        <v>39545</v>
      </c>
      <c r="F240" s="10">
        <f t="shared" ca="1" si="4"/>
        <v>14</v>
      </c>
      <c r="G240" s="11"/>
      <c r="H240" s="11">
        <v>92587</v>
      </c>
      <c r="I240" s="8">
        <v>2</v>
      </c>
    </row>
    <row r="241" spans="1:9">
      <c r="A241" s="7" t="s">
        <v>276</v>
      </c>
      <c r="B241" s="8" t="s">
        <v>31</v>
      </c>
      <c r="C241" s="7" t="s">
        <v>218</v>
      </c>
      <c r="D241" s="7" t="s">
        <v>13</v>
      </c>
      <c r="E241" s="9">
        <v>40270</v>
      </c>
      <c r="F241" s="10">
        <f t="shared" ca="1" si="4"/>
        <v>12</v>
      </c>
      <c r="G241" s="11" t="s">
        <v>45</v>
      </c>
      <c r="H241" s="11">
        <v>38830</v>
      </c>
      <c r="I241" s="8">
        <v>5</v>
      </c>
    </row>
    <row r="242" spans="1:9">
      <c r="A242" s="7" t="s">
        <v>277</v>
      </c>
      <c r="B242" s="8" t="s">
        <v>31</v>
      </c>
      <c r="C242" s="7" t="s">
        <v>218</v>
      </c>
      <c r="D242" s="7" t="s">
        <v>13</v>
      </c>
      <c r="E242" s="9">
        <v>40634</v>
      </c>
      <c r="F242" s="10">
        <f t="shared" ca="1" si="4"/>
        <v>11</v>
      </c>
      <c r="G242" s="11" t="s">
        <v>14</v>
      </c>
      <c r="H242" s="11">
        <v>52184</v>
      </c>
      <c r="I242" s="8">
        <v>3</v>
      </c>
    </row>
    <row r="243" spans="1:9">
      <c r="A243" s="7" t="s">
        <v>278</v>
      </c>
      <c r="B243" s="8" t="s">
        <v>41</v>
      </c>
      <c r="C243" s="7" t="s">
        <v>218</v>
      </c>
      <c r="D243" s="7" t="s">
        <v>21</v>
      </c>
      <c r="E243" s="9">
        <v>41056</v>
      </c>
      <c r="F243" s="10">
        <f t="shared" ca="1" si="4"/>
        <v>10</v>
      </c>
      <c r="G243" s="11"/>
      <c r="H243" s="11">
        <v>24579</v>
      </c>
      <c r="I243" s="8">
        <v>4</v>
      </c>
    </row>
    <row r="244" spans="1:9">
      <c r="A244" s="7" t="s">
        <v>279</v>
      </c>
      <c r="B244" s="8" t="s">
        <v>20</v>
      </c>
      <c r="C244" s="7" t="s">
        <v>218</v>
      </c>
      <c r="D244" s="7" t="s">
        <v>13</v>
      </c>
      <c r="E244" s="9">
        <v>39597</v>
      </c>
      <c r="F244" s="10">
        <f t="shared" ca="1" si="4"/>
        <v>14</v>
      </c>
      <c r="G244" s="11" t="s">
        <v>14</v>
      </c>
      <c r="H244" s="11">
        <v>89111</v>
      </c>
      <c r="I244" s="8">
        <v>4</v>
      </c>
    </row>
    <row r="245" spans="1:9">
      <c r="A245" s="7" t="s">
        <v>280</v>
      </c>
      <c r="B245" s="8" t="s">
        <v>31</v>
      </c>
      <c r="C245" s="7" t="s">
        <v>218</v>
      </c>
      <c r="D245" s="7" t="s">
        <v>13</v>
      </c>
      <c r="E245" s="9">
        <v>40301</v>
      </c>
      <c r="F245" s="10">
        <f t="shared" ca="1" si="4"/>
        <v>12</v>
      </c>
      <c r="G245" s="11" t="s">
        <v>45</v>
      </c>
      <c r="H245" s="11">
        <v>48697</v>
      </c>
      <c r="I245" s="8">
        <v>2</v>
      </c>
    </row>
    <row r="246" spans="1:9">
      <c r="A246" s="7" t="s">
        <v>281</v>
      </c>
      <c r="B246" s="8" t="s">
        <v>26</v>
      </c>
      <c r="C246" s="7" t="s">
        <v>218</v>
      </c>
      <c r="D246" s="7" t="s">
        <v>16</v>
      </c>
      <c r="E246" s="9">
        <v>40302</v>
      </c>
      <c r="F246" s="10">
        <f t="shared" ca="1" si="4"/>
        <v>12</v>
      </c>
      <c r="G246" s="11" t="s">
        <v>14</v>
      </c>
      <c r="H246" s="11">
        <v>50914</v>
      </c>
      <c r="I246" s="8">
        <v>5</v>
      </c>
    </row>
    <row r="247" spans="1:9">
      <c r="A247" s="7" t="s">
        <v>282</v>
      </c>
      <c r="B247" s="8" t="s">
        <v>26</v>
      </c>
      <c r="C247" s="7" t="s">
        <v>218</v>
      </c>
      <c r="D247" s="7" t="s">
        <v>13</v>
      </c>
      <c r="E247" s="9">
        <v>40312</v>
      </c>
      <c r="F247" s="10">
        <f t="shared" ca="1" si="4"/>
        <v>12</v>
      </c>
      <c r="G247" s="11" t="s">
        <v>14</v>
      </c>
      <c r="H247" s="11">
        <v>80795</v>
      </c>
      <c r="I247" s="8">
        <v>3</v>
      </c>
    </row>
    <row r="248" spans="1:9">
      <c r="A248" s="7" t="s">
        <v>283</v>
      </c>
      <c r="B248" s="8" t="s">
        <v>20</v>
      </c>
      <c r="C248" s="7" t="s">
        <v>218</v>
      </c>
      <c r="D248" s="7" t="s">
        <v>28</v>
      </c>
      <c r="E248" s="9">
        <v>35927</v>
      </c>
      <c r="F248" s="10">
        <f t="shared" ca="1" si="4"/>
        <v>24</v>
      </c>
      <c r="G248" s="11"/>
      <c r="H248" s="11">
        <v>84601</v>
      </c>
      <c r="I248" s="8">
        <v>1</v>
      </c>
    </row>
    <row r="249" spans="1:9">
      <c r="A249" s="7" t="s">
        <v>284</v>
      </c>
      <c r="B249" s="8" t="s">
        <v>26</v>
      </c>
      <c r="C249" s="7" t="s">
        <v>218</v>
      </c>
      <c r="D249" s="7" t="s">
        <v>13</v>
      </c>
      <c r="E249" s="9">
        <v>35932</v>
      </c>
      <c r="F249" s="10">
        <f t="shared" ca="1" si="4"/>
        <v>24</v>
      </c>
      <c r="G249" s="11" t="s">
        <v>45</v>
      </c>
      <c r="H249" s="11">
        <v>98714</v>
      </c>
      <c r="I249" s="8">
        <v>5</v>
      </c>
    </row>
    <row r="250" spans="1:9">
      <c r="A250" s="7" t="s">
        <v>285</v>
      </c>
      <c r="B250" s="8" t="s">
        <v>11</v>
      </c>
      <c r="C250" s="7" t="s">
        <v>218</v>
      </c>
      <c r="D250" s="7" t="s">
        <v>13</v>
      </c>
      <c r="E250" s="9">
        <v>35938</v>
      </c>
      <c r="F250" s="10">
        <f t="shared" ca="1" si="4"/>
        <v>24</v>
      </c>
      <c r="G250" s="11" t="s">
        <v>24</v>
      </c>
      <c r="H250" s="11">
        <v>60995</v>
      </c>
      <c r="I250" s="8">
        <v>5</v>
      </c>
    </row>
    <row r="251" spans="1:9">
      <c r="A251" s="7" t="s">
        <v>286</v>
      </c>
      <c r="B251" s="8" t="s">
        <v>41</v>
      </c>
      <c r="C251" s="7" t="s">
        <v>218</v>
      </c>
      <c r="D251" s="7" t="s">
        <v>28</v>
      </c>
      <c r="E251" s="9">
        <v>36283</v>
      </c>
      <c r="F251" s="10">
        <f t="shared" ca="1" si="4"/>
        <v>23</v>
      </c>
      <c r="G251" s="11"/>
      <c r="H251" s="11">
        <v>27643</v>
      </c>
      <c r="I251" s="8">
        <v>5</v>
      </c>
    </row>
    <row r="252" spans="1:9">
      <c r="A252" s="7" t="s">
        <v>287</v>
      </c>
      <c r="B252" s="8" t="s">
        <v>31</v>
      </c>
      <c r="C252" s="7" t="s">
        <v>218</v>
      </c>
      <c r="D252" s="7" t="s">
        <v>21</v>
      </c>
      <c r="E252" s="9">
        <v>36305</v>
      </c>
      <c r="F252" s="10">
        <f t="shared" ca="1" si="4"/>
        <v>23</v>
      </c>
      <c r="G252" s="11"/>
      <c r="H252" s="11">
        <v>10367</v>
      </c>
      <c r="I252" s="8">
        <v>4</v>
      </c>
    </row>
    <row r="253" spans="1:9">
      <c r="A253" s="7" t="s">
        <v>288</v>
      </c>
      <c r="B253" s="8" t="s">
        <v>26</v>
      </c>
      <c r="C253" s="7" t="s">
        <v>218</v>
      </c>
      <c r="D253" s="7" t="s">
        <v>13</v>
      </c>
      <c r="E253" s="9">
        <v>37394</v>
      </c>
      <c r="F253" s="10">
        <f t="shared" ca="1" si="4"/>
        <v>20</v>
      </c>
      <c r="G253" s="11" t="s">
        <v>14</v>
      </c>
      <c r="H253" s="11">
        <v>31867</v>
      </c>
      <c r="I253" s="8">
        <v>3</v>
      </c>
    </row>
    <row r="254" spans="1:9">
      <c r="A254" s="7" t="s">
        <v>289</v>
      </c>
      <c r="B254" s="8" t="s">
        <v>31</v>
      </c>
      <c r="C254" s="7" t="s">
        <v>218</v>
      </c>
      <c r="D254" s="7" t="s">
        <v>28</v>
      </c>
      <c r="E254" s="13">
        <v>40680</v>
      </c>
      <c r="F254" s="10">
        <f t="shared" ca="1" si="4"/>
        <v>11</v>
      </c>
      <c r="G254" s="11"/>
      <c r="H254" s="11">
        <v>62821</v>
      </c>
      <c r="I254" s="8">
        <v>3</v>
      </c>
    </row>
    <row r="255" spans="1:9">
      <c r="A255" s="7" t="s">
        <v>290</v>
      </c>
      <c r="B255" s="8" t="s">
        <v>26</v>
      </c>
      <c r="C255" s="7" t="s">
        <v>218</v>
      </c>
      <c r="D255" s="7" t="s">
        <v>28</v>
      </c>
      <c r="E255" s="9">
        <v>41079</v>
      </c>
      <c r="F255" s="10">
        <f t="shared" ca="1" si="4"/>
        <v>10</v>
      </c>
      <c r="G255" s="11"/>
      <c r="H255" s="11">
        <v>35409</v>
      </c>
      <c r="I255" s="8">
        <v>3</v>
      </c>
    </row>
    <row r="256" spans="1:9">
      <c r="A256" s="7" t="s">
        <v>291</v>
      </c>
      <c r="B256" s="8" t="s">
        <v>31</v>
      </c>
      <c r="C256" s="7" t="s">
        <v>218</v>
      </c>
      <c r="D256" s="7" t="s">
        <v>28</v>
      </c>
      <c r="E256" s="9">
        <v>39262</v>
      </c>
      <c r="F256" s="10">
        <f t="shared" ca="1" si="4"/>
        <v>15</v>
      </c>
      <c r="G256" s="11"/>
      <c r="H256" s="11">
        <v>50347</v>
      </c>
      <c r="I256" s="8">
        <v>5</v>
      </c>
    </row>
    <row r="257" spans="1:9">
      <c r="A257" s="7" t="s">
        <v>292</v>
      </c>
      <c r="B257" s="8" t="s">
        <v>31</v>
      </c>
      <c r="C257" s="7" t="s">
        <v>218</v>
      </c>
      <c r="D257" s="7" t="s">
        <v>13</v>
      </c>
      <c r="E257" s="9">
        <v>38876</v>
      </c>
      <c r="F257" s="10">
        <f t="shared" ca="1" si="4"/>
        <v>16</v>
      </c>
      <c r="G257" s="11" t="s">
        <v>14</v>
      </c>
      <c r="H257" s="11">
        <v>66308</v>
      </c>
      <c r="I257" s="8">
        <v>1</v>
      </c>
    </row>
    <row r="258" spans="1:9">
      <c r="A258" s="7" t="s">
        <v>293</v>
      </c>
      <c r="B258" s="8" t="s">
        <v>20</v>
      </c>
      <c r="C258" s="7" t="s">
        <v>218</v>
      </c>
      <c r="D258" s="7" t="s">
        <v>13</v>
      </c>
      <c r="E258" s="9">
        <v>38878</v>
      </c>
      <c r="F258" s="10">
        <f t="shared" ref="F258:F321" ca="1" si="5">DATEDIF(E258,TODAY(),"Y")</f>
        <v>16</v>
      </c>
      <c r="G258" s="11" t="s">
        <v>45</v>
      </c>
      <c r="H258" s="11">
        <v>67265</v>
      </c>
      <c r="I258" s="8">
        <v>2</v>
      </c>
    </row>
    <row r="259" spans="1:9">
      <c r="A259" s="7" t="s">
        <v>294</v>
      </c>
      <c r="B259" s="8" t="s">
        <v>26</v>
      </c>
      <c r="C259" s="7" t="s">
        <v>218</v>
      </c>
      <c r="D259" s="7" t="s">
        <v>28</v>
      </c>
      <c r="E259" s="9">
        <v>35972</v>
      </c>
      <c r="F259" s="10">
        <f t="shared" ca="1" si="5"/>
        <v>24</v>
      </c>
      <c r="G259" s="11"/>
      <c r="H259" s="11">
        <v>78881</v>
      </c>
      <c r="I259" s="8">
        <v>5</v>
      </c>
    </row>
    <row r="260" spans="1:9">
      <c r="A260" s="7" t="s">
        <v>295</v>
      </c>
      <c r="B260" s="8" t="s">
        <v>26</v>
      </c>
      <c r="C260" s="7" t="s">
        <v>218</v>
      </c>
      <c r="D260" s="7" t="s">
        <v>13</v>
      </c>
      <c r="E260" s="9">
        <v>36318</v>
      </c>
      <c r="F260" s="10">
        <f t="shared" ca="1" si="5"/>
        <v>23</v>
      </c>
      <c r="G260" s="11" t="s">
        <v>45</v>
      </c>
      <c r="H260" s="11">
        <v>75625</v>
      </c>
      <c r="I260" s="8">
        <v>1</v>
      </c>
    </row>
    <row r="261" spans="1:9">
      <c r="A261" s="7" t="s">
        <v>296</v>
      </c>
      <c r="B261" s="8" t="s">
        <v>26</v>
      </c>
      <c r="C261" s="7" t="s">
        <v>218</v>
      </c>
      <c r="D261" s="7" t="s">
        <v>13</v>
      </c>
      <c r="E261" s="9">
        <v>36332</v>
      </c>
      <c r="F261" s="10">
        <f t="shared" ca="1" si="5"/>
        <v>23</v>
      </c>
      <c r="G261" s="11" t="s">
        <v>24</v>
      </c>
      <c r="H261" s="11">
        <v>41536</v>
      </c>
      <c r="I261" s="8">
        <v>2</v>
      </c>
    </row>
    <row r="262" spans="1:9">
      <c r="A262" s="7" t="s">
        <v>297</v>
      </c>
      <c r="B262" s="8" t="s">
        <v>11</v>
      </c>
      <c r="C262" s="7" t="s">
        <v>218</v>
      </c>
      <c r="D262" s="7" t="s">
        <v>13</v>
      </c>
      <c r="E262" s="9">
        <v>36698</v>
      </c>
      <c r="F262" s="10">
        <f t="shared" ca="1" si="5"/>
        <v>22</v>
      </c>
      <c r="G262" s="11" t="s">
        <v>24</v>
      </c>
      <c r="H262" s="11">
        <v>26015</v>
      </c>
      <c r="I262" s="8">
        <v>1</v>
      </c>
    </row>
    <row r="263" spans="1:9">
      <c r="A263" s="7" t="s">
        <v>298</v>
      </c>
      <c r="B263" s="8" t="s">
        <v>41</v>
      </c>
      <c r="C263" s="7" t="s">
        <v>218</v>
      </c>
      <c r="D263" s="7" t="s">
        <v>28</v>
      </c>
      <c r="E263" s="9">
        <v>36704</v>
      </c>
      <c r="F263" s="10">
        <f t="shared" ca="1" si="5"/>
        <v>22</v>
      </c>
      <c r="G263" s="11"/>
      <c r="H263" s="11">
        <v>63536</v>
      </c>
      <c r="I263" s="8">
        <v>3</v>
      </c>
    </row>
    <row r="264" spans="1:9">
      <c r="A264" s="7" t="s">
        <v>299</v>
      </c>
      <c r="B264" s="8" t="s">
        <v>26</v>
      </c>
      <c r="C264" s="7" t="s">
        <v>218</v>
      </c>
      <c r="D264" s="7" t="s">
        <v>13</v>
      </c>
      <c r="E264" s="9">
        <v>36707</v>
      </c>
      <c r="F264" s="10">
        <f t="shared" ca="1" si="5"/>
        <v>22</v>
      </c>
      <c r="G264" s="11" t="s">
        <v>35</v>
      </c>
      <c r="H264" s="11">
        <v>42757</v>
      </c>
      <c r="I264" s="8">
        <v>2</v>
      </c>
    </row>
    <row r="265" spans="1:9">
      <c r="A265" s="7" t="s">
        <v>300</v>
      </c>
      <c r="B265" s="8" t="s">
        <v>26</v>
      </c>
      <c r="C265" s="7" t="s">
        <v>218</v>
      </c>
      <c r="D265" s="7" t="s">
        <v>13</v>
      </c>
      <c r="E265" s="9">
        <v>37068</v>
      </c>
      <c r="F265" s="10">
        <f t="shared" ca="1" si="5"/>
        <v>21</v>
      </c>
      <c r="G265" s="11" t="s">
        <v>17</v>
      </c>
      <c r="H265" s="11">
        <v>72611</v>
      </c>
      <c r="I265" s="8">
        <v>5</v>
      </c>
    </row>
    <row r="266" spans="1:9">
      <c r="A266" s="7" t="s">
        <v>301</v>
      </c>
      <c r="B266" s="8" t="s">
        <v>31</v>
      </c>
      <c r="C266" s="7" t="s">
        <v>218</v>
      </c>
      <c r="D266" s="7" t="s">
        <v>13</v>
      </c>
      <c r="E266" s="9">
        <v>37436</v>
      </c>
      <c r="F266" s="10">
        <f t="shared" ca="1" si="5"/>
        <v>20</v>
      </c>
      <c r="G266" s="11" t="s">
        <v>24</v>
      </c>
      <c r="H266" s="11">
        <v>70543</v>
      </c>
      <c r="I266" s="8">
        <v>1</v>
      </c>
    </row>
    <row r="267" spans="1:9">
      <c r="A267" s="7" t="s">
        <v>302</v>
      </c>
      <c r="B267" s="8" t="s">
        <v>11</v>
      </c>
      <c r="C267" s="7" t="s">
        <v>218</v>
      </c>
      <c r="D267" s="7" t="s">
        <v>13</v>
      </c>
      <c r="E267" s="9">
        <v>38146</v>
      </c>
      <c r="F267" s="10">
        <f t="shared" ca="1" si="5"/>
        <v>18</v>
      </c>
      <c r="G267" s="11" t="s">
        <v>14</v>
      </c>
      <c r="H267" s="11">
        <v>52074</v>
      </c>
      <c r="I267" s="8">
        <v>2</v>
      </c>
    </row>
    <row r="268" spans="1:9">
      <c r="A268" s="7" t="s">
        <v>303</v>
      </c>
      <c r="B268" s="8" t="s">
        <v>26</v>
      </c>
      <c r="C268" s="7" t="s">
        <v>218</v>
      </c>
      <c r="D268" s="7" t="s">
        <v>28</v>
      </c>
      <c r="E268" s="9">
        <v>39603</v>
      </c>
      <c r="F268" s="10">
        <f t="shared" ca="1" si="5"/>
        <v>14</v>
      </c>
      <c r="G268" s="11"/>
      <c r="H268" s="11">
        <v>45034</v>
      </c>
      <c r="I268" s="8">
        <v>2</v>
      </c>
    </row>
    <row r="269" spans="1:9">
      <c r="A269" s="7" t="s">
        <v>304</v>
      </c>
      <c r="B269" s="8" t="s">
        <v>41</v>
      </c>
      <c r="C269" s="7" t="s">
        <v>218</v>
      </c>
      <c r="D269" s="7" t="s">
        <v>28</v>
      </c>
      <c r="E269" s="9">
        <v>38874</v>
      </c>
      <c r="F269" s="10">
        <f t="shared" ca="1" si="5"/>
        <v>16</v>
      </c>
      <c r="G269" s="11"/>
      <c r="H269" s="11">
        <v>65263</v>
      </c>
      <c r="I269" s="8">
        <v>4</v>
      </c>
    </row>
    <row r="270" spans="1:9">
      <c r="A270" s="7" t="s">
        <v>305</v>
      </c>
      <c r="B270" s="8" t="s">
        <v>41</v>
      </c>
      <c r="C270" s="7" t="s">
        <v>218</v>
      </c>
      <c r="D270" s="7" t="s">
        <v>13</v>
      </c>
      <c r="E270" s="9">
        <v>39972</v>
      </c>
      <c r="F270" s="10">
        <f t="shared" ca="1" si="5"/>
        <v>13</v>
      </c>
      <c r="G270" s="11" t="s">
        <v>14</v>
      </c>
      <c r="H270" s="11">
        <v>85987</v>
      </c>
      <c r="I270" s="8">
        <v>5</v>
      </c>
    </row>
    <row r="271" spans="1:9">
      <c r="A271" s="7" t="s">
        <v>306</v>
      </c>
      <c r="B271" s="8" t="s">
        <v>31</v>
      </c>
      <c r="C271" s="7" t="s">
        <v>218</v>
      </c>
      <c r="D271" s="7" t="s">
        <v>13</v>
      </c>
      <c r="E271" s="9">
        <v>39264</v>
      </c>
      <c r="F271" s="10">
        <f t="shared" ca="1" si="5"/>
        <v>15</v>
      </c>
      <c r="G271" s="11" t="s">
        <v>45</v>
      </c>
      <c r="H271" s="11">
        <v>90178</v>
      </c>
      <c r="I271" s="8">
        <v>2</v>
      </c>
    </row>
    <row r="272" spans="1:9">
      <c r="A272" s="7" t="s">
        <v>307</v>
      </c>
      <c r="B272" s="8" t="s">
        <v>11</v>
      </c>
      <c r="C272" s="7" t="s">
        <v>218</v>
      </c>
      <c r="D272" s="7" t="s">
        <v>16</v>
      </c>
      <c r="E272" s="9">
        <v>39276</v>
      </c>
      <c r="F272" s="10">
        <f t="shared" ca="1" si="5"/>
        <v>15</v>
      </c>
      <c r="G272" s="11" t="s">
        <v>17</v>
      </c>
      <c r="H272" s="11">
        <v>20785</v>
      </c>
      <c r="I272" s="8">
        <v>4</v>
      </c>
    </row>
    <row r="273" spans="1:9">
      <c r="A273" s="7" t="s">
        <v>308</v>
      </c>
      <c r="B273" s="8" t="s">
        <v>41</v>
      </c>
      <c r="C273" s="7" t="s">
        <v>218</v>
      </c>
      <c r="D273" s="7" t="s">
        <v>21</v>
      </c>
      <c r="E273" s="9">
        <v>39278</v>
      </c>
      <c r="F273" s="10">
        <f t="shared" ca="1" si="5"/>
        <v>15</v>
      </c>
      <c r="G273" s="11"/>
      <c r="H273" s="11">
        <v>33458</v>
      </c>
      <c r="I273" s="8">
        <v>1</v>
      </c>
    </row>
    <row r="274" spans="1:9">
      <c r="A274" s="7" t="s">
        <v>309</v>
      </c>
      <c r="B274" s="8" t="s">
        <v>11</v>
      </c>
      <c r="C274" s="7" t="s">
        <v>218</v>
      </c>
      <c r="D274" s="7" t="s">
        <v>13</v>
      </c>
      <c r="E274" s="9">
        <v>39655</v>
      </c>
      <c r="F274" s="10">
        <f t="shared" ca="1" si="5"/>
        <v>14</v>
      </c>
      <c r="G274" s="11" t="s">
        <v>35</v>
      </c>
      <c r="H274" s="11">
        <v>37928</v>
      </c>
      <c r="I274" s="8">
        <v>3</v>
      </c>
    </row>
    <row r="275" spans="1:9">
      <c r="A275" s="7" t="s">
        <v>310</v>
      </c>
      <c r="B275" s="8" t="s">
        <v>26</v>
      </c>
      <c r="C275" s="7" t="s">
        <v>218</v>
      </c>
      <c r="D275" s="7" t="s">
        <v>13</v>
      </c>
      <c r="E275" s="9">
        <v>39264</v>
      </c>
      <c r="F275" s="10">
        <f t="shared" ca="1" si="5"/>
        <v>15</v>
      </c>
      <c r="G275" s="11" t="s">
        <v>17</v>
      </c>
      <c r="H275" s="11">
        <v>69377</v>
      </c>
      <c r="I275" s="8">
        <v>1</v>
      </c>
    </row>
    <row r="276" spans="1:9">
      <c r="A276" s="7" t="s">
        <v>311</v>
      </c>
      <c r="B276" s="8" t="s">
        <v>26</v>
      </c>
      <c r="C276" s="7" t="s">
        <v>218</v>
      </c>
      <c r="D276" s="7" t="s">
        <v>21</v>
      </c>
      <c r="E276" s="9">
        <v>35982</v>
      </c>
      <c r="F276" s="10">
        <f t="shared" ca="1" si="5"/>
        <v>24</v>
      </c>
      <c r="G276" s="11"/>
      <c r="H276" s="11">
        <v>9795</v>
      </c>
      <c r="I276" s="8">
        <v>3</v>
      </c>
    </row>
    <row r="277" spans="1:9">
      <c r="A277" s="7" t="s">
        <v>312</v>
      </c>
      <c r="B277" s="8" t="s">
        <v>31</v>
      </c>
      <c r="C277" s="7" t="s">
        <v>218</v>
      </c>
      <c r="D277" s="7" t="s">
        <v>28</v>
      </c>
      <c r="E277" s="9">
        <v>35992</v>
      </c>
      <c r="F277" s="10">
        <f t="shared" ca="1" si="5"/>
        <v>24</v>
      </c>
      <c r="G277" s="11"/>
      <c r="H277" s="11">
        <v>75086</v>
      </c>
      <c r="I277" s="8">
        <v>5</v>
      </c>
    </row>
    <row r="278" spans="1:9">
      <c r="A278" s="7" t="s">
        <v>313</v>
      </c>
      <c r="B278" s="8" t="s">
        <v>31</v>
      </c>
      <c r="C278" s="7" t="s">
        <v>218</v>
      </c>
      <c r="D278" s="7" t="s">
        <v>13</v>
      </c>
      <c r="E278" s="9">
        <v>35996</v>
      </c>
      <c r="F278" s="10">
        <f t="shared" ca="1" si="5"/>
        <v>24</v>
      </c>
      <c r="G278" s="11" t="s">
        <v>14</v>
      </c>
      <c r="H278" s="11">
        <v>44374</v>
      </c>
      <c r="I278" s="8">
        <v>2</v>
      </c>
    </row>
    <row r="279" spans="1:9">
      <c r="A279" s="7" t="s">
        <v>314</v>
      </c>
      <c r="B279" s="8" t="s">
        <v>26</v>
      </c>
      <c r="C279" s="7" t="s">
        <v>218</v>
      </c>
      <c r="D279" s="7" t="s">
        <v>28</v>
      </c>
      <c r="E279" s="9">
        <v>35997</v>
      </c>
      <c r="F279" s="10">
        <f t="shared" ca="1" si="5"/>
        <v>24</v>
      </c>
      <c r="G279" s="11"/>
      <c r="H279" s="11">
        <v>79772</v>
      </c>
      <c r="I279" s="8">
        <v>3</v>
      </c>
    </row>
    <row r="280" spans="1:9">
      <c r="A280" s="7" t="s">
        <v>315</v>
      </c>
      <c r="B280" s="8" t="s">
        <v>23</v>
      </c>
      <c r="C280" s="7" t="s">
        <v>218</v>
      </c>
      <c r="D280" s="7" t="s">
        <v>28</v>
      </c>
      <c r="E280" s="9">
        <v>36350</v>
      </c>
      <c r="F280" s="10">
        <f t="shared" ca="1" si="5"/>
        <v>23</v>
      </c>
      <c r="G280" s="11"/>
      <c r="H280" s="11">
        <v>30118</v>
      </c>
      <c r="I280" s="8">
        <v>3</v>
      </c>
    </row>
    <row r="281" spans="1:9">
      <c r="A281" s="7" t="s">
        <v>316</v>
      </c>
      <c r="B281" s="8" t="s">
        <v>26</v>
      </c>
      <c r="C281" s="7" t="s">
        <v>218</v>
      </c>
      <c r="D281" s="7" t="s">
        <v>16</v>
      </c>
      <c r="E281" s="9">
        <v>36360</v>
      </c>
      <c r="F281" s="10">
        <f t="shared" ca="1" si="5"/>
        <v>23</v>
      </c>
      <c r="G281" s="11" t="s">
        <v>45</v>
      </c>
      <c r="H281" s="11">
        <v>12172</v>
      </c>
      <c r="I281" s="8">
        <v>1</v>
      </c>
    </row>
    <row r="282" spans="1:9">
      <c r="A282" s="7" t="s">
        <v>317</v>
      </c>
      <c r="B282" s="8" t="s">
        <v>26</v>
      </c>
      <c r="C282" s="7" t="s">
        <v>218</v>
      </c>
      <c r="D282" s="7" t="s">
        <v>28</v>
      </c>
      <c r="E282" s="9">
        <v>36718</v>
      </c>
      <c r="F282" s="10">
        <f t="shared" ca="1" si="5"/>
        <v>22</v>
      </c>
      <c r="G282" s="11"/>
      <c r="H282" s="11">
        <v>98472</v>
      </c>
      <c r="I282" s="8">
        <v>5</v>
      </c>
    </row>
    <row r="283" spans="1:9">
      <c r="A283" s="7" t="s">
        <v>318</v>
      </c>
      <c r="B283" s="8" t="s">
        <v>26</v>
      </c>
      <c r="C283" s="7" t="s">
        <v>218</v>
      </c>
      <c r="D283" s="7" t="s">
        <v>28</v>
      </c>
      <c r="E283" s="9">
        <v>36729</v>
      </c>
      <c r="F283" s="10">
        <f t="shared" ca="1" si="5"/>
        <v>22</v>
      </c>
      <c r="G283" s="11"/>
      <c r="H283" s="11">
        <v>49962</v>
      </c>
      <c r="I283" s="8">
        <v>1</v>
      </c>
    </row>
    <row r="284" spans="1:9">
      <c r="A284" s="7" t="s">
        <v>319</v>
      </c>
      <c r="B284" s="8" t="s">
        <v>23</v>
      </c>
      <c r="C284" s="7" t="s">
        <v>218</v>
      </c>
      <c r="D284" s="7" t="s">
        <v>28</v>
      </c>
      <c r="E284" s="9">
        <v>37820</v>
      </c>
      <c r="F284" s="10">
        <f t="shared" ca="1" si="5"/>
        <v>19</v>
      </c>
      <c r="G284" s="11"/>
      <c r="H284" s="11">
        <v>82962</v>
      </c>
      <c r="I284" s="8">
        <v>1</v>
      </c>
    </row>
    <row r="285" spans="1:9">
      <c r="A285" s="7" t="s">
        <v>320</v>
      </c>
      <c r="B285" s="8" t="s">
        <v>11</v>
      </c>
      <c r="C285" s="7" t="s">
        <v>218</v>
      </c>
      <c r="D285" s="7" t="s">
        <v>28</v>
      </c>
      <c r="E285" s="9">
        <v>39633</v>
      </c>
      <c r="F285" s="10">
        <f t="shared" ca="1" si="5"/>
        <v>14</v>
      </c>
      <c r="G285" s="11"/>
      <c r="H285" s="11">
        <v>43648</v>
      </c>
      <c r="I285" s="8">
        <v>1</v>
      </c>
    </row>
    <row r="286" spans="1:9">
      <c r="A286" s="7" t="s">
        <v>321</v>
      </c>
      <c r="B286" s="8" t="s">
        <v>20</v>
      </c>
      <c r="C286" s="7" t="s">
        <v>218</v>
      </c>
      <c r="D286" s="7" t="s">
        <v>28</v>
      </c>
      <c r="E286" s="9">
        <v>38912</v>
      </c>
      <c r="F286" s="10">
        <f t="shared" ca="1" si="5"/>
        <v>16</v>
      </c>
      <c r="G286" s="11"/>
      <c r="H286" s="11">
        <v>88363</v>
      </c>
      <c r="I286" s="8">
        <v>4</v>
      </c>
    </row>
    <row r="287" spans="1:9">
      <c r="A287" s="7" t="s">
        <v>322</v>
      </c>
      <c r="B287" s="8" t="s">
        <v>31</v>
      </c>
      <c r="C287" s="7" t="s">
        <v>218</v>
      </c>
      <c r="D287" s="7" t="s">
        <v>28</v>
      </c>
      <c r="E287" s="9">
        <v>41124</v>
      </c>
      <c r="F287" s="10">
        <f t="shared" ca="1" si="5"/>
        <v>10</v>
      </c>
      <c r="G287" s="11"/>
      <c r="H287" s="11">
        <v>54483</v>
      </c>
      <c r="I287" s="8">
        <v>2</v>
      </c>
    </row>
    <row r="288" spans="1:9">
      <c r="A288" s="7" t="s">
        <v>323</v>
      </c>
      <c r="B288" s="8" t="s">
        <v>31</v>
      </c>
      <c r="C288" s="7" t="s">
        <v>218</v>
      </c>
      <c r="D288" s="7" t="s">
        <v>13</v>
      </c>
      <c r="E288" s="9">
        <v>36009</v>
      </c>
      <c r="F288" s="10">
        <f t="shared" ca="1" si="5"/>
        <v>24</v>
      </c>
      <c r="G288" s="11" t="s">
        <v>14</v>
      </c>
      <c r="H288" s="11">
        <v>82632</v>
      </c>
      <c r="I288" s="8">
        <v>5</v>
      </c>
    </row>
    <row r="289" spans="1:9">
      <c r="A289" s="7" t="s">
        <v>324</v>
      </c>
      <c r="B289" s="8" t="s">
        <v>41</v>
      </c>
      <c r="C289" s="7" t="s">
        <v>218</v>
      </c>
      <c r="D289" s="7" t="s">
        <v>28</v>
      </c>
      <c r="E289" s="9">
        <v>36011</v>
      </c>
      <c r="F289" s="10">
        <f t="shared" ca="1" si="5"/>
        <v>24</v>
      </c>
      <c r="G289" s="11"/>
      <c r="H289" s="11">
        <v>49555</v>
      </c>
      <c r="I289" s="8">
        <v>1</v>
      </c>
    </row>
    <row r="290" spans="1:9">
      <c r="A290" s="7" t="s">
        <v>325</v>
      </c>
      <c r="B290" s="8" t="s">
        <v>23</v>
      </c>
      <c r="C290" s="7" t="s">
        <v>218</v>
      </c>
      <c r="D290" s="7" t="s">
        <v>13</v>
      </c>
      <c r="E290" s="9">
        <v>39312</v>
      </c>
      <c r="F290" s="10">
        <f t="shared" ca="1" si="5"/>
        <v>15</v>
      </c>
      <c r="G290" s="11" t="s">
        <v>17</v>
      </c>
      <c r="H290" s="11">
        <v>78133</v>
      </c>
      <c r="I290" s="8">
        <v>3</v>
      </c>
    </row>
    <row r="291" spans="1:9">
      <c r="A291" s="7" t="s">
        <v>326</v>
      </c>
      <c r="B291" s="8" t="s">
        <v>20</v>
      </c>
      <c r="C291" s="7" t="s">
        <v>218</v>
      </c>
      <c r="D291" s="7" t="s">
        <v>16</v>
      </c>
      <c r="E291" s="9">
        <v>39697</v>
      </c>
      <c r="F291" s="10">
        <f t="shared" ca="1" si="5"/>
        <v>13</v>
      </c>
      <c r="G291" s="11" t="s">
        <v>17</v>
      </c>
      <c r="H291" s="11">
        <v>16786</v>
      </c>
      <c r="I291" s="8">
        <v>2</v>
      </c>
    </row>
    <row r="292" spans="1:9">
      <c r="A292" s="7" t="s">
        <v>327</v>
      </c>
      <c r="B292" s="8" t="s">
        <v>26</v>
      </c>
      <c r="C292" s="7" t="s">
        <v>218</v>
      </c>
      <c r="D292" s="7" t="s">
        <v>13</v>
      </c>
      <c r="E292" s="9">
        <v>39354</v>
      </c>
      <c r="F292" s="10">
        <f t="shared" ca="1" si="5"/>
        <v>14</v>
      </c>
      <c r="G292" s="11" t="s">
        <v>45</v>
      </c>
      <c r="H292" s="11">
        <v>73755</v>
      </c>
      <c r="I292" s="8">
        <v>4</v>
      </c>
    </row>
    <row r="293" spans="1:9">
      <c r="A293" s="7" t="s">
        <v>328</v>
      </c>
      <c r="B293" s="8" t="s">
        <v>20</v>
      </c>
      <c r="C293" s="7" t="s">
        <v>218</v>
      </c>
      <c r="D293" s="7" t="s">
        <v>13</v>
      </c>
      <c r="E293" s="9">
        <v>40424</v>
      </c>
      <c r="F293" s="10">
        <f t="shared" ca="1" si="5"/>
        <v>11</v>
      </c>
      <c r="G293" s="11" t="s">
        <v>24</v>
      </c>
      <c r="H293" s="11">
        <v>43472</v>
      </c>
      <c r="I293" s="8">
        <v>5</v>
      </c>
    </row>
    <row r="294" spans="1:9">
      <c r="A294" s="7" t="s">
        <v>329</v>
      </c>
      <c r="B294" s="8" t="s">
        <v>31</v>
      </c>
      <c r="C294" s="7" t="s">
        <v>218</v>
      </c>
      <c r="D294" s="7" t="s">
        <v>13</v>
      </c>
      <c r="E294" s="9">
        <v>38982</v>
      </c>
      <c r="F294" s="10">
        <f t="shared" ca="1" si="5"/>
        <v>15</v>
      </c>
      <c r="G294" s="11" t="s">
        <v>14</v>
      </c>
      <c r="H294" s="11">
        <v>66110</v>
      </c>
      <c r="I294" s="8">
        <v>1</v>
      </c>
    </row>
    <row r="295" spans="1:9">
      <c r="A295" s="7" t="s">
        <v>330</v>
      </c>
      <c r="B295" s="8" t="s">
        <v>26</v>
      </c>
      <c r="C295" s="7" t="s">
        <v>218</v>
      </c>
      <c r="D295" s="7" t="s">
        <v>13</v>
      </c>
      <c r="E295" s="9">
        <v>38990</v>
      </c>
      <c r="F295" s="10">
        <f t="shared" ca="1" si="5"/>
        <v>15</v>
      </c>
      <c r="G295" s="11" t="s">
        <v>17</v>
      </c>
      <c r="H295" s="11">
        <v>73073</v>
      </c>
      <c r="I295" s="8">
        <v>2</v>
      </c>
    </row>
    <row r="296" spans="1:9">
      <c r="A296" s="7" t="s">
        <v>331</v>
      </c>
      <c r="B296" s="8" t="s">
        <v>41</v>
      </c>
      <c r="C296" s="7" t="s">
        <v>218</v>
      </c>
      <c r="D296" s="7" t="s">
        <v>21</v>
      </c>
      <c r="E296" s="9">
        <v>36067</v>
      </c>
      <c r="F296" s="10">
        <f t="shared" ca="1" si="5"/>
        <v>23</v>
      </c>
      <c r="G296" s="11"/>
      <c r="H296" s="11">
        <v>41374</v>
      </c>
      <c r="I296" s="8">
        <v>4</v>
      </c>
    </row>
    <row r="297" spans="1:9">
      <c r="A297" s="7" t="s">
        <v>332</v>
      </c>
      <c r="B297" s="8" t="s">
        <v>41</v>
      </c>
      <c r="C297" s="7" t="s">
        <v>218</v>
      </c>
      <c r="D297" s="7" t="s">
        <v>13</v>
      </c>
      <c r="E297" s="9">
        <v>36413</v>
      </c>
      <c r="F297" s="10">
        <f t="shared" ca="1" si="5"/>
        <v>22</v>
      </c>
      <c r="G297" s="11" t="s">
        <v>14</v>
      </c>
      <c r="H297" s="11">
        <v>44066</v>
      </c>
      <c r="I297" s="8">
        <v>3</v>
      </c>
    </row>
    <row r="298" spans="1:9">
      <c r="A298" s="7" t="s">
        <v>333</v>
      </c>
      <c r="B298" s="8" t="s">
        <v>26</v>
      </c>
      <c r="C298" s="7" t="s">
        <v>218</v>
      </c>
      <c r="D298" s="7" t="s">
        <v>16</v>
      </c>
      <c r="E298" s="9">
        <v>36422</v>
      </c>
      <c r="F298" s="10">
        <f t="shared" ca="1" si="5"/>
        <v>22</v>
      </c>
      <c r="G298" s="11" t="s">
        <v>45</v>
      </c>
      <c r="H298" s="11">
        <v>18997</v>
      </c>
      <c r="I298" s="8">
        <v>5</v>
      </c>
    </row>
    <row r="299" spans="1:9">
      <c r="A299" s="7" t="s">
        <v>334</v>
      </c>
      <c r="B299" s="8" t="s">
        <v>26</v>
      </c>
      <c r="C299" s="7" t="s">
        <v>218</v>
      </c>
      <c r="D299" s="7" t="s">
        <v>13</v>
      </c>
      <c r="E299" s="9">
        <v>36431</v>
      </c>
      <c r="F299" s="10">
        <f t="shared" ca="1" si="5"/>
        <v>22</v>
      </c>
      <c r="G299" s="11" t="s">
        <v>14</v>
      </c>
      <c r="H299" s="11">
        <v>39402</v>
      </c>
      <c r="I299" s="8">
        <v>2</v>
      </c>
    </row>
    <row r="300" spans="1:9">
      <c r="A300" s="7" t="s">
        <v>335</v>
      </c>
      <c r="B300" s="8" t="s">
        <v>31</v>
      </c>
      <c r="C300" s="7" t="s">
        <v>218</v>
      </c>
      <c r="D300" s="7" t="s">
        <v>13</v>
      </c>
      <c r="E300" s="9">
        <v>37509</v>
      </c>
      <c r="F300" s="10">
        <f t="shared" ca="1" si="5"/>
        <v>19</v>
      </c>
      <c r="G300" s="11" t="s">
        <v>45</v>
      </c>
      <c r="H300" s="11">
        <v>75988</v>
      </c>
      <c r="I300" s="8">
        <v>3</v>
      </c>
    </row>
    <row r="301" spans="1:9">
      <c r="A301" s="7" t="s">
        <v>336</v>
      </c>
      <c r="B301" s="8" t="s">
        <v>26</v>
      </c>
      <c r="C301" s="7" t="s">
        <v>218</v>
      </c>
      <c r="D301" s="7" t="s">
        <v>13</v>
      </c>
      <c r="E301" s="9">
        <v>37866</v>
      </c>
      <c r="F301" s="10">
        <f t="shared" ca="1" si="5"/>
        <v>19</v>
      </c>
      <c r="G301" s="11" t="s">
        <v>17</v>
      </c>
      <c r="H301" s="11">
        <v>59653</v>
      </c>
      <c r="I301" s="8">
        <v>5</v>
      </c>
    </row>
    <row r="302" spans="1:9">
      <c r="A302" s="7" t="s">
        <v>337</v>
      </c>
      <c r="B302" s="8" t="s">
        <v>41</v>
      </c>
      <c r="C302" s="7" t="s">
        <v>218</v>
      </c>
      <c r="D302" s="7" t="s">
        <v>13</v>
      </c>
      <c r="E302" s="9">
        <v>39348</v>
      </c>
      <c r="F302" s="10">
        <f t="shared" ca="1" si="5"/>
        <v>14</v>
      </c>
      <c r="G302" s="11" t="s">
        <v>14</v>
      </c>
      <c r="H302" s="11">
        <v>50842</v>
      </c>
      <c r="I302" s="8">
        <v>2</v>
      </c>
    </row>
    <row r="303" spans="1:9">
      <c r="A303" s="7" t="s">
        <v>338</v>
      </c>
      <c r="B303" s="8" t="s">
        <v>31</v>
      </c>
      <c r="C303" s="7" t="s">
        <v>218</v>
      </c>
      <c r="D303" s="7" t="s">
        <v>13</v>
      </c>
      <c r="E303" s="9">
        <v>39696</v>
      </c>
      <c r="F303" s="10">
        <f t="shared" ca="1" si="5"/>
        <v>13</v>
      </c>
      <c r="G303" s="11" t="s">
        <v>14</v>
      </c>
      <c r="H303" s="11">
        <v>76252</v>
      </c>
      <c r="I303" s="8">
        <v>3</v>
      </c>
    </row>
    <row r="304" spans="1:9">
      <c r="A304" s="7" t="s">
        <v>339</v>
      </c>
      <c r="B304" s="8" t="s">
        <v>26</v>
      </c>
      <c r="C304" s="7" t="s">
        <v>218</v>
      </c>
      <c r="D304" s="7" t="s">
        <v>28</v>
      </c>
      <c r="E304" s="13">
        <v>40449</v>
      </c>
      <c r="F304" s="10">
        <f t="shared" ca="1" si="5"/>
        <v>11</v>
      </c>
      <c r="G304" s="11"/>
      <c r="H304" s="11">
        <v>97724</v>
      </c>
      <c r="I304" s="8">
        <v>5</v>
      </c>
    </row>
    <row r="305" spans="1:9">
      <c r="A305" s="7" t="s">
        <v>340</v>
      </c>
      <c r="B305" s="8" t="s">
        <v>41</v>
      </c>
      <c r="C305" s="7" t="s">
        <v>218</v>
      </c>
      <c r="D305" s="7" t="s">
        <v>28</v>
      </c>
      <c r="E305" s="9">
        <v>39378</v>
      </c>
      <c r="F305" s="10">
        <f t="shared" ca="1" si="5"/>
        <v>14</v>
      </c>
      <c r="G305" s="11"/>
      <c r="H305" s="11">
        <v>39006</v>
      </c>
      <c r="I305" s="8">
        <v>3</v>
      </c>
    </row>
    <row r="306" spans="1:9">
      <c r="A306" s="7" t="s">
        <v>341</v>
      </c>
      <c r="B306" s="8" t="s">
        <v>20</v>
      </c>
      <c r="C306" s="7" t="s">
        <v>218</v>
      </c>
      <c r="D306" s="7" t="s">
        <v>16</v>
      </c>
      <c r="E306" s="9">
        <v>40456</v>
      </c>
      <c r="F306" s="10">
        <f t="shared" ca="1" si="5"/>
        <v>11</v>
      </c>
      <c r="G306" s="11" t="s">
        <v>14</v>
      </c>
      <c r="H306" s="11">
        <v>51310</v>
      </c>
      <c r="I306" s="8">
        <v>5</v>
      </c>
    </row>
    <row r="307" spans="1:9">
      <c r="A307" s="7" t="s">
        <v>342</v>
      </c>
      <c r="B307" s="8" t="s">
        <v>31</v>
      </c>
      <c r="C307" s="7" t="s">
        <v>218</v>
      </c>
      <c r="D307" s="7" t="s">
        <v>28</v>
      </c>
      <c r="E307" s="9">
        <v>40462</v>
      </c>
      <c r="F307" s="10">
        <f t="shared" ca="1" si="5"/>
        <v>11</v>
      </c>
      <c r="G307" s="11"/>
      <c r="H307" s="11">
        <v>58234</v>
      </c>
      <c r="I307" s="8">
        <v>4</v>
      </c>
    </row>
    <row r="308" spans="1:9">
      <c r="A308" s="7" t="s">
        <v>343</v>
      </c>
      <c r="B308" s="8" t="s">
        <v>31</v>
      </c>
      <c r="C308" s="7" t="s">
        <v>218</v>
      </c>
      <c r="D308" s="7" t="s">
        <v>13</v>
      </c>
      <c r="E308" s="9">
        <v>40469</v>
      </c>
      <c r="F308" s="10">
        <f t="shared" ca="1" si="5"/>
        <v>11</v>
      </c>
      <c r="G308" s="11" t="s">
        <v>17</v>
      </c>
      <c r="H308" s="11">
        <v>50028</v>
      </c>
      <c r="I308" s="8">
        <v>4</v>
      </c>
    </row>
    <row r="309" spans="1:9">
      <c r="A309" s="7" t="s">
        <v>344</v>
      </c>
      <c r="B309" s="8" t="s">
        <v>23</v>
      </c>
      <c r="C309" s="7" t="s">
        <v>218</v>
      </c>
      <c r="D309" s="7" t="s">
        <v>28</v>
      </c>
      <c r="E309" s="9">
        <v>40473</v>
      </c>
      <c r="F309" s="10">
        <f t="shared" ca="1" si="5"/>
        <v>11</v>
      </c>
      <c r="G309" s="11"/>
      <c r="H309" s="11">
        <v>31086</v>
      </c>
      <c r="I309" s="8">
        <v>5</v>
      </c>
    </row>
    <row r="310" spans="1:9">
      <c r="A310" s="7" t="s">
        <v>345</v>
      </c>
      <c r="B310" s="8" t="s">
        <v>23</v>
      </c>
      <c r="C310" s="7" t="s">
        <v>218</v>
      </c>
      <c r="D310" s="7" t="s">
        <v>13</v>
      </c>
      <c r="E310" s="9">
        <v>40474</v>
      </c>
      <c r="F310" s="10">
        <f t="shared" ca="1" si="5"/>
        <v>11</v>
      </c>
      <c r="G310" s="11" t="s">
        <v>14</v>
      </c>
      <c r="H310" s="11">
        <v>65252</v>
      </c>
      <c r="I310" s="8">
        <v>4</v>
      </c>
    </row>
    <row r="311" spans="1:9">
      <c r="A311" s="7" t="s">
        <v>346</v>
      </c>
      <c r="B311" s="8" t="s">
        <v>11</v>
      </c>
      <c r="C311" s="7" t="s">
        <v>218</v>
      </c>
      <c r="D311" s="7" t="s">
        <v>13</v>
      </c>
      <c r="E311" s="9">
        <v>39001</v>
      </c>
      <c r="F311" s="10">
        <f t="shared" ca="1" si="5"/>
        <v>15</v>
      </c>
      <c r="G311" s="11" t="s">
        <v>17</v>
      </c>
      <c r="H311" s="11">
        <v>77022</v>
      </c>
      <c r="I311" s="8">
        <v>3</v>
      </c>
    </row>
    <row r="312" spans="1:9">
      <c r="A312" s="7" t="s">
        <v>347</v>
      </c>
      <c r="B312" s="8" t="s">
        <v>41</v>
      </c>
      <c r="C312" s="7" t="s">
        <v>218</v>
      </c>
      <c r="D312" s="7" t="s">
        <v>13</v>
      </c>
      <c r="E312" s="9">
        <v>36084</v>
      </c>
      <c r="F312" s="10">
        <f t="shared" ca="1" si="5"/>
        <v>23</v>
      </c>
      <c r="G312" s="11" t="s">
        <v>14</v>
      </c>
      <c r="H312" s="11">
        <v>36531</v>
      </c>
      <c r="I312" s="8">
        <v>4</v>
      </c>
    </row>
    <row r="313" spans="1:9">
      <c r="A313" s="7" t="s">
        <v>348</v>
      </c>
      <c r="B313" s="8" t="s">
        <v>11</v>
      </c>
      <c r="C313" s="7" t="s">
        <v>218</v>
      </c>
      <c r="D313" s="7" t="s">
        <v>13</v>
      </c>
      <c r="E313" s="9">
        <v>36444</v>
      </c>
      <c r="F313" s="10">
        <f t="shared" ca="1" si="5"/>
        <v>22</v>
      </c>
      <c r="G313" s="11" t="s">
        <v>14</v>
      </c>
      <c r="H313" s="11">
        <v>74008</v>
      </c>
      <c r="I313" s="8">
        <v>3</v>
      </c>
    </row>
    <row r="314" spans="1:9">
      <c r="A314" s="7" t="s">
        <v>349</v>
      </c>
      <c r="B314" s="8" t="s">
        <v>31</v>
      </c>
      <c r="C314" s="7" t="s">
        <v>218</v>
      </c>
      <c r="D314" s="7" t="s">
        <v>28</v>
      </c>
      <c r="E314" s="9">
        <v>36455</v>
      </c>
      <c r="F314" s="10">
        <f t="shared" ca="1" si="5"/>
        <v>22</v>
      </c>
      <c r="G314" s="11"/>
      <c r="H314" s="11">
        <v>26191</v>
      </c>
      <c r="I314" s="8">
        <v>4</v>
      </c>
    </row>
    <row r="315" spans="1:9">
      <c r="A315" s="7" t="s">
        <v>350</v>
      </c>
      <c r="B315" s="8" t="s">
        <v>23</v>
      </c>
      <c r="C315" s="7" t="s">
        <v>218</v>
      </c>
      <c r="D315" s="7" t="s">
        <v>28</v>
      </c>
      <c r="E315" s="9">
        <v>37899</v>
      </c>
      <c r="F315" s="10">
        <f t="shared" ca="1" si="5"/>
        <v>18</v>
      </c>
      <c r="G315" s="11"/>
      <c r="H315" s="11">
        <v>70642</v>
      </c>
      <c r="I315" s="8">
        <v>5</v>
      </c>
    </row>
    <row r="316" spans="1:9">
      <c r="A316" s="7" t="s">
        <v>351</v>
      </c>
      <c r="B316" s="8" t="s">
        <v>11</v>
      </c>
      <c r="C316" s="7" t="s">
        <v>218</v>
      </c>
      <c r="D316" s="7" t="s">
        <v>28</v>
      </c>
      <c r="E316" s="9">
        <v>38289</v>
      </c>
      <c r="F316" s="10">
        <f t="shared" ca="1" si="5"/>
        <v>17</v>
      </c>
      <c r="G316" s="11"/>
      <c r="H316" s="11">
        <v>79013</v>
      </c>
      <c r="I316" s="8">
        <v>3</v>
      </c>
    </row>
    <row r="317" spans="1:9">
      <c r="A317" s="7" t="s">
        <v>352</v>
      </c>
      <c r="B317" s="8" t="s">
        <v>23</v>
      </c>
      <c r="C317" s="7" t="s">
        <v>218</v>
      </c>
      <c r="D317" s="7" t="s">
        <v>21</v>
      </c>
      <c r="E317" s="9">
        <v>39747</v>
      </c>
      <c r="F317" s="10">
        <f t="shared" ca="1" si="5"/>
        <v>13</v>
      </c>
      <c r="G317" s="11"/>
      <c r="H317" s="11">
        <v>11630</v>
      </c>
      <c r="I317" s="8">
        <v>4</v>
      </c>
    </row>
    <row r="318" spans="1:9">
      <c r="A318" s="7" t="s">
        <v>353</v>
      </c>
      <c r="B318" s="8" t="s">
        <v>31</v>
      </c>
      <c r="C318" s="7" t="s">
        <v>218</v>
      </c>
      <c r="D318" s="7" t="s">
        <v>28</v>
      </c>
      <c r="E318" s="9">
        <v>40470</v>
      </c>
      <c r="F318" s="10">
        <f t="shared" ca="1" si="5"/>
        <v>11</v>
      </c>
      <c r="G318" s="11"/>
      <c r="H318" s="11">
        <v>41624</v>
      </c>
      <c r="I318" s="8">
        <v>1</v>
      </c>
    </row>
    <row r="319" spans="1:9">
      <c r="A319" s="7" t="s">
        <v>354</v>
      </c>
      <c r="B319" s="8" t="s">
        <v>11</v>
      </c>
      <c r="C319" s="7" t="s">
        <v>218</v>
      </c>
      <c r="D319" s="7" t="s">
        <v>13</v>
      </c>
      <c r="E319" s="9">
        <v>39403</v>
      </c>
      <c r="F319" s="10">
        <f t="shared" ca="1" si="5"/>
        <v>14</v>
      </c>
      <c r="G319" s="11" t="s">
        <v>17</v>
      </c>
      <c r="H319" s="11">
        <v>42834</v>
      </c>
      <c r="I319" s="8">
        <v>2</v>
      </c>
    </row>
    <row r="320" spans="1:9">
      <c r="A320" s="7" t="s">
        <v>355</v>
      </c>
      <c r="B320" s="8" t="s">
        <v>26</v>
      </c>
      <c r="C320" s="7" t="s">
        <v>218</v>
      </c>
      <c r="D320" s="7" t="s">
        <v>13</v>
      </c>
      <c r="E320" s="9">
        <v>39407</v>
      </c>
      <c r="F320" s="10">
        <f t="shared" ca="1" si="5"/>
        <v>14</v>
      </c>
      <c r="G320" s="11" t="s">
        <v>45</v>
      </c>
      <c r="H320" s="11">
        <v>80380</v>
      </c>
      <c r="I320" s="8">
        <v>5</v>
      </c>
    </row>
    <row r="321" spans="1:9">
      <c r="A321" s="7" t="s">
        <v>356</v>
      </c>
      <c r="B321" s="8" t="s">
        <v>31</v>
      </c>
      <c r="C321" s="7" t="s">
        <v>218</v>
      </c>
      <c r="D321" s="7" t="s">
        <v>28</v>
      </c>
      <c r="E321" s="9">
        <v>40492</v>
      </c>
      <c r="F321" s="10">
        <f t="shared" ca="1" si="5"/>
        <v>11</v>
      </c>
      <c r="G321" s="11"/>
      <c r="H321" s="11">
        <v>72611</v>
      </c>
      <c r="I321" s="8">
        <v>2</v>
      </c>
    </row>
    <row r="322" spans="1:9">
      <c r="A322" s="7" t="s">
        <v>357</v>
      </c>
      <c r="B322" s="8" t="s">
        <v>31</v>
      </c>
      <c r="C322" s="7" t="s">
        <v>218</v>
      </c>
      <c r="D322" s="7" t="s">
        <v>13</v>
      </c>
      <c r="E322" s="9">
        <v>36101</v>
      </c>
      <c r="F322" s="10">
        <f t="shared" ref="F322:F385" ca="1" si="6">DATEDIF(E322,TODAY(),"Y")</f>
        <v>23</v>
      </c>
      <c r="G322" s="11" t="s">
        <v>14</v>
      </c>
      <c r="H322" s="11">
        <v>97064</v>
      </c>
      <c r="I322" s="8">
        <v>5</v>
      </c>
    </row>
    <row r="323" spans="1:9">
      <c r="A323" s="7" t="s">
        <v>358</v>
      </c>
      <c r="B323" s="8" t="s">
        <v>11</v>
      </c>
      <c r="C323" s="7" t="s">
        <v>218</v>
      </c>
      <c r="D323" s="7" t="s">
        <v>13</v>
      </c>
      <c r="E323" s="9">
        <v>36122</v>
      </c>
      <c r="F323" s="10">
        <f t="shared" ca="1" si="6"/>
        <v>23</v>
      </c>
      <c r="G323" s="11" t="s">
        <v>17</v>
      </c>
      <c r="H323" s="11">
        <v>24926</v>
      </c>
      <c r="I323" s="8">
        <v>2</v>
      </c>
    </row>
    <row r="324" spans="1:9">
      <c r="A324" s="7" t="s">
        <v>359</v>
      </c>
      <c r="B324" s="8" t="s">
        <v>23</v>
      </c>
      <c r="C324" s="7" t="s">
        <v>218</v>
      </c>
      <c r="D324" s="7" t="s">
        <v>13</v>
      </c>
      <c r="E324" s="9">
        <v>37936</v>
      </c>
      <c r="F324" s="10">
        <f t="shared" ca="1" si="6"/>
        <v>18</v>
      </c>
      <c r="G324" s="11" t="s">
        <v>45</v>
      </c>
      <c r="H324" s="11">
        <v>34012</v>
      </c>
      <c r="I324" s="8">
        <v>5</v>
      </c>
    </row>
    <row r="325" spans="1:9">
      <c r="A325" s="7" t="s">
        <v>360</v>
      </c>
      <c r="B325" s="8" t="s">
        <v>31</v>
      </c>
      <c r="C325" s="7" t="s">
        <v>218</v>
      </c>
      <c r="D325" s="7" t="s">
        <v>13</v>
      </c>
      <c r="E325" s="9">
        <v>37943</v>
      </c>
      <c r="F325" s="10">
        <f t="shared" ca="1" si="6"/>
        <v>18</v>
      </c>
      <c r="G325" s="11" t="s">
        <v>14</v>
      </c>
      <c r="H325" s="11">
        <v>82694</v>
      </c>
      <c r="I325" s="8">
        <v>3</v>
      </c>
    </row>
    <row r="326" spans="1:9">
      <c r="A326" s="7" t="s">
        <v>361</v>
      </c>
      <c r="B326" s="8" t="s">
        <v>26</v>
      </c>
      <c r="C326" s="7" t="s">
        <v>218</v>
      </c>
      <c r="D326" s="7" t="s">
        <v>28</v>
      </c>
      <c r="E326" s="9">
        <v>38321</v>
      </c>
      <c r="F326" s="10">
        <f t="shared" ca="1" si="6"/>
        <v>17</v>
      </c>
      <c r="G326" s="11"/>
      <c r="H326" s="11">
        <v>41778</v>
      </c>
      <c r="I326" s="8">
        <v>4</v>
      </c>
    </row>
    <row r="327" spans="1:9">
      <c r="A327" s="7" t="s">
        <v>362</v>
      </c>
      <c r="B327" s="8" t="s">
        <v>23</v>
      </c>
      <c r="C327" s="7" t="s">
        <v>218</v>
      </c>
      <c r="D327" s="7" t="s">
        <v>13</v>
      </c>
      <c r="E327" s="9">
        <v>38321</v>
      </c>
      <c r="F327" s="10">
        <f t="shared" ca="1" si="6"/>
        <v>17</v>
      </c>
      <c r="G327" s="11" t="s">
        <v>17</v>
      </c>
      <c r="H327" s="11">
        <v>77836</v>
      </c>
      <c r="I327" s="8">
        <v>1</v>
      </c>
    </row>
    <row r="328" spans="1:9">
      <c r="A328" s="7" t="s">
        <v>363</v>
      </c>
      <c r="B328" s="8" t="s">
        <v>26</v>
      </c>
      <c r="C328" s="7" t="s">
        <v>218</v>
      </c>
      <c r="D328" s="7" t="s">
        <v>13</v>
      </c>
      <c r="E328" s="9">
        <v>39760</v>
      </c>
      <c r="F328" s="10">
        <f t="shared" ca="1" si="6"/>
        <v>13</v>
      </c>
      <c r="G328" s="11" t="s">
        <v>14</v>
      </c>
      <c r="H328" s="11">
        <v>67166</v>
      </c>
      <c r="I328" s="8">
        <v>5</v>
      </c>
    </row>
    <row r="329" spans="1:9">
      <c r="A329" s="7" t="s">
        <v>364</v>
      </c>
      <c r="B329" s="8" t="s">
        <v>31</v>
      </c>
      <c r="C329" s="7" t="s">
        <v>218</v>
      </c>
      <c r="D329" s="7" t="s">
        <v>13</v>
      </c>
      <c r="E329" s="9">
        <v>39390</v>
      </c>
      <c r="F329" s="10">
        <f t="shared" ca="1" si="6"/>
        <v>14</v>
      </c>
      <c r="G329" s="11" t="s">
        <v>24</v>
      </c>
      <c r="H329" s="11">
        <v>78639</v>
      </c>
      <c r="I329" s="8">
        <v>5</v>
      </c>
    </row>
    <row r="330" spans="1:9">
      <c r="A330" s="7" t="s">
        <v>365</v>
      </c>
      <c r="B330" s="8" t="s">
        <v>23</v>
      </c>
      <c r="C330" s="7" t="s">
        <v>218</v>
      </c>
      <c r="D330" s="7" t="s">
        <v>28</v>
      </c>
      <c r="E330" s="9">
        <v>39785</v>
      </c>
      <c r="F330" s="10">
        <f t="shared" ca="1" si="6"/>
        <v>13</v>
      </c>
      <c r="G330" s="11"/>
      <c r="H330" s="11">
        <v>88759</v>
      </c>
      <c r="I330" s="8">
        <v>3</v>
      </c>
    </row>
    <row r="331" spans="1:9">
      <c r="A331" s="7" t="s">
        <v>366</v>
      </c>
      <c r="B331" s="8" t="s">
        <v>31</v>
      </c>
      <c r="C331" s="7" t="s">
        <v>218</v>
      </c>
      <c r="D331" s="7" t="s">
        <v>16</v>
      </c>
      <c r="E331" s="9">
        <v>36503</v>
      </c>
      <c r="F331" s="10">
        <f t="shared" ca="1" si="6"/>
        <v>22</v>
      </c>
      <c r="G331" s="11" t="s">
        <v>24</v>
      </c>
      <c r="H331" s="11">
        <v>45777</v>
      </c>
      <c r="I331" s="8">
        <v>1</v>
      </c>
    </row>
    <row r="332" spans="1:9">
      <c r="A332" s="7" t="s">
        <v>367</v>
      </c>
      <c r="B332" s="8" t="s">
        <v>41</v>
      </c>
      <c r="C332" s="7" t="s">
        <v>218</v>
      </c>
      <c r="D332" s="7" t="s">
        <v>13</v>
      </c>
      <c r="E332" s="9">
        <v>37229</v>
      </c>
      <c r="F332" s="10">
        <f t="shared" ca="1" si="6"/>
        <v>20</v>
      </c>
      <c r="G332" s="11" t="s">
        <v>45</v>
      </c>
      <c r="H332" s="11">
        <v>27841</v>
      </c>
      <c r="I332" s="8">
        <v>4</v>
      </c>
    </row>
    <row r="333" spans="1:9">
      <c r="A333" s="7" t="s">
        <v>368</v>
      </c>
      <c r="B333" s="8" t="s">
        <v>11</v>
      </c>
      <c r="C333" s="7" t="s">
        <v>218</v>
      </c>
      <c r="D333" s="7" t="s">
        <v>16</v>
      </c>
      <c r="E333" s="9">
        <v>37620</v>
      </c>
      <c r="F333" s="10">
        <f t="shared" ca="1" si="6"/>
        <v>19</v>
      </c>
      <c r="G333" s="11" t="s">
        <v>14</v>
      </c>
      <c r="H333" s="11">
        <v>26906</v>
      </c>
      <c r="I333" s="8">
        <v>1</v>
      </c>
    </row>
    <row r="334" spans="1:9">
      <c r="A334" s="7" t="s">
        <v>369</v>
      </c>
      <c r="B334" s="8" t="s">
        <v>23</v>
      </c>
      <c r="C334" s="7" t="s">
        <v>218</v>
      </c>
      <c r="D334" s="7" t="s">
        <v>13</v>
      </c>
      <c r="E334" s="9">
        <v>40175</v>
      </c>
      <c r="F334" s="10">
        <f t="shared" ca="1" si="6"/>
        <v>12</v>
      </c>
      <c r="G334" s="11" t="s">
        <v>24</v>
      </c>
      <c r="H334" s="11">
        <v>38159</v>
      </c>
      <c r="I334" s="8">
        <v>2</v>
      </c>
    </row>
    <row r="335" spans="1:9">
      <c r="A335" s="7" t="s">
        <v>370</v>
      </c>
      <c r="B335" s="8" t="s">
        <v>23</v>
      </c>
      <c r="C335" s="7" t="s">
        <v>371</v>
      </c>
      <c r="D335" s="7" t="s">
        <v>28</v>
      </c>
      <c r="E335" s="13">
        <v>40292</v>
      </c>
      <c r="F335" s="10">
        <f t="shared" ca="1" si="6"/>
        <v>12</v>
      </c>
      <c r="G335" s="11"/>
      <c r="H335" s="11">
        <v>68079</v>
      </c>
      <c r="I335" s="8">
        <v>2</v>
      </c>
    </row>
    <row r="336" spans="1:9">
      <c r="A336" s="7" t="s">
        <v>372</v>
      </c>
      <c r="B336" s="8" t="s">
        <v>20</v>
      </c>
      <c r="C336" s="7" t="s">
        <v>371</v>
      </c>
      <c r="D336" s="7" t="s">
        <v>13</v>
      </c>
      <c r="E336" s="9">
        <v>37407</v>
      </c>
      <c r="F336" s="10">
        <f t="shared" ca="1" si="6"/>
        <v>20</v>
      </c>
      <c r="G336" s="11" t="s">
        <v>14</v>
      </c>
      <c r="H336" s="11">
        <v>65054</v>
      </c>
      <c r="I336" s="8">
        <v>5</v>
      </c>
    </row>
    <row r="337" spans="1:9">
      <c r="A337" s="7" t="s">
        <v>373</v>
      </c>
      <c r="B337" s="8" t="s">
        <v>23</v>
      </c>
      <c r="C337" s="7" t="s">
        <v>371</v>
      </c>
      <c r="D337" s="7" t="s">
        <v>13</v>
      </c>
      <c r="E337" s="13">
        <v>40313</v>
      </c>
      <c r="F337" s="10">
        <f t="shared" ca="1" si="6"/>
        <v>12</v>
      </c>
      <c r="G337" s="11" t="s">
        <v>45</v>
      </c>
      <c r="H337" s="11">
        <v>29975</v>
      </c>
      <c r="I337" s="8">
        <v>5</v>
      </c>
    </row>
    <row r="338" spans="1:9">
      <c r="A338" s="7" t="s">
        <v>374</v>
      </c>
      <c r="B338" s="8" t="s">
        <v>41</v>
      </c>
      <c r="C338" s="7" t="s">
        <v>371</v>
      </c>
      <c r="D338" s="7" t="s">
        <v>13</v>
      </c>
      <c r="E338" s="9">
        <v>41137</v>
      </c>
      <c r="F338" s="10">
        <f t="shared" ca="1" si="6"/>
        <v>10</v>
      </c>
      <c r="G338" s="11" t="s">
        <v>14</v>
      </c>
      <c r="H338" s="11">
        <v>43076</v>
      </c>
      <c r="I338" s="8">
        <v>3</v>
      </c>
    </row>
    <row r="339" spans="1:9">
      <c r="A339" s="7" t="s">
        <v>375</v>
      </c>
      <c r="B339" s="8" t="s">
        <v>11</v>
      </c>
      <c r="C339" s="7" t="s">
        <v>371</v>
      </c>
      <c r="D339" s="7" t="s">
        <v>28</v>
      </c>
      <c r="E339" s="9">
        <v>36765</v>
      </c>
      <c r="F339" s="10">
        <f t="shared" ca="1" si="6"/>
        <v>22</v>
      </c>
      <c r="G339" s="11"/>
      <c r="H339" s="11">
        <v>81950</v>
      </c>
      <c r="I339" s="8">
        <v>4</v>
      </c>
    </row>
    <row r="340" spans="1:9">
      <c r="A340" s="7" t="s">
        <v>376</v>
      </c>
      <c r="B340" s="8" t="s">
        <v>26</v>
      </c>
      <c r="C340" s="7" t="s">
        <v>371</v>
      </c>
      <c r="D340" s="7" t="s">
        <v>13</v>
      </c>
      <c r="E340" s="9">
        <v>37936</v>
      </c>
      <c r="F340" s="10">
        <f t="shared" ca="1" si="6"/>
        <v>18</v>
      </c>
      <c r="G340" s="11" t="s">
        <v>45</v>
      </c>
      <c r="H340" s="11">
        <v>59257</v>
      </c>
      <c r="I340" s="8">
        <v>2</v>
      </c>
    </row>
    <row r="341" spans="1:9">
      <c r="A341" s="7" t="s">
        <v>377</v>
      </c>
      <c r="B341" s="8" t="s">
        <v>11</v>
      </c>
      <c r="C341" s="7" t="s">
        <v>371</v>
      </c>
      <c r="D341" s="7" t="s">
        <v>13</v>
      </c>
      <c r="E341" s="9">
        <v>39038</v>
      </c>
      <c r="F341" s="10">
        <f t="shared" ca="1" si="6"/>
        <v>15</v>
      </c>
      <c r="G341" s="11" t="s">
        <v>35</v>
      </c>
      <c r="H341" s="11">
        <v>78540</v>
      </c>
      <c r="I341" s="8">
        <v>4</v>
      </c>
    </row>
    <row r="342" spans="1:9">
      <c r="A342" s="7" t="s">
        <v>378</v>
      </c>
      <c r="B342" s="8" t="s">
        <v>41</v>
      </c>
      <c r="C342" s="7" t="s">
        <v>379</v>
      </c>
      <c r="D342" s="7" t="s">
        <v>13</v>
      </c>
      <c r="E342" s="9">
        <v>40552</v>
      </c>
      <c r="F342" s="10">
        <f t="shared" ca="1" si="6"/>
        <v>11</v>
      </c>
      <c r="G342" s="11" t="s">
        <v>14</v>
      </c>
      <c r="H342" s="11">
        <v>69014</v>
      </c>
      <c r="I342" s="8">
        <v>4</v>
      </c>
    </row>
    <row r="343" spans="1:9">
      <c r="A343" s="7" t="s">
        <v>380</v>
      </c>
      <c r="B343" s="8" t="s">
        <v>26</v>
      </c>
      <c r="C343" s="7" t="s">
        <v>379</v>
      </c>
      <c r="D343" s="7" t="s">
        <v>13</v>
      </c>
      <c r="E343" s="9">
        <v>40911</v>
      </c>
      <c r="F343" s="10">
        <f t="shared" ca="1" si="6"/>
        <v>10</v>
      </c>
      <c r="G343" s="11" t="s">
        <v>17</v>
      </c>
      <c r="H343" s="11">
        <v>95832</v>
      </c>
      <c r="I343" s="8">
        <v>3</v>
      </c>
    </row>
    <row r="344" spans="1:9">
      <c r="A344" s="7" t="s">
        <v>381</v>
      </c>
      <c r="B344" s="8" t="s">
        <v>26</v>
      </c>
      <c r="C344" s="7" t="s">
        <v>379</v>
      </c>
      <c r="D344" s="7" t="s">
        <v>16</v>
      </c>
      <c r="E344" s="9">
        <v>39457</v>
      </c>
      <c r="F344" s="10">
        <f t="shared" ca="1" si="6"/>
        <v>14</v>
      </c>
      <c r="G344" s="11" t="s">
        <v>14</v>
      </c>
      <c r="H344" s="11">
        <v>34381</v>
      </c>
      <c r="I344" s="8">
        <v>5</v>
      </c>
    </row>
    <row r="345" spans="1:9">
      <c r="A345" s="7" t="s">
        <v>382</v>
      </c>
      <c r="B345" s="8" t="s">
        <v>11</v>
      </c>
      <c r="C345" s="7" t="s">
        <v>379</v>
      </c>
      <c r="D345" s="7" t="s">
        <v>16</v>
      </c>
      <c r="E345" s="9">
        <v>39098</v>
      </c>
      <c r="F345" s="10">
        <f t="shared" ca="1" si="6"/>
        <v>15</v>
      </c>
      <c r="G345" s="11" t="s">
        <v>45</v>
      </c>
      <c r="H345" s="11">
        <v>52476</v>
      </c>
      <c r="I345" s="8">
        <v>5</v>
      </c>
    </row>
    <row r="346" spans="1:9">
      <c r="A346" s="7" t="s">
        <v>383</v>
      </c>
      <c r="B346" s="8" t="s">
        <v>31</v>
      </c>
      <c r="C346" s="7" t="s">
        <v>379</v>
      </c>
      <c r="D346" s="7" t="s">
        <v>13</v>
      </c>
      <c r="E346" s="9">
        <v>40209</v>
      </c>
      <c r="F346" s="10">
        <f t="shared" ca="1" si="6"/>
        <v>12</v>
      </c>
      <c r="G346" s="11" t="s">
        <v>45</v>
      </c>
      <c r="H346" s="11">
        <v>49786</v>
      </c>
      <c r="I346" s="8">
        <v>4</v>
      </c>
    </row>
    <row r="347" spans="1:9">
      <c r="A347" s="7" t="s">
        <v>384</v>
      </c>
      <c r="B347" s="8" t="s">
        <v>11</v>
      </c>
      <c r="C347" s="7" t="s">
        <v>379</v>
      </c>
      <c r="D347" s="7" t="s">
        <v>28</v>
      </c>
      <c r="E347" s="9">
        <v>36192</v>
      </c>
      <c r="F347" s="10">
        <f t="shared" ca="1" si="6"/>
        <v>23</v>
      </c>
      <c r="G347" s="11"/>
      <c r="H347" s="11">
        <v>52382</v>
      </c>
      <c r="I347" s="8">
        <v>5</v>
      </c>
    </row>
    <row r="348" spans="1:9">
      <c r="A348" s="7" t="s">
        <v>385</v>
      </c>
      <c r="B348" s="8" t="s">
        <v>20</v>
      </c>
      <c r="C348" s="7" t="s">
        <v>379</v>
      </c>
      <c r="D348" s="7" t="s">
        <v>28</v>
      </c>
      <c r="E348" s="9">
        <v>36199</v>
      </c>
      <c r="F348" s="10">
        <f t="shared" ca="1" si="6"/>
        <v>23</v>
      </c>
      <c r="G348" s="11"/>
      <c r="H348" s="11">
        <v>34397</v>
      </c>
      <c r="I348" s="8">
        <v>5</v>
      </c>
    </row>
    <row r="349" spans="1:9">
      <c r="A349" s="7" t="s">
        <v>386</v>
      </c>
      <c r="B349" s="8" t="s">
        <v>11</v>
      </c>
      <c r="C349" s="7" t="s">
        <v>379</v>
      </c>
      <c r="D349" s="7" t="s">
        <v>13</v>
      </c>
      <c r="E349" s="9">
        <v>36940</v>
      </c>
      <c r="F349" s="10">
        <f t="shared" ca="1" si="6"/>
        <v>21</v>
      </c>
      <c r="G349" s="11" t="s">
        <v>14</v>
      </c>
      <c r="H349" s="11">
        <v>53889</v>
      </c>
      <c r="I349" s="8">
        <v>5</v>
      </c>
    </row>
    <row r="350" spans="1:9">
      <c r="A350" s="7" t="s">
        <v>387</v>
      </c>
      <c r="B350" s="8" t="s">
        <v>11</v>
      </c>
      <c r="C350" s="7" t="s">
        <v>379</v>
      </c>
      <c r="D350" s="7" t="s">
        <v>16</v>
      </c>
      <c r="E350" s="9">
        <v>39871</v>
      </c>
      <c r="F350" s="10">
        <f t="shared" ca="1" si="6"/>
        <v>13</v>
      </c>
      <c r="G350" s="11" t="s">
        <v>24</v>
      </c>
      <c r="H350" s="11">
        <v>42433</v>
      </c>
      <c r="I350" s="8">
        <v>2</v>
      </c>
    </row>
    <row r="351" spans="1:9">
      <c r="A351" s="7" t="s">
        <v>388</v>
      </c>
      <c r="B351" s="8" t="s">
        <v>26</v>
      </c>
      <c r="C351" s="7" t="s">
        <v>379</v>
      </c>
      <c r="D351" s="7" t="s">
        <v>21</v>
      </c>
      <c r="E351" s="9">
        <v>40610</v>
      </c>
      <c r="F351" s="10">
        <f t="shared" ca="1" si="6"/>
        <v>11</v>
      </c>
      <c r="G351" s="11"/>
      <c r="H351" s="11">
        <v>40529</v>
      </c>
      <c r="I351" s="8">
        <v>4</v>
      </c>
    </row>
    <row r="352" spans="1:9">
      <c r="A352" s="7" t="s">
        <v>389</v>
      </c>
      <c r="B352" s="8" t="s">
        <v>31</v>
      </c>
      <c r="C352" s="7" t="s">
        <v>379</v>
      </c>
      <c r="D352" s="7" t="s">
        <v>16</v>
      </c>
      <c r="E352" s="9">
        <v>40624</v>
      </c>
      <c r="F352" s="10">
        <f t="shared" ca="1" si="6"/>
        <v>11</v>
      </c>
      <c r="G352" s="11" t="s">
        <v>24</v>
      </c>
      <c r="H352" s="11">
        <v>14399</v>
      </c>
      <c r="I352" s="8">
        <v>4</v>
      </c>
    </row>
    <row r="353" spans="1:9">
      <c r="A353" s="7" t="s">
        <v>390</v>
      </c>
      <c r="B353" s="8" t="s">
        <v>26</v>
      </c>
      <c r="C353" s="7" t="s">
        <v>379</v>
      </c>
      <c r="D353" s="7" t="s">
        <v>13</v>
      </c>
      <c r="E353" s="9">
        <v>39147</v>
      </c>
      <c r="F353" s="10">
        <f t="shared" ca="1" si="6"/>
        <v>15</v>
      </c>
      <c r="G353" s="11" t="s">
        <v>24</v>
      </c>
      <c r="H353" s="11">
        <v>49698</v>
      </c>
      <c r="I353" s="8">
        <v>5</v>
      </c>
    </row>
    <row r="354" spans="1:9">
      <c r="A354" s="7" t="s">
        <v>391</v>
      </c>
      <c r="B354" s="8" t="s">
        <v>23</v>
      </c>
      <c r="C354" s="7" t="s">
        <v>379</v>
      </c>
      <c r="D354" s="7" t="s">
        <v>28</v>
      </c>
      <c r="E354" s="9">
        <v>39167</v>
      </c>
      <c r="F354" s="10">
        <f t="shared" ca="1" si="6"/>
        <v>15</v>
      </c>
      <c r="G354" s="11"/>
      <c r="H354" s="11">
        <v>31900</v>
      </c>
      <c r="I354" s="8">
        <v>5</v>
      </c>
    </row>
    <row r="355" spans="1:9">
      <c r="A355" s="7" t="s">
        <v>392</v>
      </c>
      <c r="B355" s="8" t="s">
        <v>23</v>
      </c>
      <c r="C355" s="7" t="s">
        <v>379</v>
      </c>
      <c r="D355" s="7" t="s">
        <v>28</v>
      </c>
      <c r="E355" s="9">
        <v>38805</v>
      </c>
      <c r="F355" s="10">
        <f t="shared" ca="1" si="6"/>
        <v>16</v>
      </c>
      <c r="G355" s="11"/>
      <c r="H355" s="11">
        <v>59257</v>
      </c>
      <c r="I355" s="8">
        <v>2</v>
      </c>
    </row>
    <row r="356" spans="1:9">
      <c r="A356" s="7" t="s">
        <v>393</v>
      </c>
      <c r="B356" s="8" t="s">
        <v>11</v>
      </c>
      <c r="C356" s="7" t="s">
        <v>379</v>
      </c>
      <c r="D356" s="7" t="s">
        <v>13</v>
      </c>
      <c r="E356" s="9">
        <v>35856</v>
      </c>
      <c r="F356" s="10">
        <f t="shared" ca="1" si="6"/>
        <v>24</v>
      </c>
      <c r="G356" s="11" t="s">
        <v>35</v>
      </c>
      <c r="H356" s="11">
        <v>95513</v>
      </c>
      <c r="I356" s="8">
        <v>3</v>
      </c>
    </row>
    <row r="357" spans="1:9">
      <c r="A357" s="7" t="s">
        <v>394</v>
      </c>
      <c r="B357" s="8" t="s">
        <v>31</v>
      </c>
      <c r="C357" s="7" t="s">
        <v>379</v>
      </c>
      <c r="D357" s="7" t="s">
        <v>13</v>
      </c>
      <c r="E357" s="9">
        <v>35857</v>
      </c>
      <c r="F357" s="10">
        <f t="shared" ca="1" si="6"/>
        <v>24</v>
      </c>
      <c r="G357" s="11" t="s">
        <v>45</v>
      </c>
      <c r="H357" s="11">
        <v>90321</v>
      </c>
      <c r="I357" s="8">
        <v>3</v>
      </c>
    </row>
    <row r="358" spans="1:9">
      <c r="A358" s="7" t="s">
        <v>395</v>
      </c>
      <c r="B358" s="8" t="s">
        <v>11</v>
      </c>
      <c r="C358" s="7" t="s">
        <v>379</v>
      </c>
      <c r="D358" s="7" t="s">
        <v>13</v>
      </c>
      <c r="E358" s="9">
        <v>39157</v>
      </c>
      <c r="F358" s="10">
        <f t="shared" ca="1" si="6"/>
        <v>15</v>
      </c>
      <c r="G358" s="11" t="s">
        <v>45</v>
      </c>
      <c r="H358" s="11">
        <v>52371</v>
      </c>
      <c r="I358" s="8">
        <v>4</v>
      </c>
    </row>
    <row r="359" spans="1:9">
      <c r="A359" s="7" t="s">
        <v>396</v>
      </c>
      <c r="B359" s="8" t="s">
        <v>26</v>
      </c>
      <c r="C359" s="7" t="s">
        <v>379</v>
      </c>
      <c r="D359" s="7" t="s">
        <v>13</v>
      </c>
      <c r="E359" s="9">
        <v>41000</v>
      </c>
      <c r="F359" s="10">
        <f t="shared" ca="1" si="6"/>
        <v>10</v>
      </c>
      <c r="G359" s="11" t="s">
        <v>17</v>
      </c>
      <c r="H359" s="11">
        <v>66616</v>
      </c>
      <c r="I359" s="8">
        <v>4</v>
      </c>
    </row>
    <row r="360" spans="1:9">
      <c r="A360" s="7" t="s">
        <v>397</v>
      </c>
      <c r="B360" s="8" t="s">
        <v>11</v>
      </c>
      <c r="C360" s="7" t="s">
        <v>379</v>
      </c>
      <c r="D360" s="7" t="s">
        <v>13</v>
      </c>
      <c r="E360" s="9">
        <v>41007</v>
      </c>
      <c r="F360" s="10">
        <f t="shared" ca="1" si="6"/>
        <v>10</v>
      </c>
      <c r="G360" s="11" t="s">
        <v>14</v>
      </c>
      <c r="H360" s="11">
        <v>40722</v>
      </c>
      <c r="I360" s="8">
        <v>2</v>
      </c>
    </row>
    <row r="361" spans="1:9">
      <c r="A361" s="7" t="s">
        <v>398</v>
      </c>
      <c r="B361" s="8" t="s">
        <v>26</v>
      </c>
      <c r="C361" s="7" t="s">
        <v>379</v>
      </c>
      <c r="D361" s="7" t="s">
        <v>13</v>
      </c>
      <c r="E361" s="9">
        <v>39180</v>
      </c>
      <c r="F361" s="10">
        <f t="shared" ca="1" si="6"/>
        <v>15</v>
      </c>
      <c r="G361" s="11" t="s">
        <v>24</v>
      </c>
      <c r="H361" s="11">
        <v>95194</v>
      </c>
      <c r="I361" s="8">
        <v>4</v>
      </c>
    </row>
    <row r="362" spans="1:9">
      <c r="A362" s="7" t="s">
        <v>399</v>
      </c>
      <c r="B362" s="8" t="s">
        <v>26</v>
      </c>
      <c r="C362" s="7" t="s">
        <v>379</v>
      </c>
      <c r="D362" s="7" t="s">
        <v>13</v>
      </c>
      <c r="E362" s="9">
        <v>38834</v>
      </c>
      <c r="F362" s="10">
        <f t="shared" ca="1" si="6"/>
        <v>16</v>
      </c>
      <c r="G362" s="11" t="s">
        <v>14</v>
      </c>
      <c r="H362" s="11">
        <v>89804</v>
      </c>
      <c r="I362" s="8">
        <v>4</v>
      </c>
    </row>
    <row r="363" spans="1:9">
      <c r="A363" s="7" t="s">
        <v>400</v>
      </c>
      <c r="B363" s="8" t="s">
        <v>23</v>
      </c>
      <c r="C363" s="7" t="s">
        <v>379</v>
      </c>
      <c r="D363" s="7" t="s">
        <v>13</v>
      </c>
      <c r="E363" s="9">
        <v>36297</v>
      </c>
      <c r="F363" s="10">
        <f t="shared" ca="1" si="6"/>
        <v>23</v>
      </c>
      <c r="G363" s="11" t="s">
        <v>14</v>
      </c>
      <c r="H363" s="11">
        <v>50633</v>
      </c>
      <c r="I363" s="8">
        <v>2</v>
      </c>
    </row>
    <row r="364" spans="1:9">
      <c r="A364" s="7" t="s">
        <v>401</v>
      </c>
      <c r="B364" s="8" t="s">
        <v>11</v>
      </c>
      <c r="C364" s="7" t="s">
        <v>379</v>
      </c>
      <c r="D364" s="7" t="s">
        <v>13</v>
      </c>
      <c r="E364" s="9">
        <v>36662</v>
      </c>
      <c r="F364" s="10">
        <f t="shared" ca="1" si="6"/>
        <v>22</v>
      </c>
      <c r="G364" s="11" t="s">
        <v>45</v>
      </c>
      <c r="H364" s="11">
        <v>57739</v>
      </c>
      <c r="I364" s="8">
        <v>4</v>
      </c>
    </row>
    <row r="365" spans="1:9">
      <c r="A365" s="7" t="s">
        <v>402</v>
      </c>
      <c r="B365" s="8" t="s">
        <v>20</v>
      </c>
      <c r="C365" s="7" t="s">
        <v>379</v>
      </c>
      <c r="D365" s="7" t="s">
        <v>28</v>
      </c>
      <c r="E365" s="9">
        <v>39592</v>
      </c>
      <c r="F365" s="10">
        <f t="shared" ca="1" si="6"/>
        <v>14</v>
      </c>
      <c r="G365" s="11"/>
      <c r="H365" s="11">
        <v>63272</v>
      </c>
      <c r="I365" s="8">
        <v>3</v>
      </c>
    </row>
    <row r="366" spans="1:9">
      <c r="A366" s="7" t="s">
        <v>403</v>
      </c>
      <c r="B366" s="8" t="s">
        <v>20</v>
      </c>
      <c r="C366" s="7" t="s">
        <v>379</v>
      </c>
      <c r="D366" s="7" t="s">
        <v>13</v>
      </c>
      <c r="E366" s="9">
        <v>40712</v>
      </c>
      <c r="F366" s="10">
        <f t="shared" ca="1" si="6"/>
        <v>11</v>
      </c>
      <c r="G366" s="11" t="s">
        <v>14</v>
      </c>
      <c r="H366" s="11">
        <v>25190</v>
      </c>
      <c r="I366" s="8">
        <v>1</v>
      </c>
    </row>
    <row r="367" spans="1:9">
      <c r="A367" s="7" t="s">
        <v>404</v>
      </c>
      <c r="B367" s="8" t="s">
        <v>20</v>
      </c>
      <c r="C367" s="7" t="s">
        <v>379</v>
      </c>
      <c r="D367" s="7" t="s">
        <v>13</v>
      </c>
      <c r="E367" s="9">
        <v>41070</v>
      </c>
      <c r="F367" s="10">
        <f t="shared" ca="1" si="6"/>
        <v>10</v>
      </c>
      <c r="G367" s="11" t="s">
        <v>17</v>
      </c>
      <c r="H367" s="11">
        <v>81323</v>
      </c>
      <c r="I367" s="8">
        <v>1</v>
      </c>
    </row>
    <row r="368" spans="1:9">
      <c r="A368" s="7" t="s">
        <v>405</v>
      </c>
      <c r="B368" s="8" t="s">
        <v>26</v>
      </c>
      <c r="C368" s="7" t="s">
        <v>379</v>
      </c>
      <c r="D368" s="7" t="s">
        <v>13</v>
      </c>
      <c r="E368" s="9">
        <v>39258</v>
      </c>
      <c r="F368" s="10">
        <f t="shared" ca="1" si="6"/>
        <v>15</v>
      </c>
      <c r="G368" s="11" t="s">
        <v>35</v>
      </c>
      <c r="H368" s="11">
        <v>73612</v>
      </c>
      <c r="I368" s="8">
        <v>2</v>
      </c>
    </row>
    <row r="369" spans="1:9">
      <c r="A369" s="7" t="s">
        <v>406</v>
      </c>
      <c r="B369" s="8" t="s">
        <v>11</v>
      </c>
      <c r="C369" s="7" t="s">
        <v>379</v>
      </c>
      <c r="D369" s="7" t="s">
        <v>13</v>
      </c>
      <c r="E369" s="9">
        <v>40333</v>
      </c>
      <c r="F369" s="10">
        <f t="shared" ca="1" si="6"/>
        <v>12</v>
      </c>
      <c r="G369" s="11" t="s">
        <v>24</v>
      </c>
      <c r="H369" s="11">
        <v>77528</v>
      </c>
      <c r="I369" s="8">
        <v>4</v>
      </c>
    </row>
    <row r="370" spans="1:9">
      <c r="A370" s="7" t="s">
        <v>407</v>
      </c>
      <c r="B370" s="8" t="s">
        <v>26</v>
      </c>
      <c r="C370" s="7" t="s">
        <v>379</v>
      </c>
      <c r="D370" s="7" t="s">
        <v>28</v>
      </c>
      <c r="E370" s="9">
        <v>36703</v>
      </c>
      <c r="F370" s="10">
        <f t="shared" ca="1" si="6"/>
        <v>22</v>
      </c>
      <c r="G370" s="11"/>
      <c r="H370" s="11">
        <v>55220</v>
      </c>
      <c r="I370" s="8">
        <v>4</v>
      </c>
    </row>
    <row r="371" spans="1:9">
      <c r="A371" s="7" t="s">
        <v>408</v>
      </c>
      <c r="B371" s="8" t="s">
        <v>31</v>
      </c>
      <c r="C371" s="7" t="s">
        <v>379</v>
      </c>
      <c r="D371" s="7" t="s">
        <v>16</v>
      </c>
      <c r="E371" s="9">
        <v>40351</v>
      </c>
      <c r="F371" s="10">
        <f t="shared" ca="1" si="6"/>
        <v>12</v>
      </c>
      <c r="G371" s="11" t="s">
        <v>45</v>
      </c>
      <c r="H371" s="11">
        <v>22044</v>
      </c>
      <c r="I371" s="8">
        <v>3</v>
      </c>
    </row>
    <row r="372" spans="1:9">
      <c r="A372" s="7" t="s">
        <v>409</v>
      </c>
      <c r="B372" s="8" t="s">
        <v>26</v>
      </c>
      <c r="C372" s="7" t="s">
        <v>379</v>
      </c>
      <c r="D372" s="7" t="s">
        <v>13</v>
      </c>
      <c r="E372" s="9">
        <v>39290</v>
      </c>
      <c r="F372" s="10">
        <f t="shared" ca="1" si="6"/>
        <v>15</v>
      </c>
      <c r="G372" s="11" t="s">
        <v>45</v>
      </c>
      <c r="H372" s="11">
        <v>71775</v>
      </c>
      <c r="I372" s="8">
        <v>2</v>
      </c>
    </row>
    <row r="373" spans="1:9">
      <c r="A373" s="7" t="s">
        <v>410</v>
      </c>
      <c r="B373" s="8" t="s">
        <v>11</v>
      </c>
      <c r="C373" s="7" t="s">
        <v>379</v>
      </c>
      <c r="D373" s="7" t="s">
        <v>13</v>
      </c>
      <c r="E373" s="9">
        <v>40367</v>
      </c>
      <c r="F373" s="10">
        <f t="shared" ca="1" si="6"/>
        <v>12</v>
      </c>
      <c r="G373" s="11" t="s">
        <v>14</v>
      </c>
      <c r="H373" s="11">
        <v>53680</v>
      </c>
      <c r="I373" s="8">
        <v>4</v>
      </c>
    </row>
    <row r="374" spans="1:9">
      <c r="A374" s="7" t="s">
        <v>411</v>
      </c>
      <c r="B374" s="8" t="s">
        <v>41</v>
      </c>
      <c r="C374" s="7" t="s">
        <v>379</v>
      </c>
      <c r="D374" s="7" t="s">
        <v>16</v>
      </c>
      <c r="E374" s="9">
        <v>36371</v>
      </c>
      <c r="F374" s="10">
        <f t="shared" ca="1" si="6"/>
        <v>23</v>
      </c>
      <c r="G374" s="11" t="s">
        <v>45</v>
      </c>
      <c r="H374" s="11">
        <v>29469</v>
      </c>
      <c r="I374" s="8">
        <v>2</v>
      </c>
    </row>
    <row r="375" spans="1:9">
      <c r="A375" s="7" t="s">
        <v>412</v>
      </c>
      <c r="B375" s="8" t="s">
        <v>31</v>
      </c>
      <c r="C375" s="7" t="s">
        <v>379</v>
      </c>
      <c r="D375" s="7" t="s">
        <v>28</v>
      </c>
      <c r="E375" s="9">
        <v>39283</v>
      </c>
      <c r="F375" s="10">
        <f t="shared" ca="1" si="6"/>
        <v>15</v>
      </c>
      <c r="G375" s="11"/>
      <c r="H375" s="11">
        <v>81917</v>
      </c>
      <c r="I375" s="8">
        <v>3</v>
      </c>
    </row>
    <row r="376" spans="1:9">
      <c r="A376" s="7" t="s">
        <v>413</v>
      </c>
      <c r="B376" s="8" t="s">
        <v>31</v>
      </c>
      <c r="C376" s="7" t="s">
        <v>379</v>
      </c>
      <c r="D376" s="7" t="s">
        <v>13</v>
      </c>
      <c r="E376" s="9">
        <v>40361</v>
      </c>
      <c r="F376" s="10">
        <f t="shared" ca="1" si="6"/>
        <v>12</v>
      </c>
      <c r="G376" s="11" t="s">
        <v>24</v>
      </c>
      <c r="H376" s="11">
        <v>83358</v>
      </c>
      <c r="I376" s="8">
        <v>2</v>
      </c>
    </row>
    <row r="377" spans="1:9">
      <c r="A377" s="7" t="s">
        <v>414</v>
      </c>
      <c r="B377" s="8" t="s">
        <v>20</v>
      </c>
      <c r="C377" s="7" t="s">
        <v>379</v>
      </c>
      <c r="D377" s="7" t="s">
        <v>13</v>
      </c>
      <c r="E377" s="9">
        <v>40395</v>
      </c>
      <c r="F377" s="10">
        <f t="shared" ca="1" si="6"/>
        <v>12</v>
      </c>
      <c r="G377" s="11" t="s">
        <v>14</v>
      </c>
      <c r="H377" s="11">
        <v>63316</v>
      </c>
      <c r="I377" s="8">
        <v>4</v>
      </c>
    </row>
    <row r="378" spans="1:9">
      <c r="A378" s="7" t="s">
        <v>415</v>
      </c>
      <c r="B378" s="8" t="s">
        <v>20</v>
      </c>
      <c r="C378" s="7" t="s">
        <v>379</v>
      </c>
      <c r="D378" s="7" t="s">
        <v>13</v>
      </c>
      <c r="E378" s="9">
        <v>36392</v>
      </c>
      <c r="F378" s="10">
        <f t="shared" ca="1" si="6"/>
        <v>23</v>
      </c>
      <c r="G378" s="11" t="s">
        <v>45</v>
      </c>
      <c r="H378" s="11">
        <v>56551</v>
      </c>
      <c r="I378" s="8">
        <v>4</v>
      </c>
    </row>
    <row r="379" spans="1:9">
      <c r="A379" s="7" t="s">
        <v>416</v>
      </c>
      <c r="B379" s="8" t="s">
        <v>41</v>
      </c>
      <c r="C379" s="7" t="s">
        <v>379</v>
      </c>
      <c r="D379" s="7" t="s">
        <v>28</v>
      </c>
      <c r="E379" s="9">
        <v>39330</v>
      </c>
      <c r="F379" s="10">
        <f t="shared" ca="1" si="6"/>
        <v>14</v>
      </c>
      <c r="G379" s="11"/>
      <c r="H379" s="11">
        <v>90123</v>
      </c>
      <c r="I379" s="8">
        <v>5</v>
      </c>
    </row>
    <row r="380" spans="1:9">
      <c r="A380" s="7" t="s">
        <v>417</v>
      </c>
      <c r="B380" s="8" t="s">
        <v>26</v>
      </c>
      <c r="C380" s="7" t="s">
        <v>379</v>
      </c>
      <c r="D380" s="7" t="s">
        <v>28</v>
      </c>
      <c r="E380" s="9">
        <v>38969</v>
      </c>
      <c r="F380" s="10">
        <f t="shared" ca="1" si="6"/>
        <v>15</v>
      </c>
      <c r="G380" s="11"/>
      <c r="H380" s="11">
        <v>70235</v>
      </c>
      <c r="I380" s="8">
        <v>2</v>
      </c>
    </row>
    <row r="381" spans="1:9">
      <c r="A381" s="7" t="s">
        <v>418</v>
      </c>
      <c r="B381" s="8" t="s">
        <v>11</v>
      </c>
      <c r="C381" s="7" t="s">
        <v>379</v>
      </c>
      <c r="D381" s="7" t="s">
        <v>16</v>
      </c>
      <c r="E381" s="9">
        <v>37138</v>
      </c>
      <c r="F381" s="10">
        <f t="shared" ca="1" si="6"/>
        <v>20</v>
      </c>
      <c r="G381" s="11" t="s">
        <v>17</v>
      </c>
      <c r="H381" s="11">
        <v>34221</v>
      </c>
      <c r="I381" s="8">
        <v>1</v>
      </c>
    </row>
    <row r="382" spans="1:9">
      <c r="A382" s="7" t="s">
        <v>419</v>
      </c>
      <c r="B382" s="8" t="s">
        <v>41</v>
      </c>
      <c r="C382" s="7" t="s">
        <v>379</v>
      </c>
      <c r="D382" s="7" t="s">
        <v>16</v>
      </c>
      <c r="E382" s="9">
        <v>37141</v>
      </c>
      <c r="F382" s="10">
        <f t="shared" ca="1" si="6"/>
        <v>20</v>
      </c>
      <c r="G382" s="11" t="s">
        <v>35</v>
      </c>
      <c r="H382" s="11">
        <v>17501</v>
      </c>
      <c r="I382" s="8">
        <v>3</v>
      </c>
    </row>
    <row r="383" spans="1:9">
      <c r="A383" s="7" t="s">
        <v>420</v>
      </c>
      <c r="B383" s="8" t="s">
        <v>23</v>
      </c>
      <c r="C383" s="7" t="s">
        <v>379</v>
      </c>
      <c r="D383" s="7" t="s">
        <v>13</v>
      </c>
      <c r="E383" s="9">
        <v>40083</v>
      </c>
      <c r="F383" s="10">
        <f t="shared" ca="1" si="6"/>
        <v>12</v>
      </c>
      <c r="G383" s="11" t="s">
        <v>45</v>
      </c>
      <c r="H383" s="11">
        <v>48565</v>
      </c>
      <c r="I383" s="8">
        <v>4</v>
      </c>
    </row>
    <row r="384" spans="1:9">
      <c r="A384" s="7" t="s">
        <v>421</v>
      </c>
      <c r="B384" s="8" t="s">
        <v>31</v>
      </c>
      <c r="C384" s="7" t="s">
        <v>379</v>
      </c>
      <c r="D384" s="7" t="s">
        <v>13</v>
      </c>
      <c r="E384" s="9">
        <v>40447</v>
      </c>
      <c r="F384" s="10">
        <f t="shared" ca="1" si="6"/>
        <v>11</v>
      </c>
      <c r="G384" s="11" t="s">
        <v>14</v>
      </c>
      <c r="H384" s="11">
        <v>37367</v>
      </c>
      <c r="I384" s="8">
        <v>4</v>
      </c>
    </row>
    <row r="385" spans="1:9">
      <c r="A385" s="7" t="s">
        <v>422</v>
      </c>
      <c r="B385" s="8" t="s">
        <v>26</v>
      </c>
      <c r="C385" s="7" t="s">
        <v>379</v>
      </c>
      <c r="D385" s="7" t="s">
        <v>16</v>
      </c>
      <c r="E385" s="9">
        <v>36094</v>
      </c>
      <c r="F385" s="10">
        <f t="shared" ca="1" si="6"/>
        <v>23</v>
      </c>
      <c r="G385" s="11" t="s">
        <v>14</v>
      </c>
      <c r="H385" s="11">
        <v>52674</v>
      </c>
      <c r="I385" s="8">
        <v>1</v>
      </c>
    </row>
    <row r="386" spans="1:9">
      <c r="A386" s="7" t="s">
        <v>423</v>
      </c>
      <c r="B386" s="8" t="s">
        <v>31</v>
      </c>
      <c r="C386" s="7" t="s">
        <v>379</v>
      </c>
      <c r="D386" s="7" t="s">
        <v>13</v>
      </c>
      <c r="E386" s="9">
        <v>36456</v>
      </c>
      <c r="F386" s="10">
        <f t="shared" ref="F386:F449" ca="1" si="7">DATEDIF(E386,TODAY(),"Y")</f>
        <v>22</v>
      </c>
      <c r="G386" s="11" t="s">
        <v>45</v>
      </c>
      <c r="H386" s="11">
        <v>47806</v>
      </c>
      <c r="I386" s="8">
        <v>5</v>
      </c>
    </row>
    <row r="387" spans="1:9">
      <c r="A387" s="7" t="s">
        <v>424</v>
      </c>
      <c r="B387" s="8" t="s">
        <v>26</v>
      </c>
      <c r="C387" s="7" t="s">
        <v>379</v>
      </c>
      <c r="D387" s="7" t="s">
        <v>13</v>
      </c>
      <c r="E387" s="9">
        <v>36463</v>
      </c>
      <c r="F387" s="10">
        <f t="shared" ca="1" si="7"/>
        <v>22</v>
      </c>
      <c r="G387" s="11" t="s">
        <v>14</v>
      </c>
      <c r="H387" s="11">
        <v>48642</v>
      </c>
      <c r="I387" s="8">
        <v>3</v>
      </c>
    </row>
    <row r="388" spans="1:9">
      <c r="A388" s="7" t="s">
        <v>425</v>
      </c>
      <c r="B388" s="8" t="s">
        <v>31</v>
      </c>
      <c r="C388" s="7" t="s">
        <v>379</v>
      </c>
      <c r="D388" s="7" t="s">
        <v>16</v>
      </c>
      <c r="E388" s="9">
        <v>37166</v>
      </c>
      <c r="F388" s="10">
        <f t="shared" ca="1" si="7"/>
        <v>20</v>
      </c>
      <c r="G388" s="11" t="s">
        <v>17</v>
      </c>
      <c r="H388" s="11">
        <v>52025</v>
      </c>
      <c r="I388" s="8">
        <v>4</v>
      </c>
    </row>
    <row r="389" spans="1:9">
      <c r="A389" s="7" t="s">
        <v>426</v>
      </c>
      <c r="B389" s="8" t="s">
        <v>26</v>
      </c>
      <c r="C389" s="7" t="s">
        <v>379</v>
      </c>
      <c r="D389" s="7" t="s">
        <v>13</v>
      </c>
      <c r="E389" s="9">
        <v>36116</v>
      </c>
      <c r="F389" s="10">
        <f t="shared" ca="1" si="7"/>
        <v>23</v>
      </c>
      <c r="G389" s="11" t="s">
        <v>35</v>
      </c>
      <c r="H389" s="11">
        <v>54747</v>
      </c>
      <c r="I389" s="8">
        <v>1</v>
      </c>
    </row>
    <row r="390" spans="1:9">
      <c r="A390" s="7" t="s">
        <v>427</v>
      </c>
      <c r="B390" s="8" t="s">
        <v>11</v>
      </c>
      <c r="C390" s="7" t="s">
        <v>379</v>
      </c>
      <c r="D390" s="7" t="s">
        <v>16</v>
      </c>
      <c r="E390" s="9">
        <v>36121</v>
      </c>
      <c r="F390" s="10">
        <f t="shared" ca="1" si="7"/>
        <v>23</v>
      </c>
      <c r="G390" s="11" t="s">
        <v>45</v>
      </c>
      <c r="H390" s="11">
        <v>31768</v>
      </c>
      <c r="I390" s="8">
        <v>3</v>
      </c>
    </row>
    <row r="391" spans="1:9">
      <c r="A391" s="7" t="s">
        <v>428</v>
      </c>
      <c r="B391" s="8" t="s">
        <v>11</v>
      </c>
      <c r="C391" s="7" t="s">
        <v>379</v>
      </c>
      <c r="D391" s="7" t="s">
        <v>13</v>
      </c>
      <c r="E391" s="9">
        <v>36145</v>
      </c>
      <c r="F391" s="10">
        <f t="shared" ca="1" si="7"/>
        <v>23</v>
      </c>
      <c r="G391" s="11" t="s">
        <v>17</v>
      </c>
      <c r="H391" s="11">
        <v>34386</v>
      </c>
      <c r="I391" s="8">
        <v>5</v>
      </c>
    </row>
    <row r="392" spans="1:9">
      <c r="A392" s="7" t="s">
        <v>429</v>
      </c>
      <c r="B392" s="8" t="s">
        <v>31</v>
      </c>
      <c r="C392" s="7" t="s">
        <v>379</v>
      </c>
      <c r="D392" s="7" t="s">
        <v>28</v>
      </c>
      <c r="E392" s="9">
        <v>39063</v>
      </c>
      <c r="F392" s="10">
        <f t="shared" ca="1" si="7"/>
        <v>15</v>
      </c>
      <c r="G392" s="11"/>
      <c r="H392" s="11">
        <v>85723</v>
      </c>
      <c r="I392" s="8">
        <v>5</v>
      </c>
    </row>
    <row r="393" spans="1:9">
      <c r="A393" s="7" t="s">
        <v>430</v>
      </c>
      <c r="B393" s="8" t="s">
        <v>41</v>
      </c>
      <c r="C393" s="7" t="s">
        <v>431</v>
      </c>
      <c r="D393" s="7" t="s">
        <v>13</v>
      </c>
      <c r="E393" s="9">
        <v>40922</v>
      </c>
      <c r="F393" s="10">
        <f t="shared" ca="1" si="7"/>
        <v>10</v>
      </c>
      <c r="G393" s="11" t="s">
        <v>14</v>
      </c>
      <c r="H393" s="11">
        <v>43021</v>
      </c>
      <c r="I393" s="8">
        <v>5</v>
      </c>
    </row>
    <row r="394" spans="1:9">
      <c r="A394" s="7" t="s">
        <v>432</v>
      </c>
      <c r="B394" s="8" t="s">
        <v>26</v>
      </c>
      <c r="C394" s="7" t="s">
        <v>431</v>
      </c>
      <c r="D394" s="7" t="s">
        <v>28</v>
      </c>
      <c r="E394" s="9">
        <v>38734</v>
      </c>
      <c r="F394" s="10">
        <f t="shared" ca="1" si="7"/>
        <v>16</v>
      </c>
      <c r="G394" s="11"/>
      <c r="H394" s="11">
        <v>59609</v>
      </c>
      <c r="I394" s="8">
        <v>4</v>
      </c>
    </row>
    <row r="395" spans="1:9">
      <c r="A395" s="7" t="s">
        <v>433</v>
      </c>
      <c r="B395" s="8" t="s">
        <v>31</v>
      </c>
      <c r="C395" s="7" t="s">
        <v>431</v>
      </c>
      <c r="D395" s="7" t="s">
        <v>13</v>
      </c>
      <c r="E395" s="9">
        <v>36175</v>
      </c>
      <c r="F395" s="10">
        <f t="shared" ca="1" si="7"/>
        <v>23</v>
      </c>
      <c r="G395" s="11" t="s">
        <v>45</v>
      </c>
      <c r="H395" s="11">
        <v>25872</v>
      </c>
      <c r="I395" s="8">
        <v>2</v>
      </c>
    </row>
    <row r="396" spans="1:9">
      <c r="A396" s="7" t="s">
        <v>434</v>
      </c>
      <c r="B396" s="8" t="s">
        <v>31</v>
      </c>
      <c r="C396" s="7" t="s">
        <v>431</v>
      </c>
      <c r="D396" s="7" t="s">
        <v>13</v>
      </c>
      <c r="E396" s="9">
        <v>36898</v>
      </c>
      <c r="F396" s="10">
        <f t="shared" ca="1" si="7"/>
        <v>21</v>
      </c>
      <c r="G396" s="11" t="s">
        <v>14</v>
      </c>
      <c r="H396" s="11">
        <v>79002</v>
      </c>
      <c r="I396" s="8">
        <v>2</v>
      </c>
    </row>
    <row r="397" spans="1:9">
      <c r="A397" s="7" t="s">
        <v>435</v>
      </c>
      <c r="B397" s="8" t="s">
        <v>26</v>
      </c>
      <c r="C397" s="7" t="s">
        <v>431</v>
      </c>
      <c r="D397" s="7" t="s">
        <v>13</v>
      </c>
      <c r="E397" s="9">
        <v>40235</v>
      </c>
      <c r="F397" s="10">
        <f t="shared" ca="1" si="7"/>
        <v>12</v>
      </c>
      <c r="G397" s="11" t="s">
        <v>45</v>
      </c>
      <c r="H397" s="11">
        <v>25146</v>
      </c>
      <c r="I397" s="8">
        <v>5</v>
      </c>
    </row>
    <row r="398" spans="1:9">
      <c r="A398" s="7" t="s">
        <v>436</v>
      </c>
      <c r="B398" s="8" t="s">
        <v>41</v>
      </c>
      <c r="C398" s="7" t="s">
        <v>431</v>
      </c>
      <c r="D398" s="7" t="s">
        <v>13</v>
      </c>
      <c r="E398" s="9">
        <v>36567</v>
      </c>
      <c r="F398" s="10">
        <f t="shared" ca="1" si="7"/>
        <v>22</v>
      </c>
      <c r="G398" s="11" t="s">
        <v>35</v>
      </c>
      <c r="H398" s="11">
        <v>49995</v>
      </c>
      <c r="I398" s="8">
        <v>5</v>
      </c>
    </row>
    <row r="399" spans="1:9">
      <c r="A399" s="7" t="s">
        <v>437</v>
      </c>
      <c r="B399" s="8" t="s">
        <v>41</v>
      </c>
      <c r="C399" s="7" t="s">
        <v>431</v>
      </c>
      <c r="D399" s="7" t="s">
        <v>16</v>
      </c>
      <c r="E399" s="9">
        <v>40263</v>
      </c>
      <c r="F399" s="10">
        <f t="shared" ca="1" si="7"/>
        <v>12</v>
      </c>
      <c r="G399" s="11" t="s">
        <v>14</v>
      </c>
      <c r="H399" s="11">
        <v>54346</v>
      </c>
      <c r="I399" s="8">
        <v>4</v>
      </c>
    </row>
    <row r="400" spans="1:9">
      <c r="A400" s="7" t="s">
        <v>438</v>
      </c>
      <c r="B400" s="8" t="s">
        <v>26</v>
      </c>
      <c r="C400" s="7" t="s">
        <v>431</v>
      </c>
      <c r="D400" s="7" t="s">
        <v>13</v>
      </c>
      <c r="E400" s="9">
        <v>41046</v>
      </c>
      <c r="F400" s="10">
        <f t="shared" ca="1" si="7"/>
        <v>10</v>
      </c>
      <c r="G400" s="11" t="s">
        <v>14</v>
      </c>
      <c r="H400" s="11">
        <v>53405</v>
      </c>
      <c r="I400" s="8">
        <v>5</v>
      </c>
    </row>
    <row r="401" spans="1:9">
      <c r="A401" s="7" t="s">
        <v>439</v>
      </c>
      <c r="B401" s="8" t="s">
        <v>31</v>
      </c>
      <c r="C401" s="7" t="s">
        <v>431</v>
      </c>
      <c r="D401" s="7" t="s">
        <v>16</v>
      </c>
      <c r="E401" s="9">
        <v>35961</v>
      </c>
      <c r="F401" s="10">
        <f t="shared" ca="1" si="7"/>
        <v>24</v>
      </c>
      <c r="G401" s="11" t="s">
        <v>14</v>
      </c>
      <c r="H401" s="11">
        <v>22550</v>
      </c>
      <c r="I401" s="8">
        <v>3</v>
      </c>
    </row>
    <row r="402" spans="1:9">
      <c r="A402" s="7" t="s">
        <v>440</v>
      </c>
      <c r="B402" s="8" t="s">
        <v>20</v>
      </c>
      <c r="C402" s="7" t="s">
        <v>431</v>
      </c>
      <c r="D402" s="7" t="s">
        <v>28</v>
      </c>
      <c r="E402" s="9">
        <v>40333</v>
      </c>
      <c r="F402" s="10">
        <f t="shared" ca="1" si="7"/>
        <v>12</v>
      </c>
      <c r="G402" s="11"/>
      <c r="H402" s="11">
        <v>81422</v>
      </c>
      <c r="I402" s="8">
        <v>2</v>
      </c>
    </row>
    <row r="403" spans="1:9">
      <c r="A403" s="7" t="s">
        <v>441</v>
      </c>
      <c r="B403" s="8" t="s">
        <v>26</v>
      </c>
      <c r="C403" s="7" t="s">
        <v>431</v>
      </c>
      <c r="D403" s="7" t="s">
        <v>28</v>
      </c>
      <c r="E403" s="9">
        <v>37803</v>
      </c>
      <c r="F403" s="10">
        <f t="shared" ca="1" si="7"/>
        <v>19</v>
      </c>
      <c r="G403" s="11"/>
      <c r="H403" s="11">
        <v>85910</v>
      </c>
      <c r="I403" s="8">
        <v>3</v>
      </c>
    </row>
    <row r="404" spans="1:9">
      <c r="A404" s="7" t="s">
        <v>442</v>
      </c>
      <c r="B404" s="8" t="s">
        <v>23</v>
      </c>
      <c r="C404" s="7" t="s">
        <v>431</v>
      </c>
      <c r="D404" s="7" t="s">
        <v>21</v>
      </c>
      <c r="E404" s="9">
        <v>37827</v>
      </c>
      <c r="F404" s="10">
        <f t="shared" ca="1" si="7"/>
        <v>19</v>
      </c>
      <c r="G404" s="11"/>
      <c r="H404" s="11">
        <v>12149</v>
      </c>
      <c r="I404" s="8">
        <v>2</v>
      </c>
    </row>
    <row r="405" spans="1:9">
      <c r="A405" s="7" t="s">
        <v>443</v>
      </c>
      <c r="B405" s="8" t="s">
        <v>31</v>
      </c>
      <c r="C405" s="7" t="s">
        <v>431</v>
      </c>
      <c r="D405" s="7" t="s">
        <v>28</v>
      </c>
      <c r="E405" s="9">
        <v>40372</v>
      </c>
      <c r="F405" s="10">
        <f t="shared" ca="1" si="7"/>
        <v>12</v>
      </c>
      <c r="G405" s="11"/>
      <c r="H405" s="11">
        <v>82610</v>
      </c>
      <c r="I405" s="8">
        <v>4</v>
      </c>
    </row>
    <row r="406" spans="1:9">
      <c r="A406" s="7" t="s">
        <v>444</v>
      </c>
      <c r="B406" s="8" t="s">
        <v>11</v>
      </c>
      <c r="C406" s="7" t="s">
        <v>431</v>
      </c>
      <c r="D406" s="7" t="s">
        <v>28</v>
      </c>
      <c r="E406" s="9">
        <v>36047</v>
      </c>
      <c r="F406" s="10">
        <f t="shared" ca="1" si="7"/>
        <v>23</v>
      </c>
      <c r="G406" s="11"/>
      <c r="H406" s="11">
        <v>79728</v>
      </c>
      <c r="I406" s="8">
        <v>2</v>
      </c>
    </row>
    <row r="407" spans="1:9">
      <c r="A407" s="7" t="s">
        <v>445</v>
      </c>
      <c r="B407" s="8" t="s">
        <v>26</v>
      </c>
      <c r="C407" s="7" t="s">
        <v>431</v>
      </c>
      <c r="D407" s="7" t="s">
        <v>13</v>
      </c>
      <c r="E407" s="9">
        <v>41209</v>
      </c>
      <c r="F407" s="10">
        <f t="shared" ca="1" si="7"/>
        <v>9</v>
      </c>
      <c r="G407" s="11" t="s">
        <v>17</v>
      </c>
      <c r="H407" s="11">
        <v>96778</v>
      </c>
      <c r="I407" s="8">
        <v>1</v>
      </c>
    </row>
    <row r="408" spans="1:9">
      <c r="A408" s="7" t="s">
        <v>446</v>
      </c>
      <c r="B408" s="8" t="s">
        <v>20</v>
      </c>
      <c r="C408" s="7" t="s">
        <v>431</v>
      </c>
      <c r="D408" s="7" t="s">
        <v>28</v>
      </c>
      <c r="E408" s="9">
        <v>39011</v>
      </c>
      <c r="F408" s="10">
        <f t="shared" ca="1" si="7"/>
        <v>15</v>
      </c>
      <c r="G408" s="11"/>
      <c r="H408" s="11">
        <v>95117</v>
      </c>
      <c r="I408" s="8">
        <v>4</v>
      </c>
    </row>
    <row r="409" spans="1:9">
      <c r="A409" s="7" t="s">
        <v>447</v>
      </c>
      <c r="B409" s="8" t="s">
        <v>31</v>
      </c>
      <c r="C409" s="7" t="s">
        <v>431</v>
      </c>
      <c r="D409" s="7" t="s">
        <v>21</v>
      </c>
      <c r="E409" s="9">
        <v>36084</v>
      </c>
      <c r="F409" s="10">
        <f t="shared" ca="1" si="7"/>
        <v>23</v>
      </c>
      <c r="G409" s="11"/>
      <c r="H409" s="11">
        <v>23835</v>
      </c>
      <c r="I409" s="8">
        <v>4</v>
      </c>
    </row>
    <row r="410" spans="1:9">
      <c r="A410" s="7" t="s">
        <v>448</v>
      </c>
      <c r="B410" s="8" t="s">
        <v>31</v>
      </c>
      <c r="C410" s="7" t="s">
        <v>431</v>
      </c>
      <c r="D410" s="7" t="s">
        <v>21</v>
      </c>
      <c r="E410" s="9">
        <v>40494</v>
      </c>
      <c r="F410" s="10">
        <f t="shared" ca="1" si="7"/>
        <v>11</v>
      </c>
      <c r="G410" s="11"/>
      <c r="H410" s="11">
        <v>38844</v>
      </c>
      <c r="I410" s="8">
        <v>3</v>
      </c>
    </row>
    <row r="411" spans="1:9">
      <c r="A411" s="7" t="s">
        <v>449</v>
      </c>
      <c r="B411" s="8" t="s">
        <v>23</v>
      </c>
      <c r="C411" s="7" t="s">
        <v>431</v>
      </c>
      <c r="D411" s="7" t="s">
        <v>13</v>
      </c>
      <c r="E411" s="9">
        <v>36466</v>
      </c>
      <c r="F411" s="10">
        <f t="shared" ca="1" si="7"/>
        <v>22</v>
      </c>
      <c r="G411" s="11" t="s">
        <v>45</v>
      </c>
      <c r="H411" s="11">
        <v>75251</v>
      </c>
      <c r="I411" s="8">
        <v>5</v>
      </c>
    </row>
    <row r="412" spans="1:9">
      <c r="A412" s="7" t="s">
        <v>450</v>
      </c>
      <c r="B412" s="8" t="s">
        <v>11</v>
      </c>
      <c r="C412" s="7" t="s">
        <v>431</v>
      </c>
      <c r="D412" s="7" t="s">
        <v>28</v>
      </c>
      <c r="E412" s="9">
        <v>37236</v>
      </c>
      <c r="F412" s="10">
        <f t="shared" ca="1" si="7"/>
        <v>20</v>
      </c>
      <c r="G412" s="11"/>
      <c r="H412" s="11">
        <v>32494</v>
      </c>
      <c r="I412" s="8">
        <v>3</v>
      </c>
    </row>
    <row r="413" spans="1:9">
      <c r="A413" s="7" t="s">
        <v>451</v>
      </c>
      <c r="B413" s="8" t="s">
        <v>41</v>
      </c>
      <c r="C413" s="7" t="s">
        <v>431</v>
      </c>
      <c r="D413" s="7" t="s">
        <v>13</v>
      </c>
      <c r="E413" s="9">
        <v>40533</v>
      </c>
      <c r="F413" s="10">
        <f t="shared" ca="1" si="7"/>
        <v>11</v>
      </c>
      <c r="G413" s="11" t="s">
        <v>35</v>
      </c>
      <c r="H413" s="11">
        <v>68398</v>
      </c>
      <c r="I413" s="8">
        <v>2</v>
      </c>
    </row>
    <row r="414" spans="1:9">
      <c r="A414" s="7" t="s">
        <v>452</v>
      </c>
      <c r="B414" s="8" t="s">
        <v>11</v>
      </c>
      <c r="C414" s="7" t="s">
        <v>164</v>
      </c>
      <c r="D414" s="7" t="s">
        <v>28</v>
      </c>
      <c r="E414" s="9">
        <v>38738</v>
      </c>
      <c r="F414" s="10">
        <f t="shared" ca="1" si="7"/>
        <v>16</v>
      </c>
      <c r="G414" s="11"/>
      <c r="H414" s="11">
        <v>27632</v>
      </c>
      <c r="I414" s="8">
        <v>2</v>
      </c>
    </row>
    <row r="415" spans="1:9">
      <c r="A415" s="7" t="s">
        <v>453</v>
      </c>
      <c r="B415" s="8" t="s">
        <v>11</v>
      </c>
      <c r="C415" s="7" t="s">
        <v>164</v>
      </c>
      <c r="D415" s="7" t="s">
        <v>28</v>
      </c>
      <c r="E415" s="9">
        <v>39522</v>
      </c>
      <c r="F415" s="10">
        <f t="shared" ca="1" si="7"/>
        <v>14</v>
      </c>
      <c r="G415" s="11"/>
      <c r="H415" s="11">
        <v>78870</v>
      </c>
      <c r="I415" s="8">
        <v>2</v>
      </c>
    </row>
    <row r="416" spans="1:9">
      <c r="A416" s="7" t="s">
        <v>454</v>
      </c>
      <c r="B416" s="8" t="s">
        <v>26</v>
      </c>
      <c r="C416" s="7" t="s">
        <v>164</v>
      </c>
      <c r="D416" s="7" t="s">
        <v>13</v>
      </c>
      <c r="E416" s="9">
        <v>39197</v>
      </c>
      <c r="F416" s="10">
        <f t="shared" ca="1" si="7"/>
        <v>15</v>
      </c>
      <c r="G416" s="11" t="s">
        <v>14</v>
      </c>
      <c r="H416" s="11">
        <v>69509</v>
      </c>
      <c r="I416" s="8">
        <v>1</v>
      </c>
    </row>
    <row r="417" spans="1:9">
      <c r="A417" s="7" t="s">
        <v>455</v>
      </c>
      <c r="B417" s="8" t="s">
        <v>31</v>
      </c>
      <c r="C417" s="7" t="s">
        <v>164</v>
      </c>
      <c r="D417" s="7" t="s">
        <v>28</v>
      </c>
      <c r="E417" s="9">
        <v>38854</v>
      </c>
      <c r="F417" s="10">
        <f t="shared" ca="1" si="7"/>
        <v>16</v>
      </c>
      <c r="G417" s="11"/>
      <c r="H417" s="11">
        <v>49302</v>
      </c>
      <c r="I417" s="8">
        <v>4</v>
      </c>
    </row>
    <row r="418" spans="1:9">
      <c r="A418" s="7" t="s">
        <v>456</v>
      </c>
      <c r="B418" s="8" t="s">
        <v>11</v>
      </c>
      <c r="C418" s="7" t="s">
        <v>457</v>
      </c>
      <c r="D418" s="7" t="s">
        <v>13</v>
      </c>
      <c r="E418" s="9">
        <v>40925</v>
      </c>
      <c r="F418" s="10">
        <f t="shared" ca="1" si="7"/>
        <v>10</v>
      </c>
      <c r="G418" s="11" t="s">
        <v>45</v>
      </c>
      <c r="H418" s="11">
        <v>47509</v>
      </c>
      <c r="I418" s="8">
        <v>2</v>
      </c>
    </row>
    <row r="419" spans="1:9">
      <c r="A419" s="7" t="s">
        <v>458</v>
      </c>
      <c r="B419" s="8" t="s">
        <v>41</v>
      </c>
      <c r="C419" s="7" t="s">
        <v>457</v>
      </c>
      <c r="D419" s="7" t="s">
        <v>13</v>
      </c>
      <c r="E419" s="9">
        <v>39085</v>
      </c>
      <c r="F419" s="10">
        <f t="shared" ca="1" si="7"/>
        <v>15</v>
      </c>
      <c r="G419" s="11" t="s">
        <v>14</v>
      </c>
      <c r="H419" s="11">
        <v>95733</v>
      </c>
      <c r="I419" s="8">
        <v>3</v>
      </c>
    </row>
    <row r="420" spans="1:9">
      <c r="A420" s="7" t="s">
        <v>459</v>
      </c>
      <c r="B420" s="8" t="s">
        <v>11</v>
      </c>
      <c r="C420" s="7" t="s">
        <v>457</v>
      </c>
      <c r="D420" s="7" t="s">
        <v>13</v>
      </c>
      <c r="E420" s="9">
        <v>40941</v>
      </c>
      <c r="F420" s="10">
        <f t="shared" ca="1" si="7"/>
        <v>10</v>
      </c>
      <c r="G420" s="11" t="s">
        <v>14</v>
      </c>
      <c r="H420" s="11">
        <v>28996</v>
      </c>
      <c r="I420" s="8">
        <v>1</v>
      </c>
    </row>
    <row r="421" spans="1:9">
      <c r="A421" s="7" t="s">
        <v>460</v>
      </c>
      <c r="B421" s="8" t="s">
        <v>26</v>
      </c>
      <c r="C421" s="7" t="s">
        <v>457</v>
      </c>
      <c r="D421" s="7" t="s">
        <v>13</v>
      </c>
      <c r="E421" s="9">
        <v>40947</v>
      </c>
      <c r="F421" s="10">
        <f t="shared" ca="1" si="7"/>
        <v>10</v>
      </c>
      <c r="G421" s="11" t="s">
        <v>14</v>
      </c>
      <c r="H421" s="11">
        <v>87747</v>
      </c>
      <c r="I421" s="8">
        <v>4</v>
      </c>
    </row>
    <row r="422" spans="1:9">
      <c r="A422" s="7" t="s">
        <v>461</v>
      </c>
      <c r="B422" s="8" t="s">
        <v>26</v>
      </c>
      <c r="C422" s="7" t="s">
        <v>457</v>
      </c>
      <c r="D422" s="7" t="s">
        <v>13</v>
      </c>
      <c r="E422" s="9">
        <v>39120</v>
      </c>
      <c r="F422" s="10">
        <f t="shared" ca="1" si="7"/>
        <v>15</v>
      </c>
      <c r="G422" s="11" t="s">
        <v>14</v>
      </c>
      <c r="H422" s="11">
        <v>97735</v>
      </c>
      <c r="I422" s="8">
        <v>3</v>
      </c>
    </row>
    <row r="423" spans="1:9">
      <c r="A423" s="7" t="s">
        <v>462</v>
      </c>
      <c r="B423" s="8" t="s">
        <v>23</v>
      </c>
      <c r="C423" s="7" t="s">
        <v>457</v>
      </c>
      <c r="D423" s="7" t="s">
        <v>13</v>
      </c>
      <c r="E423" s="9">
        <v>39123</v>
      </c>
      <c r="F423" s="10">
        <f t="shared" ca="1" si="7"/>
        <v>15</v>
      </c>
      <c r="G423" s="11" t="s">
        <v>24</v>
      </c>
      <c r="H423" s="11">
        <v>85624</v>
      </c>
      <c r="I423" s="8">
        <v>2</v>
      </c>
    </row>
    <row r="424" spans="1:9">
      <c r="A424" s="7" t="s">
        <v>463</v>
      </c>
      <c r="B424" s="8" t="s">
        <v>41</v>
      </c>
      <c r="C424" s="7" t="s">
        <v>457</v>
      </c>
      <c r="D424" s="7" t="s">
        <v>13</v>
      </c>
      <c r="E424" s="9">
        <v>40246</v>
      </c>
      <c r="F424" s="10">
        <f t="shared" ca="1" si="7"/>
        <v>12</v>
      </c>
      <c r="G424" s="11" t="s">
        <v>45</v>
      </c>
      <c r="H424" s="11">
        <v>69388</v>
      </c>
      <c r="I424" s="8">
        <v>5</v>
      </c>
    </row>
    <row r="425" spans="1:9">
      <c r="A425" s="7" t="s">
        <v>464</v>
      </c>
      <c r="B425" s="8" t="s">
        <v>31</v>
      </c>
      <c r="C425" s="7" t="s">
        <v>457</v>
      </c>
      <c r="D425" s="7" t="s">
        <v>21</v>
      </c>
      <c r="E425" s="9">
        <v>37711</v>
      </c>
      <c r="F425" s="10">
        <f t="shared" ca="1" si="7"/>
        <v>19</v>
      </c>
      <c r="G425" s="11"/>
      <c r="H425" s="11">
        <v>23813</v>
      </c>
      <c r="I425" s="8">
        <v>2</v>
      </c>
    </row>
    <row r="426" spans="1:9">
      <c r="A426" s="7" t="s">
        <v>465</v>
      </c>
      <c r="B426" s="8" t="s">
        <v>26</v>
      </c>
      <c r="C426" s="7" t="s">
        <v>457</v>
      </c>
      <c r="D426" s="7" t="s">
        <v>13</v>
      </c>
      <c r="E426" s="9">
        <v>38807</v>
      </c>
      <c r="F426" s="10">
        <f t="shared" ca="1" si="7"/>
        <v>16</v>
      </c>
      <c r="G426" s="11" t="s">
        <v>14</v>
      </c>
      <c r="H426" s="11">
        <v>51766</v>
      </c>
      <c r="I426" s="8">
        <v>4</v>
      </c>
    </row>
    <row r="427" spans="1:9">
      <c r="A427" s="7" t="s">
        <v>466</v>
      </c>
      <c r="B427" s="8" t="s">
        <v>20</v>
      </c>
      <c r="C427" s="7" t="s">
        <v>457</v>
      </c>
      <c r="D427" s="7" t="s">
        <v>28</v>
      </c>
      <c r="E427" s="16">
        <v>40620</v>
      </c>
      <c r="F427" s="10">
        <f t="shared" ca="1" si="7"/>
        <v>11</v>
      </c>
      <c r="G427" s="11"/>
      <c r="H427" s="11">
        <v>92730</v>
      </c>
      <c r="I427" s="8">
        <v>1</v>
      </c>
    </row>
    <row r="428" spans="1:9">
      <c r="A428" s="7" t="s">
        <v>467</v>
      </c>
      <c r="B428" s="8" t="s">
        <v>26</v>
      </c>
      <c r="C428" s="7" t="s">
        <v>457</v>
      </c>
      <c r="D428" s="7" t="s">
        <v>13</v>
      </c>
      <c r="E428" s="9">
        <v>35903</v>
      </c>
      <c r="F428" s="10">
        <f t="shared" ca="1" si="7"/>
        <v>24</v>
      </c>
      <c r="G428" s="11" t="s">
        <v>14</v>
      </c>
      <c r="H428" s="11">
        <v>75372</v>
      </c>
      <c r="I428" s="8">
        <v>5</v>
      </c>
    </row>
    <row r="429" spans="1:9">
      <c r="A429" s="7" t="s">
        <v>468</v>
      </c>
      <c r="B429" s="8" t="s">
        <v>31</v>
      </c>
      <c r="C429" s="7" t="s">
        <v>457</v>
      </c>
      <c r="D429" s="7" t="s">
        <v>28</v>
      </c>
      <c r="E429" s="9">
        <v>36623</v>
      </c>
      <c r="F429" s="10">
        <f t="shared" ca="1" si="7"/>
        <v>22</v>
      </c>
      <c r="G429" s="11"/>
      <c r="H429" s="11">
        <v>33330</v>
      </c>
      <c r="I429" s="8">
        <v>1</v>
      </c>
    </row>
    <row r="430" spans="1:9">
      <c r="A430" s="7" t="s">
        <v>469</v>
      </c>
      <c r="B430" s="8" t="s">
        <v>31</v>
      </c>
      <c r="C430" s="7" t="s">
        <v>457</v>
      </c>
      <c r="D430" s="7" t="s">
        <v>13</v>
      </c>
      <c r="E430" s="9">
        <v>39224</v>
      </c>
      <c r="F430" s="10">
        <f t="shared" ca="1" si="7"/>
        <v>15</v>
      </c>
      <c r="G430" s="11" t="s">
        <v>45</v>
      </c>
      <c r="H430" s="11">
        <v>80333</v>
      </c>
      <c r="I430" s="8">
        <v>5</v>
      </c>
    </row>
    <row r="431" spans="1:9">
      <c r="A431" s="7" t="s">
        <v>470</v>
      </c>
      <c r="B431" s="8" t="s">
        <v>41</v>
      </c>
      <c r="C431" s="7" t="s">
        <v>457</v>
      </c>
      <c r="D431" s="7" t="s">
        <v>28</v>
      </c>
      <c r="E431" s="9">
        <v>35921</v>
      </c>
      <c r="F431" s="10">
        <f t="shared" ca="1" si="7"/>
        <v>24</v>
      </c>
      <c r="G431" s="11"/>
      <c r="H431" s="11">
        <v>69663</v>
      </c>
      <c r="I431" s="8">
        <v>4</v>
      </c>
    </row>
    <row r="432" spans="1:9">
      <c r="A432" s="7" t="s">
        <v>471</v>
      </c>
      <c r="B432" s="8" t="s">
        <v>20</v>
      </c>
      <c r="C432" s="7" t="s">
        <v>457</v>
      </c>
      <c r="D432" s="7" t="s">
        <v>28</v>
      </c>
      <c r="E432" s="9">
        <v>39616</v>
      </c>
      <c r="F432" s="10">
        <f t="shared" ca="1" si="7"/>
        <v>14</v>
      </c>
      <c r="G432" s="11"/>
      <c r="H432" s="11">
        <v>73381</v>
      </c>
      <c r="I432" s="8">
        <v>2</v>
      </c>
    </row>
    <row r="433" spans="1:9">
      <c r="A433" s="7" t="s">
        <v>472</v>
      </c>
      <c r="B433" s="8" t="s">
        <v>31</v>
      </c>
      <c r="C433" s="7" t="s">
        <v>457</v>
      </c>
      <c r="D433" s="7" t="s">
        <v>13</v>
      </c>
      <c r="E433" s="9">
        <v>35969</v>
      </c>
      <c r="F433" s="10">
        <f t="shared" ca="1" si="7"/>
        <v>24</v>
      </c>
      <c r="G433" s="11" t="s">
        <v>14</v>
      </c>
      <c r="H433" s="11">
        <v>81983</v>
      </c>
      <c r="I433" s="8">
        <v>5</v>
      </c>
    </row>
    <row r="434" spans="1:9">
      <c r="A434" s="7" t="s">
        <v>473</v>
      </c>
      <c r="B434" s="8" t="s">
        <v>31</v>
      </c>
      <c r="C434" s="7" t="s">
        <v>457</v>
      </c>
      <c r="D434" s="7" t="s">
        <v>21</v>
      </c>
      <c r="E434" s="9">
        <v>36329</v>
      </c>
      <c r="F434" s="10">
        <f t="shared" ca="1" si="7"/>
        <v>23</v>
      </c>
      <c r="G434" s="11"/>
      <c r="H434" s="11">
        <v>43741</v>
      </c>
      <c r="I434" s="8">
        <v>1</v>
      </c>
    </row>
    <row r="435" spans="1:9">
      <c r="A435" s="7" t="s">
        <v>474</v>
      </c>
      <c r="B435" s="8" t="s">
        <v>26</v>
      </c>
      <c r="C435" s="7" t="s">
        <v>457</v>
      </c>
      <c r="D435" s="7" t="s">
        <v>16</v>
      </c>
      <c r="E435" s="9">
        <v>36695</v>
      </c>
      <c r="F435" s="10">
        <f t="shared" ca="1" si="7"/>
        <v>22</v>
      </c>
      <c r="G435" s="11" t="s">
        <v>45</v>
      </c>
      <c r="H435" s="11">
        <v>31906</v>
      </c>
      <c r="I435" s="8">
        <v>1</v>
      </c>
    </row>
    <row r="436" spans="1:9">
      <c r="A436" s="7" t="s">
        <v>475</v>
      </c>
      <c r="B436" s="8" t="s">
        <v>26</v>
      </c>
      <c r="C436" s="7" t="s">
        <v>457</v>
      </c>
      <c r="D436" s="7" t="s">
        <v>21</v>
      </c>
      <c r="E436" s="9">
        <v>38144</v>
      </c>
      <c r="F436" s="10">
        <f t="shared" ca="1" si="7"/>
        <v>18</v>
      </c>
      <c r="G436" s="11"/>
      <c r="H436" s="11">
        <v>36864</v>
      </c>
      <c r="I436" s="8">
        <v>4</v>
      </c>
    </row>
    <row r="437" spans="1:9">
      <c r="A437" s="7" t="s">
        <v>476</v>
      </c>
      <c r="B437" s="8" t="s">
        <v>26</v>
      </c>
      <c r="C437" s="7" t="s">
        <v>457</v>
      </c>
      <c r="D437" s="7" t="s">
        <v>28</v>
      </c>
      <c r="E437" s="9">
        <v>41116</v>
      </c>
      <c r="F437" s="10">
        <f t="shared" ca="1" si="7"/>
        <v>10</v>
      </c>
      <c r="G437" s="11"/>
      <c r="H437" s="11">
        <v>35915</v>
      </c>
      <c r="I437" s="8">
        <v>1</v>
      </c>
    </row>
    <row r="438" spans="1:9">
      <c r="A438" s="7" t="s">
        <v>477</v>
      </c>
      <c r="B438" s="8" t="s">
        <v>31</v>
      </c>
      <c r="C438" s="7" t="s">
        <v>457</v>
      </c>
      <c r="D438" s="7" t="s">
        <v>13</v>
      </c>
      <c r="E438" s="9">
        <v>39284</v>
      </c>
      <c r="F438" s="10">
        <f t="shared" ca="1" si="7"/>
        <v>15</v>
      </c>
      <c r="G438" s="11" t="s">
        <v>14</v>
      </c>
      <c r="H438" s="11">
        <v>28413</v>
      </c>
      <c r="I438" s="8">
        <v>5</v>
      </c>
    </row>
    <row r="439" spans="1:9">
      <c r="A439" s="7" t="s">
        <v>478</v>
      </c>
      <c r="B439" s="8" t="s">
        <v>26</v>
      </c>
      <c r="C439" s="7" t="s">
        <v>457</v>
      </c>
      <c r="D439" s="7" t="s">
        <v>13</v>
      </c>
      <c r="E439" s="9">
        <v>38916</v>
      </c>
      <c r="F439" s="10">
        <f t="shared" ca="1" si="7"/>
        <v>16</v>
      </c>
      <c r="G439" s="11" t="s">
        <v>17</v>
      </c>
      <c r="H439" s="11">
        <v>30316</v>
      </c>
      <c r="I439" s="8">
        <v>2</v>
      </c>
    </row>
    <row r="440" spans="1:9">
      <c r="A440" s="7" t="s">
        <v>479</v>
      </c>
      <c r="B440" s="8" t="s">
        <v>11</v>
      </c>
      <c r="C440" s="7" t="s">
        <v>457</v>
      </c>
      <c r="D440" s="7" t="s">
        <v>13</v>
      </c>
      <c r="E440" s="9">
        <v>39657</v>
      </c>
      <c r="F440" s="10">
        <f t="shared" ca="1" si="7"/>
        <v>14</v>
      </c>
      <c r="G440" s="11" t="s">
        <v>35</v>
      </c>
      <c r="H440" s="11">
        <v>88968</v>
      </c>
      <c r="I440" s="8">
        <v>1</v>
      </c>
    </row>
    <row r="441" spans="1:9">
      <c r="A441" s="7" t="s">
        <v>480</v>
      </c>
      <c r="B441" s="8" t="s">
        <v>20</v>
      </c>
      <c r="C441" s="7" t="s">
        <v>457</v>
      </c>
      <c r="D441" s="7" t="s">
        <v>13</v>
      </c>
      <c r="E441" s="9">
        <v>40370</v>
      </c>
      <c r="F441" s="10">
        <f t="shared" ca="1" si="7"/>
        <v>12</v>
      </c>
      <c r="G441" s="11" t="s">
        <v>14</v>
      </c>
      <c r="H441" s="11">
        <v>73524</v>
      </c>
      <c r="I441" s="8">
        <v>4</v>
      </c>
    </row>
    <row r="442" spans="1:9">
      <c r="A442" s="7" t="s">
        <v>481</v>
      </c>
      <c r="B442" s="8" t="s">
        <v>26</v>
      </c>
      <c r="C442" s="7" t="s">
        <v>457</v>
      </c>
      <c r="D442" s="7" t="s">
        <v>13</v>
      </c>
      <c r="E442" s="9">
        <v>40762</v>
      </c>
      <c r="F442" s="10">
        <f t="shared" ca="1" si="7"/>
        <v>11</v>
      </c>
      <c r="G442" s="11" t="s">
        <v>24</v>
      </c>
      <c r="H442" s="11">
        <v>67617</v>
      </c>
      <c r="I442" s="8">
        <v>5</v>
      </c>
    </row>
    <row r="443" spans="1:9">
      <c r="A443" s="7" t="s">
        <v>482</v>
      </c>
      <c r="B443" s="8" t="s">
        <v>11</v>
      </c>
      <c r="C443" s="7" t="s">
        <v>457</v>
      </c>
      <c r="D443" s="7" t="s">
        <v>16</v>
      </c>
      <c r="E443" s="9">
        <v>37470</v>
      </c>
      <c r="F443" s="10">
        <f t="shared" ca="1" si="7"/>
        <v>20</v>
      </c>
      <c r="G443" s="11" t="s">
        <v>14</v>
      </c>
      <c r="H443" s="11">
        <v>37191</v>
      </c>
      <c r="I443" s="8">
        <v>5</v>
      </c>
    </row>
    <row r="444" spans="1:9">
      <c r="A444" s="7" t="s">
        <v>483</v>
      </c>
      <c r="B444" s="8" t="s">
        <v>31</v>
      </c>
      <c r="C444" s="7" t="s">
        <v>457</v>
      </c>
      <c r="D444" s="7" t="s">
        <v>13</v>
      </c>
      <c r="E444" s="9">
        <v>38227</v>
      </c>
      <c r="F444" s="10">
        <f t="shared" ca="1" si="7"/>
        <v>18</v>
      </c>
      <c r="G444" s="11" t="s">
        <v>45</v>
      </c>
      <c r="H444" s="11">
        <v>94820</v>
      </c>
      <c r="I444" s="8">
        <v>3</v>
      </c>
    </row>
    <row r="445" spans="1:9">
      <c r="A445" s="7" t="s">
        <v>484</v>
      </c>
      <c r="B445" s="8" t="s">
        <v>20</v>
      </c>
      <c r="C445" s="7" t="s">
        <v>457</v>
      </c>
      <c r="D445" s="7" t="s">
        <v>16</v>
      </c>
      <c r="E445" s="9">
        <v>39299</v>
      </c>
      <c r="F445" s="10">
        <f t="shared" ca="1" si="7"/>
        <v>15</v>
      </c>
      <c r="G445" s="11" t="s">
        <v>35</v>
      </c>
      <c r="H445" s="11">
        <v>52536</v>
      </c>
      <c r="I445" s="8">
        <v>3</v>
      </c>
    </row>
    <row r="446" spans="1:9">
      <c r="A446" s="7" t="s">
        <v>485</v>
      </c>
      <c r="B446" s="8" t="s">
        <v>23</v>
      </c>
      <c r="C446" s="7" t="s">
        <v>457</v>
      </c>
      <c r="D446" s="7" t="s">
        <v>13</v>
      </c>
      <c r="E446" s="9">
        <v>39678</v>
      </c>
      <c r="F446" s="10">
        <f t="shared" ca="1" si="7"/>
        <v>14</v>
      </c>
      <c r="G446" s="11" t="s">
        <v>45</v>
      </c>
      <c r="H446" s="11">
        <v>88099</v>
      </c>
      <c r="I446" s="8">
        <v>2</v>
      </c>
    </row>
    <row r="447" spans="1:9">
      <c r="A447" s="7" t="s">
        <v>486</v>
      </c>
      <c r="B447" s="8" t="s">
        <v>23</v>
      </c>
      <c r="C447" s="7" t="s">
        <v>457</v>
      </c>
      <c r="D447" s="7" t="s">
        <v>16</v>
      </c>
      <c r="E447" s="13">
        <v>40393</v>
      </c>
      <c r="F447" s="10">
        <f t="shared" ca="1" si="7"/>
        <v>12</v>
      </c>
      <c r="G447" s="11" t="s">
        <v>14</v>
      </c>
      <c r="H447" s="11">
        <v>18618</v>
      </c>
      <c r="I447" s="8">
        <v>1</v>
      </c>
    </row>
    <row r="448" spans="1:9">
      <c r="A448" s="7" t="s">
        <v>487</v>
      </c>
      <c r="B448" s="8" t="s">
        <v>11</v>
      </c>
      <c r="C448" s="7" t="s">
        <v>457</v>
      </c>
      <c r="D448" s="7" t="s">
        <v>21</v>
      </c>
      <c r="E448" s="16">
        <v>40403</v>
      </c>
      <c r="F448" s="10">
        <f t="shared" ca="1" si="7"/>
        <v>12</v>
      </c>
      <c r="G448" s="11"/>
      <c r="H448" s="11">
        <v>16562</v>
      </c>
      <c r="I448" s="8">
        <v>5</v>
      </c>
    </row>
    <row r="449" spans="1:9">
      <c r="A449" s="7" t="s">
        <v>488</v>
      </c>
      <c r="B449" s="8" t="s">
        <v>31</v>
      </c>
      <c r="C449" s="7" t="s">
        <v>457</v>
      </c>
      <c r="D449" s="7" t="s">
        <v>16</v>
      </c>
      <c r="E449" s="9">
        <v>40807</v>
      </c>
      <c r="F449" s="10">
        <f t="shared" ca="1" si="7"/>
        <v>10</v>
      </c>
      <c r="G449" s="11" t="s">
        <v>17</v>
      </c>
      <c r="H449" s="11">
        <v>38550</v>
      </c>
      <c r="I449" s="8">
        <v>4</v>
      </c>
    </row>
    <row r="450" spans="1:9">
      <c r="A450" s="7" t="s">
        <v>489</v>
      </c>
      <c r="B450" s="8" t="s">
        <v>26</v>
      </c>
      <c r="C450" s="7" t="s">
        <v>457</v>
      </c>
      <c r="D450" s="7" t="s">
        <v>13</v>
      </c>
      <c r="E450" s="9">
        <v>41183</v>
      </c>
      <c r="F450" s="10">
        <f t="shared" ref="F450:F513" ca="1" si="8">DATEDIF(E450,TODAY(),"Y")</f>
        <v>9</v>
      </c>
      <c r="G450" s="11" t="s">
        <v>35</v>
      </c>
      <c r="H450" s="11">
        <v>82907</v>
      </c>
      <c r="I450" s="8">
        <v>2</v>
      </c>
    </row>
    <row r="451" spans="1:9">
      <c r="A451" s="7" t="s">
        <v>490</v>
      </c>
      <c r="B451" s="8" t="s">
        <v>31</v>
      </c>
      <c r="C451" s="7" t="s">
        <v>457</v>
      </c>
      <c r="D451" s="7" t="s">
        <v>13</v>
      </c>
      <c r="E451" s="9">
        <v>41186</v>
      </c>
      <c r="F451" s="10">
        <f t="shared" ca="1" si="8"/>
        <v>9</v>
      </c>
      <c r="G451" s="11" t="s">
        <v>35</v>
      </c>
      <c r="H451" s="11">
        <v>51601</v>
      </c>
      <c r="I451" s="8">
        <v>3</v>
      </c>
    </row>
    <row r="452" spans="1:9">
      <c r="A452" s="7" t="s">
        <v>491</v>
      </c>
      <c r="B452" s="8" t="s">
        <v>20</v>
      </c>
      <c r="C452" s="7" t="s">
        <v>457</v>
      </c>
      <c r="D452" s="7" t="s">
        <v>16</v>
      </c>
      <c r="E452" s="9">
        <v>39731</v>
      </c>
      <c r="F452" s="10">
        <f t="shared" ca="1" si="8"/>
        <v>13</v>
      </c>
      <c r="G452" s="11" t="s">
        <v>14</v>
      </c>
      <c r="H452" s="11">
        <v>14779</v>
      </c>
      <c r="I452" s="8">
        <v>1</v>
      </c>
    </row>
    <row r="453" spans="1:9">
      <c r="A453" s="7" t="s">
        <v>492</v>
      </c>
      <c r="B453" s="8" t="s">
        <v>11</v>
      </c>
      <c r="C453" s="7" t="s">
        <v>457</v>
      </c>
      <c r="D453" s="7" t="s">
        <v>13</v>
      </c>
      <c r="E453" s="9">
        <v>40452</v>
      </c>
      <c r="F453" s="10">
        <f t="shared" ca="1" si="8"/>
        <v>11</v>
      </c>
      <c r="G453" s="11" t="s">
        <v>45</v>
      </c>
      <c r="H453" s="11">
        <v>47751</v>
      </c>
      <c r="I453" s="8">
        <v>1</v>
      </c>
    </row>
    <row r="454" spans="1:9">
      <c r="A454" s="7" t="s">
        <v>493</v>
      </c>
      <c r="B454" s="8" t="s">
        <v>31</v>
      </c>
      <c r="C454" s="7" t="s">
        <v>457</v>
      </c>
      <c r="D454" s="7" t="s">
        <v>21</v>
      </c>
      <c r="E454" s="13">
        <v>40452</v>
      </c>
      <c r="F454" s="10">
        <f t="shared" ca="1" si="8"/>
        <v>11</v>
      </c>
      <c r="G454" s="11"/>
      <c r="H454" s="11">
        <v>10098</v>
      </c>
      <c r="I454" s="8">
        <v>3</v>
      </c>
    </row>
    <row r="455" spans="1:9">
      <c r="A455" s="7" t="s">
        <v>494</v>
      </c>
      <c r="B455" s="8" t="s">
        <v>20</v>
      </c>
      <c r="C455" s="7" t="s">
        <v>457</v>
      </c>
      <c r="D455" s="7" t="s">
        <v>28</v>
      </c>
      <c r="E455" s="9">
        <v>40468</v>
      </c>
      <c r="F455" s="10">
        <f t="shared" ca="1" si="8"/>
        <v>11</v>
      </c>
      <c r="G455" s="11"/>
      <c r="H455" s="11">
        <v>43384</v>
      </c>
      <c r="I455" s="8">
        <v>4</v>
      </c>
    </row>
    <row r="456" spans="1:9">
      <c r="A456" s="7" t="s">
        <v>495</v>
      </c>
      <c r="B456" s="8" t="s">
        <v>26</v>
      </c>
      <c r="C456" s="7" t="s">
        <v>457</v>
      </c>
      <c r="D456" s="7" t="s">
        <v>13</v>
      </c>
      <c r="E456" s="9">
        <v>41233</v>
      </c>
      <c r="F456" s="10">
        <f t="shared" ca="1" si="8"/>
        <v>9</v>
      </c>
      <c r="G456" s="11" t="s">
        <v>17</v>
      </c>
      <c r="H456" s="11">
        <v>74811</v>
      </c>
      <c r="I456" s="8">
        <v>1</v>
      </c>
    </row>
    <row r="457" spans="1:9">
      <c r="A457" s="7" t="s">
        <v>496</v>
      </c>
      <c r="B457" s="8" t="s">
        <v>26</v>
      </c>
      <c r="C457" s="7" t="s">
        <v>457</v>
      </c>
      <c r="D457" s="7" t="s">
        <v>13</v>
      </c>
      <c r="E457" s="9">
        <v>40492</v>
      </c>
      <c r="F457" s="10">
        <f t="shared" ca="1" si="8"/>
        <v>11</v>
      </c>
      <c r="G457" s="11" t="s">
        <v>35</v>
      </c>
      <c r="H457" s="11">
        <v>73953</v>
      </c>
      <c r="I457" s="8">
        <v>4</v>
      </c>
    </row>
    <row r="458" spans="1:9">
      <c r="A458" s="7" t="s">
        <v>497</v>
      </c>
      <c r="B458" s="8" t="s">
        <v>26</v>
      </c>
      <c r="C458" s="7" t="s">
        <v>457</v>
      </c>
      <c r="D458" s="7" t="s">
        <v>13</v>
      </c>
      <c r="E458" s="9">
        <v>39404</v>
      </c>
      <c r="F458" s="10">
        <f t="shared" ca="1" si="8"/>
        <v>14</v>
      </c>
      <c r="G458" s="11" t="s">
        <v>24</v>
      </c>
      <c r="H458" s="11">
        <v>56089</v>
      </c>
      <c r="I458" s="8">
        <v>4</v>
      </c>
    </row>
    <row r="459" spans="1:9">
      <c r="A459" s="7" t="s">
        <v>498</v>
      </c>
      <c r="B459" s="8" t="s">
        <v>31</v>
      </c>
      <c r="C459" s="7" t="s">
        <v>457</v>
      </c>
      <c r="D459" s="7" t="s">
        <v>13</v>
      </c>
      <c r="E459" s="9">
        <v>40883</v>
      </c>
      <c r="F459" s="10">
        <f t="shared" ca="1" si="8"/>
        <v>10</v>
      </c>
      <c r="G459" s="11" t="s">
        <v>14</v>
      </c>
      <c r="H459" s="11">
        <v>47938</v>
      </c>
      <c r="I459" s="8">
        <v>5</v>
      </c>
    </row>
    <row r="460" spans="1:9">
      <c r="A460" s="7" t="s">
        <v>499</v>
      </c>
      <c r="B460" s="8" t="s">
        <v>31</v>
      </c>
      <c r="C460" s="7" t="s">
        <v>457</v>
      </c>
      <c r="D460" s="7" t="s">
        <v>13</v>
      </c>
      <c r="E460" s="9">
        <v>40525</v>
      </c>
      <c r="F460" s="10">
        <f t="shared" ca="1" si="8"/>
        <v>11</v>
      </c>
      <c r="G460" s="11" t="s">
        <v>17</v>
      </c>
      <c r="H460" s="11">
        <v>85745</v>
      </c>
      <c r="I460" s="8">
        <v>4</v>
      </c>
    </row>
    <row r="461" spans="1:9">
      <c r="A461" s="7" t="s">
        <v>500</v>
      </c>
      <c r="B461" s="8" t="s">
        <v>41</v>
      </c>
      <c r="C461" s="7" t="s">
        <v>457</v>
      </c>
      <c r="D461" s="7" t="s">
        <v>28</v>
      </c>
      <c r="E461" s="9">
        <v>39783</v>
      </c>
      <c r="F461" s="10">
        <f t="shared" ca="1" si="8"/>
        <v>13</v>
      </c>
      <c r="G461" s="11"/>
      <c r="H461" s="11">
        <v>59400</v>
      </c>
      <c r="I461" s="8">
        <v>3</v>
      </c>
    </row>
    <row r="462" spans="1:9">
      <c r="A462" s="7" t="s">
        <v>501</v>
      </c>
      <c r="B462" s="8" t="s">
        <v>26</v>
      </c>
      <c r="C462" s="7" t="s">
        <v>502</v>
      </c>
      <c r="D462" s="7" t="s">
        <v>13</v>
      </c>
      <c r="E462" s="9">
        <v>40551</v>
      </c>
      <c r="F462" s="10">
        <f t="shared" ca="1" si="8"/>
        <v>11</v>
      </c>
      <c r="G462" s="11" t="s">
        <v>14</v>
      </c>
      <c r="H462" s="11">
        <v>78903</v>
      </c>
      <c r="I462" s="8">
        <v>1</v>
      </c>
    </row>
    <row r="463" spans="1:9">
      <c r="A463" s="7" t="s">
        <v>503</v>
      </c>
      <c r="B463" s="8" t="s">
        <v>26</v>
      </c>
      <c r="C463" s="7" t="s">
        <v>502</v>
      </c>
      <c r="D463" s="7" t="s">
        <v>13</v>
      </c>
      <c r="E463" s="9">
        <v>40585</v>
      </c>
      <c r="F463" s="10">
        <f t="shared" ca="1" si="8"/>
        <v>11</v>
      </c>
      <c r="G463" s="11" t="s">
        <v>14</v>
      </c>
      <c r="H463" s="11">
        <v>96745</v>
      </c>
      <c r="I463" s="8">
        <v>4</v>
      </c>
    </row>
    <row r="464" spans="1:9">
      <c r="A464" s="7" t="s">
        <v>504</v>
      </c>
      <c r="B464" s="8" t="s">
        <v>20</v>
      </c>
      <c r="C464" s="7" t="s">
        <v>502</v>
      </c>
      <c r="D464" s="7" t="s">
        <v>28</v>
      </c>
      <c r="E464" s="9">
        <v>40591</v>
      </c>
      <c r="F464" s="10">
        <f t="shared" ca="1" si="8"/>
        <v>11</v>
      </c>
      <c r="G464" s="11"/>
      <c r="H464" s="11">
        <v>53977</v>
      </c>
      <c r="I464" s="8">
        <v>3</v>
      </c>
    </row>
    <row r="465" spans="1:9">
      <c r="A465" s="7" t="s">
        <v>505</v>
      </c>
      <c r="B465" s="8" t="s">
        <v>31</v>
      </c>
      <c r="C465" s="7" t="s">
        <v>502</v>
      </c>
      <c r="D465" s="7" t="s">
        <v>13</v>
      </c>
      <c r="E465" s="9">
        <v>40625</v>
      </c>
      <c r="F465" s="10">
        <f t="shared" ca="1" si="8"/>
        <v>11</v>
      </c>
      <c r="G465" s="11" t="s">
        <v>35</v>
      </c>
      <c r="H465" s="11">
        <v>38852</v>
      </c>
      <c r="I465" s="8">
        <v>3</v>
      </c>
    </row>
    <row r="466" spans="1:9">
      <c r="A466" s="7" t="s">
        <v>506</v>
      </c>
      <c r="B466" s="8" t="s">
        <v>26</v>
      </c>
      <c r="C466" s="7" t="s">
        <v>502</v>
      </c>
      <c r="D466" s="7" t="s">
        <v>16</v>
      </c>
      <c r="E466" s="9">
        <v>40654</v>
      </c>
      <c r="F466" s="10">
        <f t="shared" ca="1" si="8"/>
        <v>11</v>
      </c>
      <c r="G466" s="11" t="s">
        <v>35</v>
      </c>
      <c r="H466" s="11">
        <v>17617</v>
      </c>
      <c r="I466" s="8">
        <v>3</v>
      </c>
    </row>
    <row r="467" spans="1:9">
      <c r="A467" s="7" t="s">
        <v>507</v>
      </c>
      <c r="B467" s="8" t="s">
        <v>31</v>
      </c>
      <c r="C467" s="7" t="s">
        <v>502</v>
      </c>
      <c r="D467" s="7" t="s">
        <v>13</v>
      </c>
      <c r="E467" s="9">
        <v>40745</v>
      </c>
      <c r="F467" s="10">
        <f t="shared" ca="1" si="8"/>
        <v>11</v>
      </c>
      <c r="G467" s="11" t="s">
        <v>14</v>
      </c>
      <c r="H467" s="11">
        <v>76340</v>
      </c>
      <c r="I467" s="8">
        <v>5</v>
      </c>
    </row>
    <row r="468" spans="1:9">
      <c r="A468" s="7" t="s">
        <v>508</v>
      </c>
      <c r="B468" s="8" t="s">
        <v>26</v>
      </c>
      <c r="C468" s="7" t="s">
        <v>502</v>
      </c>
      <c r="D468" s="7" t="s">
        <v>16</v>
      </c>
      <c r="E468" s="9">
        <v>39687</v>
      </c>
      <c r="F468" s="10">
        <f t="shared" ca="1" si="8"/>
        <v>14</v>
      </c>
      <c r="G468" s="11" t="s">
        <v>24</v>
      </c>
      <c r="H468" s="11">
        <v>27297</v>
      </c>
      <c r="I468" s="8">
        <v>1</v>
      </c>
    </row>
    <row r="469" spans="1:9">
      <c r="A469" s="7" t="s">
        <v>509</v>
      </c>
      <c r="B469" s="8" t="s">
        <v>31</v>
      </c>
      <c r="C469" s="7" t="s">
        <v>502</v>
      </c>
      <c r="D469" s="7" t="s">
        <v>13</v>
      </c>
      <c r="E469" s="9">
        <v>39688</v>
      </c>
      <c r="F469" s="10">
        <f t="shared" ca="1" si="8"/>
        <v>14</v>
      </c>
      <c r="G469" s="11" t="s">
        <v>14</v>
      </c>
      <c r="H469" s="11">
        <v>35860</v>
      </c>
      <c r="I469" s="8">
        <v>5</v>
      </c>
    </row>
    <row r="470" spans="1:9">
      <c r="A470" s="7" t="s">
        <v>510</v>
      </c>
      <c r="B470" s="8" t="s">
        <v>31</v>
      </c>
      <c r="C470" s="7" t="s">
        <v>502</v>
      </c>
      <c r="D470" s="7" t="s">
        <v>13</v>
      </c>
      <c r="E470" s="9">
        <v>40765</v>
      </c>
      <c r="F470" s="10">
        <f t="shared" ca="1" si="8"/>
        <v>11</v>
      </c>
      <c r="G470" s="11" t="s">
        <v>45</v>
      </c>
      <c r="H470" s="11">
        <v>85492</v>
      </c>
      <c r="I470" s="8">
        <v>3</v>
      </c>
    </row>
    <row r="471" spans="1:9">
      <c r="A471" s="7" t="s">
        <v>511</v>
      </c>
      <c r="B471" s="8" t="s">
        <v>26</v>
      </c>
      <c r="C471" s="7" t="s">
        <v>502</v>
      </c>
      <c r="D471" s="7" t="s">
        <v>21</v>
      </c>
      <c r="E471" s="9">
        <v>39733</v>
      </c>
      <c r="F471" s="10">
        <f t="shared" ca="1" si="8"/>
        <v>13</v>
      </c>
      <c r="G471" s="11"/>
      <c r="H471" s="11">
        <v>36556</v>
      </c>
      <c r="I471" s="8">
        <v>4</v>
      </c>
    </row>
    <row r="472" spans="1:9">
      <c r="A472" s="7" t="s">
        <v>512</v>
      </c>
      <c r="B472" s="8" t="s">
        <v>11</v>
      </c>
      <c r="C472" s="7" t="s">
        <v>502</v>
      </c>
      <c r="D472" s="7" t="s">
        <v>16</v>
      </c>
      <c r="E472" s="9">
        <v>39735</v>
      </c>
      <c r="F472" s="10">
        <f t="shared" ca="1" si="8"/>
        <v>13</v>
      </c>
      <c r="G472" s="11" t="s">
        <v>17</v>
      </c>
      <c r="H472" s="11">
        <v>43582</v>
      </c>
      <c r="I472" s="8">
        <v>5</v>
      </c>
    </row>
    <row r="473" spans="1:9">
      <c r="A473" s="7" t="s">
        <v>513</v>
      </c>
      <c r="B473" s="8" t="s">
        <v>23</v>
      </c>
      <c r="C473" s="7" t="s">
        <v>502</v>
      </c>
      <c r="D473" s="7" t="s">
        <v>13</v>
      </c>
      <c r="E473" s="9">
        <v>40818</v>
      </c>
      <c r="F473" s="10">
        <f t="shared" ca="1" si="8"/>
        <v>10</v>
      </c>
      <c r="G473" s="11" t="s">
        <v>24</v>
      </c>
      <c r="H473" s="11">
        <v>49016</v>
      </c>
      <c r="I473" s="8">
        <v>2</v>
      </c>
    </row>
    <row r="474" spans="1:9">
      <c r="A474" s="7" t="s">
        <v>514</v>
      </c>
      <c r="B474" s="8" t="s">
        <v>31</v>
      </c>
      <c r="C474" s="7" t="s">
        <v>502</v>
      </c>
      <c r="D474" s="7" t="s">
        <v>13</v>
      </c>
      <c r="E474" s="9">
        <v>40841</v>
      </c>
      <c r="F474" s="10">
        <f t="shared" ca="1" si="8"/>
        <v>10</v>
      </c>
      <c r="G474" s="11" t="s">
        <v>14</v>
      </c>
      <c r="H474" s="11">
        <v>89683</v>
      </c>
      <c r="I474" s="8">
        <v>5</v>
      </c>
    </row>
    <row r="475" spans="1:9">
      <c r="A475" s="7" t="s">
        <v>515</v>
      </c>
      <c r="B475" s="8" t="s">
        <v>23</v>
      </c>
      <c r="C475" s="7" t="s">
        <v>502</v>
      </c>
      <c r="D475" s="7" t="s">
        <v>13</v>
      </c>
      <c r="E475" s="9">
        <v>39754</v>
      </c>
      <c r="F475" s="10">
        <f t="shared" ca="1" si="8"/>
        <v>13</v>
      </c>
      <c r="G475" s="11" t="s">
        <v>45</v>
      </c>
      <c r="H475" s="11">
        <v>47421</v>
      </c>
      <c r="I475" s="8">
        <v>2</v>
      </c>
    </row>
    <row r="476" spans="1:9">
      <c r="A476" s="7" t="s">
        <v>516</v>
      </c>
      <c r="B476" s="8" t="s">
        <v>26</v>
      </c>
      <c r="C476" s="7" t="s">
        <v>502</v>
      </c>
      <c r="D476" s="7" t="s">
        <v>13</v>
      </c>
      <c r="E476" s="9">
        <v>39761</v>
      </c>
      <c r="F476" s="10">
        <f t="shared" ca="1" si="8"/>
        <v>13</v>
      </c>
      <c r="G476" s="11" t="s">
        <v>14</v>
      </c>
      <c r="H476" s="11">
        <v>45034</v>
      </c>
      <c r="I476" s="8">
        <v>3</v>
      </c>
    </row>
    <row r="477" spans="1:9">
      <c r="A477" s="7" t="s">
        <v>517</v>
      </c>
      <c r="B477" s="8" t="s">
        <v>11</v>
      </c>
      <c r="C477" s="7" t="s">
        <v>502</v>
      </c>
      <c r="D477" s="7" t="s">
        <v>13</v>
      </c>
      <c r="E477" s="9">
        <v>40893</v>
      </c>
      <c r="F477" s="10">
        <f t="shared" ca="1" si="8"/>
        <v>10</v>
      </c>
      <c r="G477" s="11" t="s">
        <v>45</v>
      </c>
      <c r="H477" s="11">
        <v>49082</v>
      </c>
      <c r="I477" s="8">
        <v>5</v>
      </c>
    </row>
    <row r="478" spans="1:9">
      <c r="A478" s="7" t="s">
        <v>518</v>
      </c>
      <c r="B478" s="8" t="s">
        <v>31</v>
      </c>
      <c r="C478" s="7" t="s">
        <v>519</v>
      </c>
      <c r="D478" s="7" t="s">
        <v>28</v>
      </c>
      <c r="E478" s="9">
        <v>39109</v>
      </c>
      <c r="F478" s="10">
        <f t="shared" ca="1" si="8"/>
        <v>15</v>
      </c>
      <c r="G478" s="11"/>
      <c r="H478" s="11">
        <v>36432</v>
      </c>
      <c r="I478" s="8">
        <v>2</v>
      </c>
    </row>
    <row r="479" spans="1:9">
      <c r="A479" s="7" t="s">
        <v>520</v>
      </c>
      <c r="B479" s="8" t="s">
        <v>11</v>
      </c>
      <c r="C479" s="7" t="s">
        <v>519</v>
      </c>
      <c r="D479" s="7" t="s">
        <v>13</v>
      </c>
      <c r="E479" s="9">
        <v>40208</v>
      </c>
      <c r="F479" s="10">
        <f t="shared" ca="1" si="8"/>
        <v>12</v>
      </c>
      <c r="G479" s="11" t="s">
        <v>17</v>
      </c>
      <c r="H479" s="11">
        <v>67263</v>
      </c>
      <c r="I479" s="8">
        <v>2</v>
      </c>
    </row>
    <row r="480" spans="1:9">
      <c r="A480" s="7" t="s">
        <v>521</v>
      </c>
      <c r="B480" s="8" t="s">
        <v>11</v>
      </c>
      <c r="C480" s="7" t="s">
        <v>519</v>
      </c>
      <c r="D480" s="7" t="s">
        <v>13</v>
      </c>
      <c r="E480" s="9">
        <v>35821</v>
      </c>
      <c r="F480" s="10">
        <f t="shared" ca="1" si="8"/>
        <v>24</v>
      </c>
      <c r="G480" s="11" t="s">
        <v>24</v>
      </c>
      <c r="H480" s="11">
        <v>25157</v>
      </c>
      <c r="I480" s="8">
        <v>3</v>
      </c>
    </row>
    <row r="481" spans="1:9">
      <c r="A481" s="7" t="s">
        <v>522</v>
      </c>
      <c r="B481" s="8" t="s">
        <v>41</v>
      </c>
      <c r="C481" s="7" t="s">
        <v>519</v>
      </c>
      <c r="D481" s="7" t="s">
        <v>16</v>
      </c>
      <c r="E481" s="9">
        <v>35826</v>
      </c>
      <c r="F481" s="10">
        <f t="shared" ca="1" si="8"/>
        <v>24</v>
      </c>
      <c r="G481" s="11" t="s">
        <v>14</v>
      </c>
      <c r="H481" s="11">
        <v>34326</v>
      </c>
      <c r="I481" s="8">
        <v>2</v>
      </c>
    </row>
    <row r="482" spans="1:9">
      <c r="A482" s="7" t="s">
        <v>523</v>
      </c>
      <c r="B482" s="8" t="s">
        <v>31</v>
      </c>
      <c r="C482" s="7" t="s">
        <v>519</v>
      </c>
      <c r="D482" s="7" t="s">
        <v>13</v>
      </c>
      <c r="E482" s="9">
        <v>36536</v>
      </c>
      <c r="F482" s="10">
        <f t="shared" ca="1" si="8"/>
        <v>22</v>
      </c>
      <c r="G482" s="11" t="s">
        <v>14</v>
      </c>
      <c r="H482" s="11">
        <v>68640</v>
      </c>
      <c r="I482" s="8">
        <v>4</v>
      </c>
    </row>
    <row r="483" spans="1:9">
      <c r="A483" s="7" t="s">
        <v>524</v>
      </c>
      <c r="B483" s="8" t="s">
        <v>23</v>
      </c>
      <c r="C483" s="7" t="s">
        <v>519</v>
      </c>
      <c r="D483" s="7" t="s">
        <v>16</v>
      </c>
      <c r="E483" s="9">
        <v>38723</v>
      </c>
      <c r="F483" s="10">
        <f t="shared" ca="1" si="8"/>
        <v>16</v>
      </c>
      <c r="G483" s="11" t="s">
        <v>45</v>
      </c>
      <c r="H483" s="11">
        <v>11693</v>
      </c>
      <c r="I483" s="8">
        <v>3</v>
      </c>
    </row>
    <row r="484" spans="1:9">
      <c r="A484" s="7" t="s">
        <v>525</v>
      </c>
      <c r="B484" s="8" t="s">
        <v>11</v>
      </c>
      <c r="C484" s="7" t="s">
        <v>519</v>
      </c>
      <c r="D484" s="7" t="s">
        <v>28</v>
      </c>
      <c r="E484" s="9">
        <v>40943</v>
      </c>
      <c r="F484" s="10">
        <f t="shared" ca="1" si="8"/>
        <v>10</v>
      </c>
      <c r="G484" s="11"/>
      <c r="H484" s="11">
        <v>52349</v>
      </c>
      <c r="I484" s="8">
        <v>3</v>
      </c>
    </row>
    <row r="485" spans="1:9">
      <c r="A485" s="7" t="s">
        <v>526</v>
      </c>
      <c r="B485" s="8" t="s">
        <v>11</v>
      </c>
      <c r="C485" s="7" t="s">
        <v>519</v>
      </c>
      <c r="D485" s="7" t="s">
        <v>28</v>
      </c>
      <c r="E485" s="9">
        <v>40963</v>
      </c>
      <c r="F485" s="10">
        <f t="shared" ca="1" si="8"/>
        <v>10</v>
      </c>
      <c r="G485" s="11"/>
      <c r="H485" s="11">
        <v>66605</v>
      </c>
      <c r="I485" s="8">
        <v>2</v>
      </c>
    </row>
    <row r="486" spans="1:9">
      <c r="A486" s="7" t="s">
        <v>527</v>
      </c>
      <c r="B486" s="8" t="s">
        <v>31</v>
      </c>
      <c r="C486" s="7" t="s">
        <v>519</v>
      </c>
      <c r="D486" s="7" t="s">
        <v>13</v>
      </c>
      <c r="E486" s="9">
        <v>36195</v>
      </c>
      <c r="F486" s="10">
        <f t="shared" ca="1" si="8"/>
        <v>23</v>
      </c>
      <c r="G486" s="11" t="s">
        <v>24</v>
      </c>
      <c r="H486" s="11">
        <v>50996</v>
      </c>
      <c r="I486" s="8">
        <v>5</v>
      </c>
    </row>
    <row r="487" spans="1:9">
      <c r="A487" s="7" t="s">
        <v>528</v>
      </c>
      <c r="B487" s="8" t="s">
        <v>41</v>
      </c>
      <c r="C487" s="7" t="s">
        <v>519</v>
      </c>
      <c r="D487" s="7" t="s">
        <v>16</v>
      </c>
      <c r="E487" s="9">
        <v>36217</v>
      </c>
      <c r="F487" s="10">
        <f t="shared" ca="1" si="8"/>
        <v>23</v>
      </c>
      <c r="G487" s="11" t="s">
        <v>45</v>
      </c>
      <c r="H487" s="11">
        <v>24723</v>
      </c>
      <c r="I487" s="8">
        <v>4</v>
      </c>
    </row>
    <row r="488" spans="1:9">
      <c r="A488" s="7" t="s">
        <v>529</v>
      </c>
      <c r="B488" s="8" t="s">
        <v>26</v>
      </c>
      <c r="C488" s="7" t="s">
        <v>519</v>
      </c>
      <c r="D488" s="7" t="s">
        <v>13</v>
      </c>
      <c r="E488" s="9">
        <v>39864</v>
      </c>
      <c r="F488" s="10">
        <f t="shared" ca="1" si="8"/>
        <v>13</v>
      </c>
      <c r="G488" s="11" t="s">
        <v>14</v>
      </c>
      <c r="H488" s="11">
        <v>70752</v>
      </c>
      <c r="I488" s="8">
        <v>5</v>
      </c>
    </row>
    <row r="489" spans="1:9">
      <c r="A489" s="7" t="s">
        <v>530</v>
      </c>
      <c r="B489" s="8" t="s">
        <v>11</v>
      </c>
      <c r="C489" s="7" t="s">
        <v>519</v>
      </c>
      <c r="D489" s="7" t="s">
        <v>16</v>
      </c>
      <c r="E489" s="9">
        <v>40976</v>
      </c>
      <c r="F489" s="10">
        <f t="shared" ca="1" si="8"/>
        <v>10</v>
      </c>
      <c r="G489" s="11" t="s">
        <v>14</v>
      </c>
      <c r="H489" s="11">
        <v>51018</v>
      </c>
      <c r="I489" s="8">
        <v>3</v>
      </c>
    </row>
    <row r="490" spans="1:9">
      <c r="A490" s="7" t="s">
        <v>531</v>
      </c>
      <c r="B490" s="8" t="s">
        <v>26</v>
      </c>
      <c r="C490" s="7" t="s">
        <v>519</v>
      </c>
      <c r="D490" s="7" t="s">
        <v>28</v>
      </c>
      <c r="E490" s="9">
        <v>40259</v>
      </c>
      <c r="F490" s="10">
        <f t="shared" ca="1" si="8"/>
        <v>12</v>
      </c>
      <c r="G490" s="11"/>
      <c r="H490" s="11">
        <v>80509</v>
      </c>
      <c r="I490" s="8">
        <v>1</v>
      </c>
    </row>
    <row r="491" spans="1:9">
      <c r="A491" s="7" t="s">
        <v>532</v>
      </c>
      <c r="B491" s="8" t="s">
        <v>11</v>
      </c>
      <c r="C491" s="7" t="s">
        <v>519</v>
      </c>
      <c r="D491" s="7" t="s">
        <v>13</v>
      </c>
      <c r="E491" s="9">
        <v>40264</v>
      </c>
      <c r="F491" s="10">
        <f t="shared" ca="1" si="8"/>
        <v>12</v>
      </c>
      <c r="G491" s="11" t="s">
        <v>35</v>
      </c>
      <c r="H491" s="11">
        <v>32736</v>
      </c>
      <c r="I491" s="8">
        <v>2</v>
      </c>
    </row>
    <row r="492" spans="1:9">
      <c r="A492" s="7" t="s">
        <v>533</v>
      </c>
      <c r="B492" s="8" t="s">
        <v>26</v>
      </c>
      <c r="C492" s="7" t="s">
        <v>519</v>
      </c>
      <c r="D492" s="7" t="s">
        <v>13</v>
      </c>
      <c r="E492" s="9">
        <v>37701</v>
      </c>
      <c r="F492" s="10">
        <f t="shared" ca="1" si="8"/>
        <v>19</v>
      </c>
      <c r="G492" s="11" t="s">
        <v>17</v>
      </c>
      <c r="H492" s="11">
        <v>25916</v>
      </c>
      <c r="I492" s="8">
        <v>3</v>
      </c>
    </row>
    <row r="493" spans="1:9">
      <c r="A493" s="7" t="s">
        <v>534</v>
      </c>
      <c r="B493" s="8" t="s">
        <v>23</v>
      </c>
      <c r="C493" s="7" t="s">
        <v>519</v>
      </c>
      <c r="D493" s="7" t="s">
        <v>13</v>
      </c>
      <c r="E493" s="9">
        <v>39519</v>
      </c>
      <c r="F493" s="10">
        <f t="shared" ca="1" si="8"/>
        <v>14</v>
      </c>
      <c r="G493" s="11" t="s">
        <v>35</v>
      </c>
      <c r="H493" s="11">
        <v>67463</v>
      </c>
      <c r="I493" s="8">
        <v>2</v>
      </c>
    </row>
    <row r="494" spans="1:9">
      <c r="A494" s="7" t="s">
        <v>535</v>
      </c>
      <c r="B494" s="8" t="s">
        <v>23</v>
      </c>
      <c r="C494" s="7" t="s">
        <v>519</v>
      </c>
      <c r="D494" s="7" t="s">
        <v>13</v>
      </c>
      <c r="E494" s="9">
        <v>38790</v>
      </c>
      <c r="F494" s="10">
        <f t="shared" ca="1" si="8"/>
        <v>16</v>
      </c>
      <c r="G494" s="11" t="s">
        <v>17</v>
      </c>
      <c r="H494" s="11">
        <v>68957</v>
      </c>
      <c r="I494" s="8">
        <v>3</v>
      </c>
    </row>
    <row r="495" spans="1:9">
      <c r="A495" s="7" t="s">
        <v>536</v>
      </c>
      <c r="B495" s="8" t="s">
        <v>11</v>
      </c>
      <c r="C495" s="7" t="s">
        <v>519</v>
      </c>
      <c r="D495" s="7" t="s">
        <v>13</v>
      </c>
      <c r="E495" s="9">
        <v>39899</v>
      </c>
      <c r="F495" s="10">
        <f t="shared" ca="1" si="8"/>
        <v>13</v>
      </c>
      <c r="G495" s="11" t="s">
        <v>14</v>
      </c>
      <c r="H495" s="11">
        <v>27269</v>
      </c>
      <c r="I495" s="8">
        <v>3</v>
      </c>
    </row>
    <row r="496" spans="1:9">
      <c r="A496" s="7" t="s">
        <v>537</v>
      </c>
      <c r="B496" s="8" t="s">
        <v>20</v>
      </c>
      <c r="C496" s="7" t="s">
        <v>519</v>
      </c>
      <c r="D496" s="7" t="s">
        <v>16</v>
      </c>
      <c r="E496" s="13">
        <v>40254</v>
      </c>
      <c r="F496" s="10">
        <f t="shared" ca="1" si="8"/>
        <v>12</v>
      </c>
      <c r="G496" s="11" t="s">
        <v>45</v>
      </c>
      <c r="H496" s="11">
        <v>53570</v>
      </c>
      <c r="I496" s="8">
        <v>3</v>
      </c>
    </row>
    <row r="497" spans="1:9">
      <c r="A497" s="7" t="s">
        <v>538</v>
      </c>
      <c r="B497" s="8" t="s">
        <v>31</v>
      </c>
      <c r="C497" s="7" t="s">
        <v>519</v>
      </c>
      <c r="D497" s="7" t="s">
        <v>13</v>
      </c>
      <c r="E497" s="9">
        <v>40624</v>
      </c>
      <c r="F497" s="10">
        <f t="shared" ca="1" si="8"/>
        <v>11</v>
      </c>
      <c r="G497" s="11" t="s">
        <v>35</v>
      </c>
      <c r="H497" s="11">
        <v>95150</v>
      </c>
      <c r="I497" s="8">
        <v>1</v>
      </c>
    </row>
    <row r="498" spans="1:9">
      <c r="A498" s="7" t="s">
        <v>539</v>
      </c>
      <c r="B498" s="8" t="s">
        <v>31</v>
      </c>
      <c r="C498" s="7" t="s">
        <v>519</v>
      </c>
      <c r="D498" s="7" t="s">
        <v>13</v>
      </c>
      <c r="E498" s="9">
        <v>39174</v>
      </c>
      <c r="F498" s="10">
        <f t="shared" ca="1" si="8"/>
        <v>15</v>
      </c>
      <c r="G498" s="11" t="s">
        <v>14</v>
      </c>
      <c r="H498" s="11">
        <v>25652</v>
      </c>
      <c r="I498" s="8">
        <v>4</v>
      </c>
    </row>
    <row r="499" spans="1:9">
      <c r="A499" s="7" t="s">
        <v>540</v>
      </c>
      <c r="B499" s="8" t="s">
        <v>11</v>
      </c>
      <c r="C499" s="7" t="s">
        <v>519</v>
      </c>
      <c r="D499" s="7" t="s">
        <v>16</v>
      </c>
      <c r="E499" s="9">
        <v>39176</v>
      </c>
      <c r="F499" s="10">
        <f t="shared" ca="1" si="8"/>
        <v>15</v>
      </c>
      <c r="G499" s="11" t="s">
        <v>45</v>
      </c>
      <c r="H499" s="11">
        <v>11770</v>
      </c>
      <c r="I499" s="8">
        <v>4</v>
      </c>
    </row>
    <row r="500" spans="1:9">
      <c r="A500" s="7" t="s">
        <v>541</v>
      </c>
      <c r="B500" s="8" t="s">
        <v>26</v>
      </c>
      <c r="C500" s="7" t="s">
        <v>519</v>
      </c>
      <c r="D500" s="7" t="s">
        <v>13</v>
      </c>
      <c r="E500" s="9">
        <v>40282</v>
      </c>
      <c r="F500" s="10">
        <f t="shared" ca="1" si="8"/>
        <v>12</v>
      </c>
      <c r="G500" s="11" t="s">
        <v>35</v>
      </c>
      <c r="H500" s="11">
        <v>79904</v>
      </c>
      <c r="I500" s="8">
        <v>3</v>
      </c>
    </row>
    <row r="501" spans="1:9">
      <c r="A501" s="7" t="s">
        <v>542</v>
      </c>
      <c r="B501" s="8" t="s">
        <v>26</v>
      </c>
      <c r="C501" s="7" t="s">
        <v>519</v>
      </c>
      <c r="D501" s="7" t="s">
        <v>13</v>
      </c>
      <c r="E501" s="9">
        <v>38815</v>
      </c>
      <c r="F501" s="10">
        <f t="shared" ca="1" si="8"/>
        <v>16</v>
      </c>
      <c r="G501" s="11" t="s">
        <v>14</v>
      </c>
      <c r="H501" s="11">
        <v>69597</v>
      </c>
      <c r="I501" s="8">
        <v>1</v>
      </c>
    </row>
    <row r="502" spans="1:9">
      <c r="A502" s="7" t="s">
        <v>543</v>
      </c>
      <c r="B502" s="8" t="s">
        <v>11</v>
      </c>
      <c r="C502" s="7" t="s">
        <v>519</v>
      </c>
      <c r="D502" s="7" t="s">
        <v>28</v>
      </c>
      <c r="E502" s="9">
        <v>38828</v>
      </c>
      <c r="F502" s="10">
        <f t="shared" ca="1" si="8"/>
        <v>16</v>
      </c>
      <c r="G502" s="11"/>
      <c r="H502" s="11">
        <v>54483</v>
      </c>
      <c r="I502" s="8">
        <v>4</v>
      </c>
    </row>
    <row r="503" spans="1:9">
      <c r="A503" s="7" t="s">
        <v>544</v>
      </c>
      <c r="B503" s="8" t="s">
        <v>23</v>
      </c>
      <c r="C503" s="7" t="s">
        <v>519</v>
      </c>
      <c r="D503" s="7" t="s">
        <v>16</v>
      </c>
      <c r="E503" s="9">
        <v>40293</v>
      </c>
      <c r="F503" s="10">
        <f t="shared" ca="1" si="8"/>
        <v>12</v>
      </c>
      <c r="G503" s="11" t="s">
        <v>14</v>
      </c>
      <c r="H503" s="11">
        <v>12991</v>
      </c>
      <c r="I503" s="8">
        <v>1</v>
      </c>
    </row>
    <row r="504" spans="1:9">
      <c r="A504" s="7" t="s">
        <v>545</v>
      </c>
      <c r="B504" s="8" t="s">
        <v>31</v>
      </c>
      <c r="C504" s="7" t="s">
        <v>519</v>
      </c>
      <c r="D504" s="7" t="s">
        <v>13</v>
      </c>
      <c r="E504" s="9">
        <v>40666</v>
      </c>
      <c r="F504" s="10">
        <f t="shared" ca="1" si="8"/>
        <v>11</v>
      </c>
      <c r="G504" s="11" t="s">
        <v>14</v>
      </c>
      <c r="H504" s="11">
        <v>26499</v>
      </c>
      <c r="I504" s="8">
        <v>4</v>
      </c>
    </row>
    <row r="505" spans="1:9">
      <c r="A505" s="7" t="s">
        <v>546</v>
      </c>
      <c r="B505" s="8" t="s">
        <v>31</v>
      </c>
      <c r="C505" s="7" t="s">
        <v>519</v>
      </c>
      <c r="D505" s="7" t="s">
        <v>28</v>
      </c>
      <c r="E505" s="9">
        <v>39592</v>
      </c>
      <c r="F505" s="10">
        <f t="shared" ca="1" si="8"/>
        <v>14</v>
      </c>
      <c r="G505" s="11"/>
      <c r="H505" s="11">
        <v>62315</v>
      </c>
      <c r="I505" s="8">
        <v>1</v>
      </c>
    </row>
    <row r="506" spans="1:9">
      <c r="A506" s="7" t="s">
        <v>547</v>
      </c>
      <c r="B506" s="8" t="s">
        <v>20</v>
      </c>
      <c r="C506" s="7" t="s">
        <v>519</v>
      </c>
      <c r="D506" s="7" t="s">
        <v>13</v>
      </c>
      <c r="E506" s="9">
        <v>35918</v>
      </c>
      <c r="F506" s="10">
        <f t="shared" ca="1" si="8"/>
        <v>24</v>
      </c>
      <c r="G506" s="11" t="s">
        <v>17</v>
      </c>
      <c r="H506" s="11">
        <v>81114</v>
      </c>
      <c r="I506" s="8">
        <v>4</v>
      </c>
    </row>
    <row r="507" spans="1:9">
      <c r="A507" s="7" t="s">
        <v>548</v>
      </c>
      <c r="B507" s="8" t="s">
        <v>11</v>
      </c>
      <c r="C507" s="7" t="s">
        <v>519</v>
      </c>
      <c r="D507" s="7" t="s">
        <v>21</v>
      </c>
      <c r="E507" s="9">
        <v>35946</v>
      </c>
      <c r="F507" s="10">
        <f t="shared" ca="1" si="8"/>
        <v>24</v>
      </c>
      <c r="G507" s="11"/>
      <c r="H507" s="11">
        <v>15766</v>
      </c>
      <c r="I507" s="8">
        <v>5</v>
      </c>
    </row>
    <row r="508" spans="1:9">
      <c r="A508" s="7" t="s">
        <v>549</v>
      </c>
      <c r="B508" s="8" t="s">
        <v>31</v>
      </c>
      <c r="C508" s="7" t="s">
        <v>519</v>
      </c>
      <c r="D508" s="7" t="s">
        <v>28</v>
      </c>
      <c r="E508" s="9">
        <v>36297</v>
      </c>
      <c r="F508" s="10">
        <f t="shared" ca="1" si="8"/>
        <v>23</v>
      </c>
      <c r="G508" s="11"/>
      <c r="H508" s="11">
        <v>63789</v>
      </c>
      <c r="I508" s="8">
        <v>5</v>
      </c>
    </row>
    <row r="509" spans="1:9">
      <c r="A509" s="7" t="s">
        <v>550</v>
      </c>
      <c r="B509" s="8" t="s">
        <v>31</v>
      </c>
      <c r="C509" s="7" t="s">
        <v>519</v>
      </c>
      <c r="D509" s="7" t="s">
        <v>13</v>
      </c>
      <c r="E509" s="9">
        <v>36673</v>
      </c>
      <c r="F509" s="10">
        <f t="shared" ca="1" si="8"/>
        <v>22</v>
      </c>
      <c r="G509" s="11" t="s">
        <v>35</v>
      </c>
      <c r="H509" s="11">
        <v>53163</v>
      </c>
      <c r="I509" s="8">
        <v>1</v>
      </c>
    </row>
    <row r="510" spans="1:9">
      <c r="A510" s="7" t="s">
        <v>551</v>
      </c>
      <c r="B510" s="8" t="s">
        <v>31</v>
      </c>
      <c r="C510" s="7" t="s">
        <v>519</v>
      </c>
      <c r="D510" s="7" t="s">
        <v>28</v>
      </c>
      <c r="E510" s="9">
        <v>37404</v>
      </c>
      <c r="F510" s="10">
        <f t="shared" ca="1" si="8"/>
        <v>20</v>
      </c>
      <c r="G510" s="11"/>
      <c r="H510" s="11">
        <v>66077</v>
      </c>
      <c r="I510" s="8">
        <v>3</v>
      </c>
    </row>
    <row r="511" spans="1:9">
      <c r="A511" s="7" t="s">
        <v>552</v>
      </c>
      <c r="B511" s="8" t="s">
        <v>23</v>
      </c>
      <c r="C511" s="7" t="s">
        <v>519</v>
      </c>
      <c r="D511" s="7" t="s">
        <v>13</v>
      </c>
      <c r="E511" s="9">
        <v>39217</v>
      </c>
      <c r="F511" s="10">
        <f t="shared" ca="1" si="8"/>
        <v>15</v>
      </c>
      <c r="G511" s="11" t="s">
        <v>14</v>
      </c>
      <c r="H511" s="11">
        <v>81213</v>
      </c>
      <c r="I511" s="8">
        <v>2</v>
      </c>
    </row>
    <row r="512" spans="1:9">
      <c r="A512" s="7" t="s">
        <v>553</v>
      </c>
      <c r="B512" s="8" t="s">
        <v>31</v>
      </c>
      <c r="C512" s="7" t="s">
        <v>519</v>
      </c>
      <c r="D512" s="7" t="s">
        <v>28</v>
      </c>
      <c r="E512" s="9">
        <v>40707</v>
      </c>
      <c r="F512" s="10">
        <f t="shared" ca="1" si="8"/>
        <v>11</v>
      </c>
      <c r="G512" s="11"/>
      <c r="H512" s="11">
        <v>87318</v>
      </c>
      <c r="I512" s="8">
        <v>1</v>
      </c>
    </row>
    <row r="513" spans="1:9">
      <c r="A513" s="7" t="s">
        <v>554</v>
      </c>
      <c r="B513" s="8" t="s">
        <v>26</v>
      </c>
      <c r="C513" s="7" t="s">
        <v>519</v>
      </c>
      <c r="D513" s="7" t="s">
        <v>13</v>
      </c>
      <c r="E513" s="9">
        <v>39262</v>
      </c>
      <c r="F513" s="10">
        <f t="shared" ca="1" si="8"/>
        <v>15</v>
      </c>
      <c r="G513" s="11" t="s">
        <v>35</v>
      </c>
      <c r="H513" s="11">
        <v>69784</v>
      </c>
      <c r="I513" s="8">
        <v>3</v>
      </c>
    </row>
    <row r="514" spans="1:9">
      <c r="A514" s="7" t="s">
        <v>555</v>
      </c>
      <c r="B514" s="8" t="s">
        <v>31</v>
      </c>
      <c r="C514" s="7" t="s">
        <v>519</v>
      </c>
      <c r="D514" s="7" t="s">
        <v>13</v>
      </c>
      <c r="E514" s="9">
        <v>40332</v>
      </c>
      <c r="F514" s="10">
        <f t="shared" ref="F514:F577" ca="1" si="9">DATEDIF(E514,TODAY(),"Y")</f>
        <v>12</v>
      </c>
      <c r="G514" s="11" t="s">
        <v>14</v>
      </c>
      <c r="H514" s="11">
        <v>52074</v>
      </c>
      <c r="I514" s="8">
        <v>2</v>
      </c>
    </row>
    <row r="515" spans="1:9">
      <c r="A515" s="7" t="s">
        <v>556</v>
      </c>
      <c r="B515" s="8" t="s">
        <v>26</v>
      </c>
      <c r="C515" s="7" t="s">
        <v>519</v>
      </c>
      <c r="D515" s="7" t="s">
        <v>13</v>
      </c>
      <c r="E515" s="9">
        <v>35958</v>
      </c>
      <c r="F515" s="10">
        <f t="shared" ca="1" si="9"/>
        <v>24</v>
      </c>
      <c r="G515" s="11" t="s">
        <v>45</v>
      </c>
      <c r="H515" s="11">
        <v>67562</v>
      </c>
      <c r="I515" s="8">
        <v>4</v>
      </c>
    </row>
    <row r="516" spans="1:9">
      <c r="A516" s="7" t="s">
        <v>557</v>
      </c>
      <c r="B516" s="8" t="s">
        <v>26</v>
      </c>
      <c r="C516" s="7" t="s">
        <v>519</v>
      </c>
      <c r="D516" s="7" t="s">
        <v>21</v>
      </c>
      <c r="E516" s="9">
        <v>36340</v>
      </c>
      <c r="F516" s="10">
        <f t="shared" ca="1" si="9"/>
        <v>23</v>
      </c>
      <c r="G516" s="11"/>
      <c r="H516" s="11">
        <v>40718</v>
      </c>
      <c r="I516" s="8">
        <v>4</v>
      </c>
    </row>
    <row r="517" spans="1:9">
      <c r="A517" s="7" t="s">
        <v>558</v>
      </c>
      <c r="B517" s="8" t="s">
        <v>31</v>
      </c>
      <c r="C517" s="7" t="s">
        <v>519</v>
      </c>
      <c r="D517" s="7" t="s">
        <v>13</v>
      </c>
      <c r="E517" s="9">
        <v>39282</v>
      </c>
      <c r="F517" s="10">
        <f t="shared" ca="1" si="9"/>
        <v>15</v>
      </c>
      <c r="G517" s="11" t="s">
        <v>24</v>
      </c>
      <c r="H517" s="11">
        <v>76362</v>
      </c>
      <c r="I517" s="8">
        <v>2</v>
      </c>
    </row>
    <row r="518" spans="1:9">
      <c r="A518" s="7" t="s">
        <v>559</v>
      </c>
      <c r="B518" s="8" t="s">
        <v>26</v>
      </c>
      <c r="C518" s="7" t="s">
        <v>519</v>
      </c>
      <c r="D518" s="7" t="s">
        <v>13</v>
      </c>
      <c r="E518" s="9">
        <v>38903</v>
      </c>
      <c r="F518" s="10">
        <f t="shared" ca="1" si="9"/>
        <v>16</v>
      </c>
      <c r="G518" s="11" t="s">
        <v>45</v>
      </c>
      <c r="H518" s="11">
        <v>37466</v>
      </c>
      <c r="I518" s="8">
        <v>2</v>
      </c>
    </row>
    <row r="519" spans="1:9">
      <c r="A519" s="7" t="s">
        <v>560</v>
      </c>
      <c r="B519" s="8" t="s">
        <v>31</v>
      </c>
      <c r="C519" s="7" t="s">
        <v>519</v>
      </c>
      <c r="D519" s="7" t="s">
        <v>13</v>
      </c>
      <c r="E519" s="9">
        <v>35990</v>
      </c>
      <c r="F519" s="10">
        <f t="shared" ca="1" si="9"/>
        <v>24</v>
      </c>
      <c r="G519" s="11" t="s">
        <v>35</v>
      </c>
      <c r="H519" s="11">
        <v>40579</v>
      </c>
      <c r="I519" s="8">
        <v>1</v>
      </c>
    </row>
    <row r="520" spans="1:9">
      <c r="A520" s="7" t="s">
        <v>561</v>
      </c>
      <c r="B520" s="8" t="s">
        <v>26</v>
      </c>
      <c r="C520" s="7" t="s">
        <v>519</v>
      </c>
      <c r="D520" s="7" t="s">
        <v>16</v>
      </c>
      <c r="E520" s="9">
        <v>38173</v>
      </c>
      <c r="F520" s="10">
        <f t="shared" ca="1" si="9"/>
        <v>18</v>
      </c>
      <c r="G520" s="11" t="s">
        <v>45</v>
      </c>
      <c r="H520" s="11">
        <v>36190</v>
      </c>
      <c r="I520" s="8">
        <v>2</v>
      </c>
    </row>
    <row r="521" spans="1:9">
      <c r="A521" s="7" t="s">
        <v>562</v>
      </c>
      <c r="B521" s="8" t="s">
        <v>31</v>
      </c>
      <c r="C521" s="7" t="s">
        <v>519</v>
      </c>
      <c r="D521" s="7" t="s">
        <v>13</v>
      </c>
      <c r="E521" s="9">
        <v>39673</v>
      </c>
      <c r="F521" s="10">
        <f t="shared" ca="1" si="9"/>
        <v>14</v>
      </c>
      <c r="G521" s="11" t="s">
        <v>14</v>
      </c>
      <c r="H521" s="11">
        <v>52888</v>
      </c>
      <c r="I521" s="8">
        <v>2</v>
      </c>
    </row>
    <row r="522" spans="1:9">
      <c r="A522" s="7" t="s">
        <v>563</v>
      </c>
      <c r="B522" s="8" t="s">
        <v>31</v>
      </c>
      <c r="C522" s="7" t="s">
        <v>519</v>
      </c>
      <c r="D522" s="7" t="s">
        <v>13</v>
      </c>
      <c r="E522" s="9">
        <v>40765</v>
      </c>
      <c r="F522" s="10">
        <f t="shared" ca="1" si="9"/>
        <v>11</v>
      </c>
      <c r="G522" s="11" t="s">
        <v>24</v>
      </c>
      <c r="H522" s="11">
        <v>85514</v>
      </c>
      <c r="I522" s="8">
        <v>1</v>
      </c>
    </row>
    <row r="523" spans="1:9">
      <c r="A523" s="7" t="s">
        <v>564</v>
      </c>
      <c r="B523" s="8" t="s">
        <v>41</v>
      </c>
      <c r="C523" s="7" t="s">
        <v>519</v>
      </c>
      <c r="D523" s="7" t="s">
        <v>28</v>
      </c>
      <c r="E523" s="9">
        <v>39298</v>
      </c>
      <c r="F523" s="10">
        <f t="shared" ca="1" si="9"/>
        <v>15</v>
      </c>
      <c r="G523" s="11"/>
      <c r="H523" s="11">
        <v>84557</v>
      </c>
      <c r="I523" s="8">
        <v>5</v>
      </c>
    </row>
    <row r="524" spans="1:9">
      <c r="A524" s="7" t="s">
        <v>565</v>
      </c>
      <c r="B524" s="8" t="s">
        <v>11</v>
      </c>
      <c r="C524" s="7" t="s">
        <v>519</v>
      </c>
      <c r="D524" s="7" t="s">
        <v>13</v>
      </c>
      <c r="E524" s="9">
        <v>40399</v>
      </c>
      <c r="F524" s="10">
        <f t="shared" ca="1" si="9"/>
        <v>12</v>
      </c>
      <c r="G524" s="11" t="s">
        <v>17</v>
      </c>
      <c r="H524" s="11">
        <v>79970</v>
      </c>
      <c r="I524" s="8">
        <v>5</v>
      </c>
    </row>
    <row r="525" spans="1:9">
      <c r="A525" s="7" t="s">
        <v>566</v>
      </c>
      <c r="B525" s="8" t="s">
        <v>26</v>
      </c>
      <c r="C525" s="7" t="s">
        <v>519</v>
      </c>
      <c r="D525" s="7" t="s">
        <v>28</v>
      </c>
      <c r="E525" s="9">
        <v>40414</v>
      </c>
      <c r="F525" s="10">
        <f t="shared" ca="1" si="9"/>
        <v>12</v>
      </c>
      <c r="G525" s="11"/>
      <c r="H525" s="11">
        <v>66077</v>
      </c>
      <c r="I525" s="8">
        <v>2</v>
      </c>
    </row>
    <row r="526" spans="1:9">
      <c r="A526" s="7" t="s">
        <v>567</v>
      </c>
      <c r="B526" s="8" t="s">
        <v>26</v>
      </c>
      <c r="C526" s="7" t="s">
        <v>519</v>
      </c>
      <c r="D526" s="7" t="s">
        <v>21</v>
      </c>
      <c r="E526" s="9">
        <v>36028</v>
      </c>
      <c r="F526" s="10">
        <f t="shared" ca="1" si="9"/>
        <v>24</v>
      </c>
      <c r="G526" s="11"/>
      <c r="H526" s="11">
        <v>18357</v>
      </c>
      <c r="I526" s="8">
        <v>3</v>
      </c>
    </row>
    <row r="527" spans="1:9">
      <c r="A527" s="7" t="s">
        <v>568</v>
      </c>
      <c r="B527" s="8" t="s">
        <v>23</v>
      </c>
      <c r="C527" s="7" t="s">
        <v>519</v>
      </c>
      <c r="D527" s="7" t="s">
        <v>28</v>
      </c>
      <c r="E527" s="9">
        <v>36375</v>
      </c>
      <c r="F527" s="10">
        <f t="shared" ca="1" si="9"/>
        <v>23</v>
      </c>
      <c r="G527" s="11"/>
      <c r="H527" s="11">
        <v>78430</v>
      </c>
      <c r="I527" s="8">
        <v>5</v>
      </c>
    </row>
    <row r="528" spans="1:9">
      <c r="A528" s="7" t="s">
        <v>569</v>
      </c>
      <c r="B528" s="8" t="s">
        <v>31</v>
      </c>
      <c r="C528" s="7" t="s">
        <v>519</v>
      </c>
      <c r="D528" s="7" t="s">
        <v>21</v>
      </c>
      <c r="E528" s="9">
        <v>36380</v>
      </c>
      <c r="F528" s="10">
        <f t="shared" ca="1" si="9"/>
        <v>23</v>
      </c>
      <c r="G528" s="11"/>
      <c r="H528" s="11">
        <v>39658</v>
      </c>
      <c r="I528" s="8">
        <v>5</v>
      </c>
    </row>
    <row r="529" spans="1:9">
      <c r="A529" s="7" t="s">
        <v>570</v>
      </c>
      <c r="B529" s="8" t="s">
        <v>31</v>
      </c>
      <c r="C529" s="7" t="s">
        <v>519</v>
      </c>
      <c r="D529" s="7" t="s">
        <v>13</v>
      </c>
      <c r="E529" s="9">
        <v>36393</v>
      </c>
      <c r="F529" s="10">
        <f t="shared" ca="1" si="9"/>
        <v>23</v>
      </c>
      <c r="G529" s="11" t="s">
        <v>45</v>
      </c>
      <c r="H529" s="11">
        <v>72501</v>
      </c>
      <c r="I529" s="8">
        <v>5</v>
      </c>
    </row>
    <row r="530" spans="1:9">
      <c r="A530" s="7" t="s">
        <v>571</v>
      </c>
      <c r="B530" s="8" t="s">
        <v>41</v>
      </c>
      <c r="C530" s="7" t="s">
        <v>519</v>
      </c>
      <c r="D530" s="7" t="s">
        <v>13</v>
      </c>
      <c r="E530" s="9">
        <v>37848</v>
      </c>
      <c r="F530" s="10">
        <f t="shared" ca="1" si="9"/>
        <v>19</v>
      </c>
      <c r="G530" s="11" t="s">
        <v>17</v>
      </c>
      <c r="H530" s="11">
        <v>84601</v>
      </c>
      <c r="I530" s="8">
        <v>2</v>
      </c>
    </row>
    <row r="531" spans="1:9">
      <c r="A531" s="7" t="s">
        <v>572</v>
      </c>
      <c r="B531" s="8" t="s">
        <v>31</v>
      </c>
      <c r="C531" s="7" t="s">
        <v>519</v>
      </c>
      <c r="D531" s="7" t="s">
        <v>28</v>
      </c>
      <c r="E531" s="13">
        <v>40404</v>
      </c>
      <c r="F531" s="10">
        <f t="shared" ca="1" si="9"/>
        <v>12</v>
      </c>
      <c r="G531" s="11"/>
      <c r="H531" s="11">
        <v>43505</v>
      </c>
      <c r="I531" s="8">
        <v>5</v>
      </c>
    </row>
    <row r="532" spans="1:9">
      <c r="A532" s="7" t="s">
        <v>573</v>
      </c>
      <c r="B532" s="8" t="s">
        <v>11</v>
      </c>
      <c r="C532" s="7" t="s">
        <v>519</v>
      </c>
      <c r="D532" s="7" t="s">
        <v>28</v>
      </c>
      <c r="E532" s="13">
        <v>40410</v>
      </c>
      <c r="F532" s="10">
        <f t="shared" ca="1" si="9"/>
        <v>12</v>
      </c>
      <c r="G532" s="11"/>
      <c r="H532" s="11">
        <v>63448</v>
      </c>
      <c r="I532" s="8">
        <v>4</v>
      </c>
    </row>
    <row r="533" spans="1:9">
      <c r="A533" s="7" t="s">
        <v>574</v>
      </c>
      <c r="B533" s="8" t="s">
        <v>11</v>
      </c>
      <c r="C533" s="7" t="s">
        <v>519</v>
      </c>
      <c r="D533" s="7" t="s">
        <v>16</v>
      </c>
      <c r="E533" s="13">
        <v>40421</v>
      </c>
      <c r="F533" s="10">
        <f t="shared" ca="1" si="9"/>
        <v>12</v>
      </c>
      <c r="G533" s="11" t="s">
        <v>17</v>
      </c>
      <c r="H533" s="11">
        <v>54291</v>
      </c>
      <c r="I533" s="8">
        <v>5</v>
      </c>
    </row>
    <row r="534" spans="1:9">
      <c r="A534" s="7" t="s">
        <v>575</v>
      </c>
      <c r="B534" s="8" t="s">
        <v>26</v>
      </c>
      <c r="C534" s="7" t="s">
        <v>519</v>
      </c>
      <c r="D534" s="7" t="s">
        <v>13</v>
      </c>
      <c r="E534" s="9">
        <v>39703</v>
      </c>
      <c r="F534" s="10">
        <f t="shared" ca="1" si="9"/>
        <v>13</v>
      </c>
      <c r="G534" s="11" t="s">
        <v>24</v>
      </c>
      <c r="H534" s="11">
        <v>50721</v>
      </c>
      <c r="I534" s="8">
        <v>4</v>
      </c>
    </row>
    <row r="535" spans="1:9">
      <c r="A535" s="7" t="s">
        <v>576</v>
      </c>
      <c r="B535" s="8" t="s">
        <v>31</v>
      </c>
      <c r="C535" s="7" t="s">
        <v>519</v>
      </c>
      <c r="D535" s="7" t="s">
        <v>13</v>
      </c>
      <c r="E535" s="9">
        <v>40815</v>
      </c>
      <c r="F535" s="10">
        <f t="shared" ca="1" si="9"/>
        <v>10</v>
      </c>
      <c r="G535" s="11" t="s">
        <v>17</v>
      </c>
      <c r="H535" s="11">
        <v>59950</v>
      </c>
      <c r="I535" s="8">
        <v>5</v>
      </c>
    </row>
    <row r="536" spans="1:9">
      <c r="A536" s="7" t="s">
        <v>577</v>
      </c>
      <c r="B536" s="8" t="s">
        <v>31</v>
      </c>
      <c r="C536" s="7" t="s">
        <v>519</v>
      </c>
      <c r="D536" s="7" t="s">
        <v>13</v>
      </c>
      <c r="E536" s="9">
        <v>39335</v>
      </c>
      <c r="F536" s="10">
        <f t="shared" ca="1" si="9"/>
        <v>14</v>
      </c>
      <c r="G536" s="11" t="s">
        <v>14</v>
      </c>
      <c r="H536" s="11">
        <v>68957</v>
      </c>
      <c r="I536" s="8">
        <v>2</v>
      </c>
    </row>
    <row r="537" spans="1:9">
      <c r="A537" s="7" t="s">
        <v>578</v>
      </c>
      <c r="B537" s="8" t="s">
        <v>26</v>
      </c>
      <c r="C537" s="7" t="s">
        <v>519</v>
      </c>
      <c r="D537" s="7" t="s">
        <v>13</v>
      </c>
      <c r="E537" s="9">
        <v>38980</v>
      </c>
      <c r="F537" s="10">
        <f t="shared" ca="1" si="9"/>
        <v>15</v>
      </c>
      <c r="G537" s="11" t="s">
        <v>17</v>
      </c>
      <c r="H537" s="11">
        <v>26774</v>
      </c>
      <c r="I537" s="8">
        <v>4</v>
      </c>
    </row>
    <row r="538" spans="1:9">
      <c r="A538" s="7" t="s">
        <v>579</v>
      </c>
      <c r="B538" s="8" t="s">
        <v>20</v>
      </c>
      <c r="C538" s="7" t="s">
        <v>519</v>
      </c>
      <c r="D538" s="7" t="s">
        <v>28</v>
      </c>
      <c r="E538" s="9">
        <v>38986</v>
      </c>
      <c r="F538" s="10">
        <f t="shared" ca="1" si="9"/>
        <v>15</v>
      </c>
      <c r="G538" s="11"/>
      <c r="H538" s="11">
        <v>39853</v>
      </c>
      <c r="I538" s="8">
        <v>2</v>
      </c>
    </row>
    <row r="539" spans="1:9">
      <c r="A539" s="7" t="s">
        <v>580</v>
      </c>
      <c r="B539" s="8" t="s">
        <v>26</v>
      </c>
      <c r="C539" s="7" t="s">
        <v>519</v>
      </c>
      <c r="D539" s="7" t="s">
        <v>28</v>
      </c>
      <c r="E539" s="9">
        <v>36787</v>
      </c>
      <c r="F539" s="10">
        <f t="shared" ca="1" si="9"/>
        <v>21</v>
      </c>
      <c r="G539" s="11"/>
      <c r="H539" s="11">
        <v>98604</v>
      </c>
      <c r="I539" s="8">
        <v>4</v>
      </c>
    </row>
    <row r="540" spans="1:9">
      <c r="A540" s="7" t="s">
        <v>581</v>
      </c>
      <c r="B540" s="8" t="s">
        <v>31</v>
      </c>
      <c r="C540" s="7" t="s">
        <v>519</v>
      </c>
      <c r="D540" s="7" t="s">
        <v>13</v>
      </c>
      <c r="E540" s="9">
        <v>37138</v>
      </c>
      <c r="F540" s="10">
        <f t="shared" ca="1" si="9"/>
        <v>20</v>
      </c>
      <c r="G540" s="11" t="s">
        <v>14</v>
      </c>
      <c r="H540" s="11">
        <v>32043</v>
      </c>
      <c r="I540" s="8">
        <v>1</v>
      </c>
    </row>
    <row r="541" spans="1:9">
      <c r="A541" s="7" t="s">
        <v>582</v>
      </c>
      <c r="B541" s="8" t="s">
        <v>26</v>
      </c>
      <c r="C541" s="7" t="s">
        <v>519</v>
      </c>
      <c r="D541" s="7" t="s">
        <v>28</v>
      </c>
      <c r="E541" s="9">
        <v>37526</v>
      </c>
      <c r="F541" s="10">
        <f t="shared" ca="1" si="9"/>
        <v>19</v>
      </c>
      <c r="G541" s="11"/>
      <c r="H541" s="11">
        <v>67738</v>
      </c>
      <c r="I541" s="8">
        <v>3</v>
      </c>
    </row>
    <row r="542" spans="1:9">
      <c r="A542" s="7" t="s">
        <v>583</v>
      </c>
      <c r="B542" s="8" t="s">
        <v>26</v>
      </c>
      <c r="C542" s="7" t="s">
        <v>519</v>
      </c>
      <c r="D542" s="7" t="s">
        <v>13</v>
      </c>
      <c r="E542" s="9">
        <v>40438</v>
      </c>
      <c r="F542" s="10">
        <f t="shared" ca="1" si="9"/>
        <v>11</v>
      </c>
      <c r="G542" s="11" t="s">
        <v>24</v>
      </c>
      <c r="H542" s="11">
        <v>65065</v>
      </c>
      <c r="I542" s="8">
        <v>4</v>
      </c>
    </row>
    <row r="543" spans="1:9">
      <c r="A543" s="7" t="s">
        <v>584</v>
      </c>
      <c r="B543" s="8" t="s">
        <v>11</v>
      </c>
      <c r="C543" s="7" t="s">
        <v>519</v>
      </c>
      <c r="D543" s="7" t="s">
        <v>28</v>
      </c>
      <c r="E543" s="9">
        <v>39742</v>
      </c>
      <c r="F543" s="10">
        <f t="shared" ca="1" si="9"/>
        <v>13</v>
      </c>
      <c r="G543" s="11"/>
      <c r="H543" s="11">
        <v>25322</v>
      </c>
      <c r="I543" s="8">
        <v>4</v>
      </c>
    </row>
    <row r="544" spans="1:9">
      <c r="A544" s="7" t="s">
        <v>585</v>
      </c>
      <c r="B544" s="8" t="s">
        <v>31</v>
      </c>
      <c r="C544" s="7" t="s">
        <v>519</v>
      </c>
      <c r="D544" s="7" t="s">
        <v>28</v>
      </c>
      <c r="E544" s="9">
        <v>40820</v>
      </c>
      <c r="F544" s="10">
        <f t="shared" ca="1" si="9"/>
        <v>10</v>
      </c>
      <c r="G544" s="11"/>
      <c r="H544" s="11">
        <v>58025</v>
      </c>
      <c r="I544" s="8">
        <v>1</v>
      </c>
    </row>
    <row r="545" spans="1:9">
      <c r="A545" s="7" t="s">
        <v>586</v>
      </c>
      <c r="B545" s="8" t="s">
        <v>31</v>
      </c>
      <c r="C545" s="7" t="s">
        <v>519</v>
      </c>
      <c r="D545" s="7" t="s">
        <v>13</v>
      </c>
      <c r="E545" s="9">
        <v>40831</v>
      </c>
      <c r="F545" s="10">
        <f t="shared" ca="1" si="9"/>
        <v>10</v>
      </c>
      <c r="G545" s="11" t="s">
        <v>24</v>
      </c>
      <c r="H545" s="11">
        <v>87340</v>
      </c>
      <c r="I545" s="8">
        <v>4</v>
      </c>
    </row>
    <row r="546" spans="1:9">
      <c r="A546" s="7" t="s">
        <v>587</v>
      </c>
      <c r="B546" s="8" t="s">
        <v>11</v>
      </c>
      <c r="C546" s="7" t="s">
        <v>519</v>
      </c>
      <c r="D546" s="7" t="s">
        <v>13</v>
      </c>
      <c r="E546" s="9">
        <v>39372</v>
      </c>
      <c r="F546" s="10">
        <f t="shared" ca="1" si="9"/>
        <v>14</v>
      </c>
      <c r="G546" s="11" t="s">
        <v>14</v>
      </c>
      <c r="H546" s="11">
        <v>55627</v>
      </c>
      <c r="I546" s="8">
        <v>4</v>
      </c>
    </row>
    <row r="547" spans="1:9">
      <c r="A547" s="7" t="s">
        <v>588</v>
      </c>
      <c r="B547" s="8" t="s">
        <v>26</v>
      </c>
      <c r="C547" s="7" t="s">
        <v>519</v>
      </c>
      <c r="D547" s="7" t="s">
        <v>16</v>
      </c>
      <c r="E547" s="9">
        <v>36084</v>
      </c>
      <c r="F547" s="10">
        <f t="shared" ca="1" si="9"/>
        <v>23</v>
      </c>
      <c r="G547" s="11" t="s">
        <v>17</v>
      </c>
      <c r="H547" s="11">
        <v>50325</v>
      </c>
      <c r="I547" s="8">
        <v>5</v>
      </c>
    </row>
    <row r="548" spans="1:9">
      <c r="A548" s="7" t="s">
        <v>589</v>
      </c>
      <c r="B548" s="8" t="s">
        <v>11</v>
      </c>
      <c r="C548" s="7" t="s">
        <v>519</v>
      </c>
      <c r="D548" s="7" t="s">
        <v>28</v>
      </c>
      <c r="E548" s="9">
        <v>36086</v>
      </c>
      <c r="F548" s="10">
        <f t="shared" ca="1" si="9"/>
        <v>23</v>
      </c>
      <c r="G548" s="11"/>
      <c r="H548" s="11">
        <v>52272</v>
      </c>
      <c r="I548" s="8">
        <v>1</v>
      </c>
    </row>
    <row r="549" spans="1:9">
      <c r="A549" s="7" t="s">
        <v>590</v>
      </c>
      <c r="B549" s="8" t="s">
        <v>31</v>
      </c>
      <c r="C549" s="7" t="s">
        <v>519</v>
      </c>
      <c r="D549" s="7" t="s">
        <v>13</v>
      </c>
      <c r="E549" s="9">
        <v>36088</v>
      </c>
      <c r="F549" s="10">
        <f t="shared" ca="1" si="9"/>
        <v>23</v>
      </c>
      <c r="G549" s="11" t="s">
        <v>24</v>
      </c>
      <c r="H549" s="11">
        <v>60038</v>
      </c>
      <c r="I549" s="8">
        <v>4</v>
      </c>
    </row>
    <row r="550" spans="1:9">
      <c r="A550" s="7" t="s">
        <v>591</v>
      </c>
      <c r="B550" s="8" t="s">
        <v>26</v>
      </c>
      <c r="C550" s="7" t="s">
        <v>519</v>
      </c>
      <c r="D550" s="7" t="s">
        <v>13</v>
      </c>
      <c r="E550" s="9">
        <v>39362</v>
      </c>
      <c r="F550" s="10">
        <f t="shared" ca="1" si="9"/>
        <v>14</v>
      </c>
      <c r="G550" s="11" t="s">
        <v>17</v>
      </c>
      <c r="H550" s="11">
        <v>46222</v>
      </c>
      <c r="I550" s="8">
        <v>5</v>
      </c>
    </row>
    <row r="551" spans="1:9">
      <c r="A551" s="7" t="s">
        <v>592</v>
      </c>
      <c r="B551" s="8" t="s">
        <v>41</v>
      </c>
      <c r="C551" s="7" t="s">
        <v>519</v>
      </c>
      <c r="D551" s="7" t="s">
        <v>16</v>
      </c>
      <c r="E551" s="9">
        <v>39728</v>
      </c>
      <c r="F551" s="10">
        <f t="shared" ca="1" si="9"/>
        <v>13</v>
      </c>
      <c r="G551" s="11" t="s">
        <v>14</v>
      </c>
      <c r="H551" s="11">
        <v>50122</v>
      </c>
      <c r="I551" s="8">
        <v>1</v>
      </c>
    </row>
    <row r="552" spans="1:9">
      <c r="A552" s="7" t="s">
        <v>593</v>
      </c>
      <c r="B552" s="8" t="s">
        <v>26</v>
      </c>
      <c r="C552" s="7" t="s">
        <v>519</v>
      </c>
      <c r="D552" s="7" t="s">
        <v>13</v>
      </c>
      <c r="E552" s="9">
        <v>40477</v>
      </c>
      <c r="F552" s="10">
        <f t="shared" ca="1" si="9"/>
        <v>11</v>
      </c>
      <c r="G552" s="11" t="s">
        <v>24</v>
      </c>
      <c r="H552" s="11">
        <v>69527</v>
      </c>
      <c r="I552" s="8">
        <v>1</v>
      </c>
    </row>
    <row r="553" spans="1:9">
      <c r="A553" s="7" t="s">
        <v>594</v>
      </c>
      <c r="B553" s="8" t="s">
        <v>26</v>
      </c>
      <c r="C553" s="7" t="s">
        <v>519</v>
      </c>
      <c r="D553" s="7" t="s">
        <v>28</v>
      </c>
      <c r="E553" s="9">
        <v>39772</v>
      </c>
      <c r="F553" s="10">
        <f t="shared" ca="1" si="9"/>
        <v>13</v>
      </c>
      <c r="G553" s="11"/>
      <c r="H553" s="11">
        <v>94578</v>
      </c>
      <c r="I553" s="8">
        <v>2</v>
      </c>
    </row>
    <row r="554" spans="1:9">
      <c r="A554" s="7" t="s">
        <v>595</v>
      </c>
      <c r="B554" s="8" t="s">
        <v>26</v>
      </c>
      <c r="C554" s="7" t="s">
        <v>519</v>
      </c>
      <c r="D554" s="7" t="s">
        <v>13</v>
      </c>
      <c r="E554" s="9">
        <v>37568</v>
      </c>
      <c r="F554" s="10">
        <f t="shared" ca="1" si="9"/>
        <v>19</v>
      </c>
      <c r="G554" s="11" t="s">
        <v>17</v>
      </c>
      <c r="H554" s="11">
        <v>49610</v>
      </c>
      <c r="I554" s="8">
        <v>2</v>
      </c>
    </row>
    <row r="555" spans="1:9">
      <c r="A555" s="7" t="s">
        <v>596</v>
      </c>
      <c r="B555" s="8" t="s">
        <v>31</v>
      </c>
      <c r="C555" s="7" t="s">
        <v>519</v>
      </c>
      <c r="D555" s="7" t="s">
        <v>13</v>
      </c>
      <c r="E555" s="9">
        <v>39047</v>
      </c>
      <c r="F555" s="10">
        <f t="shared" ca="1" si="9"/>
        <v>15</v>
      </c>
      <c r="G555" s="11" t="s">
        <v>45</v>
      </c>
      <c r="H555" s="11">
        <v>72468</v>
      </c>
      <c r="I555" s="8">
        <v>5</v>
      </c>
    </row>
    <row r="556" spans="1:9">
      <c r="A556" s="7" t="s">
        <v>597</v>
      </c>
      <c r="B556" s="8" t="s">
        <v>31</v>
      </c>
      <c r="C556" s="7" t="s">
        <v>519</v>
      </c>
      <c r="D556" s="7" t="s">
        <v>13</v>
      </c>
      <c r="E556" s="9">
        <v>40137</v>
      </c>
      <c r="F556" s="10">
        <f t="shared" ca="1" si="9"/>
        <v>12</v>
      </c>
      <c r="G556" s="11" t="s">
        <v>14</v>
      </c>
      <c r="H556" s="11">
        <v>59609</v>
      </c>
      <c r="I556" s="8">
        <v>4</v>
      </c>
    </row>
    <row r="557" spans="1:9">
      <c r="A557" s="7" t="s">
        <v>598</v>
      </c>
      <c r="B557" s="8" t="s">
        <v>31</v>
      </c>
      <c r="C557" s="7" t="s">
        <v>519</v>
      </c>
      <c r="D557" s="7" t="s">
        <v>28</v>
      </c>
      <c r="E557" s="9">
        <v>39809</v>
      </c>
      <c r="F557" s="10">
        <f t="shared" ca="1" si="9"/>
        <v>13</v>
      </c>
      <c r="G557" s="11"/>
      <c r="H557" s="11">
        <v>64515</v>
      </c>
      <c r="I557" s="8">
        <v>4</v>
      </c>
    </row>
    <row r="558" spans="1:9">
      <c r="A558" s="7" t="s">
        <v>599</v>
      </c>
      <c r="B558" s="8" t="s">
        <v>26</v>
      </c>
      <c r="C558" s="7" t="s">
        <v>519</v>
      </c>
      <c r="D558" s="7" t="s">
        <v>13</v>
      </c>
      <c r="E558" s="9">
        <v>40878</v>
      </c>
      <c r="F558" s="10">
        <f t="shared" ca="1" si="9"/>
        <v>10</v>
      </c>
      <c r="G558" s="11" t="s">
        <v>35</v>
      </c>
      <c r="H558" s="11">
        <v>78848</v>
      </c>
      <c r="I558" s="8">
        <v>4</v>
      </c>
    </row>
    <row r="559" spans="1:9">
      <c r="A559" s="7" t="s">
        <v>600</v>
      </c>
      <c r="B559" s="8" t="s">
        <v>11</v>
      </c>
      <c r="C559" s="7" t="s">
        <v>519</v>
      </c>
      <c r="D559" s="7" t="s">
        <v>28</v>
      </c>
      <c r="E559" s="9">
        <v>40883</v>
      </c>
      <c r="F559" s="10">
        <f t="shared" ca="1" si="9"/>
        <v>10</v>
      </c>
      <c r="G559" s="11"/>
      <c r="H559" s="11">
        <v>55924</v>
      </c>
      <c r="I559" s="8">
        <v>4</v>
      </c>
    </row>
    <row r="560" spans="1:9">
      <c r="A560" s="7" t="s">
        <v>601</v>
      </c>
      <c r="B560" s="8" t="s">
        <v>31</v>
      </c>
      <c r="C560" s="7" t="s">
        <v>519</v>
      </c>
      <c r="D560" s="7" t="s">
        <v>28</v>
      </c>
      <c r="E560" s="9">
        <v>41254</v>
      </c>
      <c r="F560" s="10">
        <f t="shared" ca="1" si="9"/>
        <v>9</v>
      </c>
      <c r="G560" s="11"/>
      <c r="H560" s="11">
        <v>49192</v>
      </c>
      <c r="I560" s="8">
        <v>2</v>
      </c>
    </row>
    <row r="561" spans="1:9">
      <c r="A561" s="7" t="s">
        <v>602</v>
      </c>
      <c r="B561" s="8" t="s">
        <v>41</v>
      </c>
      <c r="C561" s="7" t="s">
        <v>519</v>
      </c>
      <c r="D561" s="7" t="s">
        <v>13</v>
      </c>
      <c r="E561" s="9">
        <v>39807</v>
      </c>
      <c r="F561" s="10">
        <f t="shared" ca="1" si="9"/>
        <v>13</v>
      </c>
      <c r="G561" s="11" t="s">
        <v>17</v>
      </c>
      <c r="H561" s="11">
        <v>97702</v>
      </c>
      <c r="I561" s="8">
        <v>2</v>
      </c>
    </row>
    <row r="562" spans="1:9">
      <c r="A562" s="7" t="s">
        <v>603</v>
      </c>
      <c r="B562" s="8" t="s">
        <v>20</v>
      </c>
      <c r="C562" s="7" t="s">
        <v>519</v>
      </c>
      <c r="D562" s="7" t="s">
        <v>13</v>
      </c>
      <c r="E562" s="9">
        <v>36136</v>
      </c>
      <c r="F562" s="10">
        <f t="shared" ca="1" si="9"/>
        <v>23</v>
      </c>
      <c r="G562" s="11" t="s">
        <v>45</v>
      </c>
      <c r="H562" s="11">
        <v>49500</v>
      </c>
      <c r="I562" s="8">
        <v>4</v>
      </c>
    </row>
    <row r="563" spans="1:9">
      <c r="A563" s="7" t="s">
        <v>604</v>
      </c>
      <c r="B563" s="8" t="s">
        <v>31</v>
      </c>
      <c r="C563" s="7" t="s">
        <v>519</v>
      </c>
      <c r="D563" s="7" t="s">
        <v>16</v>
      </c>
      <c r="E563" s="9">
        <v>37249</v>
      </c>
      <c r="F563" s="10">
        <f t="shared" ca="1" si="9"/>
        <v>20</v>
      </c>
      <c r="G563" s="11" t="s">
        <v>35</v>
      </c>
      <c r="H563" s="11">
        <v>13800</v>
      </c>
      <c r="I563" s="8">
        <v>4</v>
      </c>
    </row>
    <row r="564" spans="1:9">
      <c r="A564" s="7" t="s">
        <v>605</v>
      </c>
      <c r="B564" s="8" t="s">
        <v>26</v>
      </c>
      <c r="C564" s="7" t="s">
        <v>519</v>
      </c>
      <c r="D564" s="7" t="s">
        <v>13</v>
      </c>
      <c r="E564" s="9">
        <v>39446</v>
      </c>
      <c r="F564" s="10">
        <f t="shared" ca="1" si="9"/>
        <v>14</v>
      </c>
      <c r="G564" s="11" t="s">
        <v>14</v>
      </c>
      <c r="H564" s="11">
        <v>49115</v>
      </c>
      <c r="I564" s="8">
        <v>1</v>
      </c>
    </row>
    <row r="565" spans="1:9">
      <c r="A565" s="7" t="s">
        <v>606</v>
      </c>
      <c r="B565" s="8" t="s">
        <v>31</v>
      </c>
      <c r="C565" s="7" t="s">
        <v>519</v>
      </c>
      <c r="D565" s="7" t="s">
        <v>16</v>
      </c>
      <c r="E565" s="9">
        <v>40166</v>
      </c>
      <c r="F565" s="10">
        <f t="shared" ca="1" si="9"/>
        <v>12</v>
      </c>
      <c r="G565" s="11" t="s">
        <v>35</v>
      </c>
      <c r="H565" s="11">
        <v>27770</v>
      </c>
      <c r="I565" s="8">
        <v>5</v>
      </c>
    </row>
    <row r="566" spans="1:9">
      <c r="A566" s="7" t="s">
        <v>607</v>
      </c>
      <c r="B566" s="8" t="s">
        <v>11</v>
      </c>
      <c r="C566" s="7" t="s">
        <v>608</v>
      </c>
      <c r="D566" s="7" t="s">
        <v>21</v>
      </c>
      <c r="E566" s="9">
        <v>40561</v>
      </c>
      <c r="F566" s="10">
        <f t="shared" ca="1" si="9"/>
        <v>11</v>
      </c>
      <c r="G566" s="11"/>
      <c r="H566" s="11">
        <v>33515</v>
      </c>
      <c r="I566" s="8">
        <v>2</v>
      </c>
    </row>
    <row r="567" spans="1:9">
      <c r="A567" s="7" t="s">
        <v>609</v>
      </c>
      <c r="B567" s="8" t="s">
        <v>26</v>
      </c>
      <c r="C567" s="7" t="s">
        <v>608</v>
      </c>
      <c r="D567" s="7" t="s">
        <v>13</v>
      </c>
      <c r="E567" s="9">
        <v>40574</v>
      </c>
      <c r="F567" s="10">
        <f t="shared" ca="1" si="9"/>
        <v>11</v>
      </c>
      <c r="G567" s="11" t="s">
        <v>45</v>
      </c>
      <c r="H567" s="11">
        <v>27324</v>
      </c>
      <c r="I567" s="8">
        <v>1</v>
      </c>
    </row>
    <row r="568" spans="1:9">
      <c r="A568" s="7" t="s">
        <v>610</v>
      </c>
      <c r="B568" s="8" t="s">
        <v>26</v>
      </c>
      <c r="C568" s="7" t="s">
        <v>608</v>
      </c>
      <c r="D568" s="7" t="s">
        <v>13</v>
      </c>
      <c r="E568" s="9">
        <v>40909</v>
      </c>
      <c r="F568" s="10">
        <f t="shared" ca="1" si="9"/>
        <v>10</v>
      </c>
      <c r="G568" s="11" t="s">
        <v>14</v>
      </c>
      <c r="H568" s="11">
        <v>60313</v>
      </c>
      <c r="I568" s="8">
        <v>1</v>
      </c>
    </row>
    <row r="569" spans="1:9">
      <c r="A569" s="7" t="s">
        <v>611</v>
      </c>
      <c r="B569" s="8" t="s">
        <v>31</v>
      </c>
      <c r="C569" s="7" t="s">
        <v>608</v>
      </c>
      <c r="D569" s="7" t="s">
        <v>21</v>
      </c>
      <c r="E569" s="9">
        <v>39458</v>
      </c>
      <c r="F569" s="10">
        <f t="shared" ca="1" si="9"/>
        <v>14</v>
      </c>
      <c r="G569" s="11"/>
      <c r="H569" s="11">
        <v>40467</v>
      </c>
      <c r="I569" s="8">
        <v>4</v>
      </c>
    </row>
    <row r="570" spans="1:9">
      <c r="A570" s="7" t="s">
        <v>612</v>
      </c>
      <c r="B570" s="8" t="s">
        <v>11</v>
      </c>
      <c r="C570" s="7" t="s">
        <v>608</v>
      </c>
      <c r="D570" s="7" t="s">
        <v>13</v>
      </c>
      <c r="E570" s="9">
        <v>38738</v>
      </c>
      <c r="F570" s="10">
        <f t="shared" ca="1" si="9"/>
        <v>16</v>
      </c>
      <c r="G570" s="11" t="s">
        <v>35</v>
      </c>
      <c r="H570" s="11">
        <v>69262</v>
      </c>
      <c r="I570" s="8">
        <v>1</v>
      </c>
    </row>
    <row r="571" spans="1:9">
      <c r="A571" s="7" t="s">
        <v>613</v>
      </c>
      <c r="B571" s="8" t="s">
        <v>31</v>
      </c>
      <c r="C571" s="7" t="s">
        <v>608</v>
      </c>
      <c r="D571" s="7" t="s">
        <v>28</v>
      </c>
      <c r="E571" s="9">
        <v>35806</v>
      </c>
      <c r="F571" s="10">
        <f t="shared" ca="1" si="9"/>
        <v>24</v>
      </c>
      <c r="G571" s="11"/>
      <c r="H571" s="11">
        <v>94710</v>
      </c>
      <c r="I571" s="8">
        <v>4</v>
      </c>
    </row>
    <row r="572" spans="1:9">
      <c r="A572" s="7" t="s">
        <v>614</v>
      </c>
      <c r="B572" s="8" t="s">
        <v>26</v>
      </c>
      <c r="C572" s="7" t="s">
        <v>608</v>
      </c>
      <c r="D572" s="7" t="s">
        <v>13</v>
      </c>
      <c r="E572" s="9">
        <v>36526</v>
      </c>
      <c r="F572" s="10">
        <f t="shared" ca="1" si="9"/>
        <v>22</v>
      </c>
      <c r="G572" s="11" t="s">
        <v>14</v>
      </c>
      <c r="H572" s="11">
        <v>32186</v>
      </c>
      <c r="I572" s="8">
        <v>4</v>
      </c>
    </row>
    <row r="573" spans="1:9">
      <c r="A573" s="7" t="s">
        <v>615</v>
      </c>
      <c r="B573" s="8" t="s">
        <v>31</v>
      </c>
      <c r="C573" s="7" t="s">
        <v>608</v>
      </c>
      <c r="D573" s="7" t="s">
        <v>16</v>
      </c>
      <c r="E573" s="9">
        <v>36531</v>
      </c>
      <c r="F573" s="10">
        <f t="shared" ca="1" si="9"/>
        <v>22</v>
      </c>
      <c r="G573" s="11" t="s">
        <v>24</v>
      </c>
      <c r="H573" s="11">
        <v>23089</v>
      </c>
      <c r="I573" s="8">
        <v>4</v>
      </c>
    </row>
    <row r="574" spans="1:9">
      <c r="A574" s="7" t="s">
        <v>616</v>
      </c>
      <c r="B574" s="8" t="s">
        <v>23</v>
      </c>
      <c r="C574" s="7" t="s">
        <v>608</v>
      </c>
      <c r="D574" s="7" t="s">
        <v>13</v>
      </c>
      <c r="E574" s="9">
        <v>37625</v>
      </c>
      <c r="F574" s="10">
        <f t="shared" ca="1" si="9"/>
        <v>19</v>
      </c>
      <c r="G574" s="11" t="s">
        <v>45</v>
      </c>
      <c r="H574" s="11">
        <v>90739</v>
      </c>
      <c r="I574" s="8">
        <v>5</v>
      </c>
    </row>
    <row r="575" spans="1:9">
      <c r="A575" s="7" t="s">
        <v>617</v>
      </c>
      <c r="B575" s="8" t="s">
        <v>41</v>
      </c>
      <c r="C575" s="7" t="s">
        <v>608</v>
      </c>
      <c r="D575" s="7" t="s">
        <v>13</v>
      </c>
      <c r="E575" s="9">
        <v>39448</v>
      </c>
      <c r="F575" s="10">
        <f t="shared" ca="1" si="9"/>
        <v>14</v>
      </c>
      <c r="G575" s="11" t="s">
        <v>45</v>
      </c>
      <c r="H575" s="11">
        <v>92081</v>
      </c>
      <c r="I575" s="8">
        <v>3</v>
      </c>
    </row>
    <row r="576" spans="1:9">
      <c r="A576" s="7" t="s">
        <v>618</v>
      </c>
      <c r="B576" s="8" t="s">
        <v>11</v>
      </c>
      <c r="C576" s="7" t="s">
        <v>608</v>
      </c>
      <c r="D576" s="7" t="s">
        <v>13</v>
      </c>
      <c r="E576" s="9">
        <v>39815</v>
      </c>
      <c r="F576" s="10">
        <f t="shared" ca="1" si="9"/>
        <v>13</v>
      </c>
      <c r="G576" s="11" t="s">
        <v>45</v>
      </c>
      <c r="H576" s="11">
        <v>79266</v>
      </c>
      <c r="I576" s="8">
        <v>2</v>
      </c>
    </row>
    <row r="577" spans="1:9">
      <c r="A577" s="7" t="s">
        <v>619</v>
      </c>
      <c r="B577" s="8" t="s">
        <v>20</v>
      </c>
      <c r="C577" s="7" t="s">
        <v>608</v>
      </c>
      <c r="D577" s="7" t="s">
        <v>28</v>
      </c>
      <c r="E577" s="9">
        <v>40587</v>
      </c>
      <c r="F577" s="10">
        <f t="shared" ca="1" si="9"/>
        <v>11</v>
      </c>
      <c r="G577" s="11"/>
      <c r="H577" s="11">
        <v>98395</v>
      </c>
      <c r="I577" s="8">
        <v>2</v>
      </c>
    </row>
    <row r="578" spans="1:9">
      <c r="A578" s="7" t="s">
        <v>620</v>
      </c>
      <c r="B578" s="8" t="s">
        <v>11</v>
      </c>
      <c r="C578" s="7" t="s">
        <v>608</v>
      </c>
      <c r="D578" s="7" t="s">
        <v>13</v>
      </c>
      <c r="E578" s="9">
        <v>39123</v>
      </c>
      <c r="F578" s="10">
        <f t="shared" ref="F578:F641" ca="1" si="10">DATEDIF(E578,TODAY(),"Y")</f>
        <v>15</v>
      </c>
      <c r="G578" s="11" t="s">
        <v>14</v>
      </c>
      <c r="H578" s="11">
        <v>59697</v>
      </c>
      <c r="I578" s="8">
        <v>3</v>
      </c>
    </row>
    <row r="579" spans="1:9">
      <c r="A579" s="7" t="s">
        <v>621</v>
      </c>
      <c r="B579" s="8" t="s">
        <v>20</v>
      </c>
      <c r="C579" s="7" t="s">
        <v>608</v>
      </c>
      <c r="D579" s="7" t="s">
        <v>13</v>
      </c>
      <c r="E579" s="9">
        <v>39134</v>
      </c>
      <c r="F579" s="10">
        <f t="shared" ca="1" si="10"/>
        <v>15</v>
      </c>
      <c r="G579" s="11" t="s">
        <v>45</v>
      </c>
      <c r="H579" s="11">
        <v>49621</v>
      </c>
      <c r="I579" s="8">
        <v>2</v>
      </c>
    </row>
    <row r="580" spans="1:9">
      <c r="A580" s="7" t="s">
        <v>622</v>
      </c>
      <c r="B580" s="8" t="s">
        <v>31</v>
      </c>
      <c r="C580" s="7" t="s">
        <v>608</v>
      </c>
      <c r="D580" s="7" t="s">
        <v>13</v>
      </c>
      <c r="E580" s="9">
        <v>39141</v>
      </c>
      <c r="F580" s="10">
        <f t="shared" ca="1" si="10"/>
        <v>15</v>
      </c>
      <c r="G580" s="11" t="s">
        <v>45</v>
      </c>
      <c r="H580" s="11">
        <v>73507</v>
      </c>
      <c r="I580" s="8">
        <v>2</v>
      </c>
    </row>
    <row r="581" spans="1:9">
      <c r="A581" s="7" t="s">
        <v>623</v>
      </c>
      <c r="B581" s="8" t="s">
        <v>31</v>
      </c>
      <c r="C581" s="7" t="s">
        <v>608</v>
      </c>
      <c r="D581" s="7" t="s">
        <v>13</v>
      </c>
      <c r="E581" s="9">
        <v>39137</v>
      </c>
      <c r="F581" s="10">
        <f t="shared" ca="1" si="10"/>
        <v>15</v>
      </c>
      <c r="G581" s="11" t="s">
        <v>14</v>
      </c>
      <c r="H581" s="11">
        <v>42900</v>
      </c>
      <c r="I581" s="8">
        <v>5</v>
      </c>
    </row>
    <row r="582" spans="1:9">
      <c r="A582" s="7" t="s">
        <v>624</v>
      </c>
      <c r="B582" s="8" t="s">
        <v>41</v>
      </c>
      <c r="C582" s="7" t="s">
        <v>608</v>
      </c>
      <c r="D582" s="7" t="s">
        <v>16</v>
      </c>
      <c r="E582" s="9">
        <v>35842</v>
      </c>
      <c r="F582" s="10">
        <f t="shared" ca="1" si="10"/>
        <v>24</v>
      </c>
      <c r="G582" s="11" t="s">
        <v>24</v>
      </c>
      <c r="H582" s="11">
        <v>43483</v>
      </c>
      <c r="I582" s="8">
        <v>5</v>
      </c>
    </row>
    <row r="583" spans="1:9">
      <c r="A583" s="7" t="s">
        <v>625</v>
      </c>
      <c r="B583" s="8" t="s">
        <v>31</v>
      </c>
      <c r="C583" s="7" t="s">
        <v>608</v>
      </c>
      <c r="D583" s="7" t="s">
        <v>16</v>
      </c>
      <c r="E583" s="9">
        <v>36196</v>
      </c>
      <c r="F583" s="10">
        <f t="shared" ca="1" si="10"/>
        <v>23</v>
      </c>
      <c r="G583" s="11" t="s">
        <v>14</v>
      </c>
      <c r="H583" s="11">
        <v>38478</v>
      </c>
      <c r="I583" s="8">
        <v>2</v>
      </c>
    </row>
    <row r="584" spans="1:9">
      <c r="A584" s="7" t="s">
        <v>626</v>
      </c>
      <c r="B584" s="8" t="s">
        <v>26</v>
      </c>
      <c r="C584" s="7" t="s">
        <v>608</v>
      </c>
      <c r="D584" s="7" t="s">
        <v>28</v>
      </c>
      <c r="E584" s="9">
        <v>36214</v>
      </c>
      <c r="F584" s="10">
        <f t="shared" ca="1" si="10"/>
        <v>23</v>
      </c>
      <c r="G584" s="11"/>
      <c r="H584" s="11">
        <v>58641</v>
      </c>
      <c r="I584" s="8">
        <v>5</v>
      </c>
    </row>
    <row r="585" spans="1:9">
      <c r="A585" s="7" t="s">
        <v>627</v>
      </c>
      <c r="B585" s="8" t="s">
        <v>23</v>
      </c>
      <c r="C585" s="7" t="s">
        <v>608</v>
      </c>
      <c r="D585" s="7" t="s">
        <v>21</v>
      </c>
      <c r="E585" s="9">
        <v>36557</v>
      </c>
      <c r="F585" s="10">
        <f t="shared" ca="1" si="10"/>
        <v>22</v>
      </c>
      <c r="G585" s="11"/>
      <c r="H585" s="11">
        <v>17108</v>
      </c>
      <c r="I585" s="8">
        <v>4</v>
      </c>
    </row>
    <row r="586" spans="1:9">
      <c r="A586" s="7" t="s">
        <v>628</v>
      </c>
      <c r="B586" s="8" t="s">
        <v>20</v>
      </c>
      <c r="C586" s="7" t="s">
        <v>608</v>
      </c>
      <c r="D586" s="7" t="s">
        <v>28</v>
      </c>
      <c r="E586" s="9">
        <v>38027</v>
      </c>
      <c r="F586" s="10">
        <f t="shared" ca="1" si="10"/>
        <v>18</v>
      </c>
      <c r="G586" s="11"/>
      <c r="H586" s="11">
        <v>71049</v>
      </c>
      <c r="I586" s="8">
        <v>1</v>
      </c>
    </row>
    <row r="587" spans="1:9">
      <c r="A587" s="7" t="s">
        <v>629</v>
      </c>
      <c r="B587" s="8" t="s">
        <v>26</v>
      </c>
      <c r="C587" s="7" t="s">
        <v>608</v>
      </c>
      <c r="D587" s="7" t="s">
        <v>13</v>
      </c>
      <c r="E587" s="9">
        <v>40581</v>
      </c>
      <c r="F587" s="10">
        <f t="shared" ca="1" si="10"/>
        <v>11</v>
      </c>
      <c r="G587" s="11" t="s">
        <v>24</v>
      </c>
      <c r="H587" s="11">
        <v>88286</v>
      </c>
      <c r="I587" s="8">
        <v>3</v>
      </c>
    </row>
    <row r="588" spans="1:9">
      <c r="A588" s="7" t="s">
        <v>630</v>
      </c>
      <c r="B588" s="8" t="s">
        <v>26</v>
      </c>
      <c r="C588" s="7" t="s">
        <v>608</v>
      </c>
      <c r="D588" s="7" t="s">
        <v>13</v>
      </c>
      <c r="E588" s="9">
        <v>40990</v>
      </c>
      <c r="F588" s="10">
        <f t="shared" ca="1" si="10"/>
        <v>10</v>
      </c>
      <c r="G588" s="11" t="s">
        <v>14</v>
      </c>
      <c r="H588" s="11">
        <v>72129</v>
      </c>
      <c r="I588" s="8">
        <v>3</v>
      </c>
    </row>
    <row r="589" spans="1:9">
      <c r="A589" s="7" t="s">
        <v>631</v>
      </c>
      <c r="B589" s="8" t="s">
        <v>26</v>
      </c>
      <c r="C589" s="7" t="s">
        <v>608</v>
      </c>
      <c r="D589" s="7" t="s">
        <v>13</v>
      </c>
      <c r="E589" s="9">
        <v>38784</v>
      </c>
      <c r="F589" s="10">
        <f t="shared" ca="1" si="10"/>
        <v>16</v>
      </c>
      <c r="G589" s="11" t="s">
        <v>14</v>
      </c>
      <c r="H589" s="11">
        <v>86581</v>
      </c>
      <c r="I589" s="8">
        <v>4</v>
      </c>
    </row>
    <row r="590" spans="1:9">
      <c r="A590" s="7" t="s">
        <v>632</v>
      </c>
      <c r="B590" s="8" t="s">
        <v>31</v>
      </c>
      <c r="C590" s="7" t="s">
        <v>608</v>
      </c>
      <c r="D590" s="7" t="s">
        <v>21</v>
      </c>
      <c r="E590" s="9">
        <v>35861</v>
      </c>
      <c r="F590" s="10">
        <f t="shared" ca="1" si="10"/>
        <v>24</v>
      </c>
      <c r="G590" s="11"/>
      <c r="H590" s="11">
        <v>14120</v>
      </c>
      <c r="I590" s="8">
        <v>5</v>
      </c>
    </row>
    <row r="591" spans="1:9">
      <c r="A591" s="7" t="s">
        <v>633</v>
      </c>
      <c r="B591" s="8" t="s">
        <v>11</v>
      </c>
      <c r="C591" s="7" t="s">
        <v>608</v>
      </c>
      <c r="D591" s="7" t="s">
        <v>21</v>
      </c>
      <c r="E591" s="9">
        <v>35869</v>
      </c>
      <c r="F591" s="10">
        <f t="shared" ca="1" si="10"/>
        <v>24</v>
      </c>
      <c r="G591" s="11"/>
      <c r="H591" s="11">
        <v>19704</v>
      </c>
      <c r="I591" s="8">
        <v>5</v>
      </c>
    </row>
    <row r="592" spans="1:9">
      <c r="A592" s="7" t="s">
        <v>634</v>
      </c>
      <c r="B592" s="8" t="s">
        <v>26</v>
      </c>
      <c r="C592" s="7" t="s">
        <v>608</v>
      </c>
      <c r="D592" s="7" t="s">
        <v>13</v>
      </c>
      <c r="E592" s="9">
        <v>36245</v>
      </c>
      <c r="F592" s="10">
        <f t="shared" ca="1" si="10"/>
        <v>23</v>
      </c>
      <c r="G592" s="11" t="s">
        <v>14</v>
      </c>
      <c r="H592" s="11">
        <v>64251</v>
      </c>
      <c r="I592" s="8">
        <v>5</v>
      </c>
    </row>
    <row r="593" spans="1:9">
      <c r="A593" s="7" t="s">
        <v>635</v>
      </c>
      <c r="B593" s="8" t="s">
        <v>26</v>
      </c>
      <c r="C593" s="7" t="s">
        <v>608</v>
      </c>
      <c r="D593" s="7" t="s">
        <v>28</v>
      </c>
      <c r="E593" s="9">
        <v>38793</v>
      </c>
      <c r="F593" s="10">
        <f t="shared" ca="1" si="10"/>
        <v>16</v>
      </c>
      <c r="G593" s="11"/>
      <c r="H593" s="11">
        <v>94523</v>
      </c>
      <c r="I593" s="8">
        <v>2</v>
      </c>
    </row>
    <row r="594" spans="1:9">
      <c r="A594" s="7" t="s">
        <v>636</v>
      </c>
      <c r="B594" s="8" t="s">
        <v>11</v>
      </c>
      <c r="C594" s="7" t="s">
        <v>608</v>
      </c>
      <c r="D594" s="7" t="s">
        <v>13</v>
      </c>
      <c r="E594" s="9">
        <v>39153</v>
      </c>
      <c r="F594" s="10">
        <f t="shared" ca="1" si="10"/>
        <v>15</v>
      </c>
      <c r="G594" s="11" t="s">
        <v>45</v>
      </c>
      <c r="H594" s="11">
        <v>47960</v>
      </c>
      <c r="I594" s="8">
        <v>5</v>
      </c>
    </row>
    <row r="595" spans="1:9">
      <c r="A595" s="7" t="s">
        <v>637</v>
      </c>
      <c r="B595" s="8" t="s">
        <v>26</v>
      </c>
      <c r="C595" s="7" t="s">
        <v>608</v>
      </c>
      <c r="D595" s="7" t="s">
        <v>13</v>
      </c>
      <c r="E595" s="9">
        <v>41016</v>
      </c>
      <c r="F595" s="10">
        <f t="shared" ca="1" si="10"/>
        <v>10</v>
      </c>
      <c r="G595" s="11" t="s">
        <v>14</v>
      </c>
      <c r="H595" s="11">
        <v>75317</v>
      </c>
      <c r="I595" s="8">
        <v>4</v>
      </c>
    </row>
    <row r="596" spans="1:9">
      <c r="A596" s="7" t="s">
        <v>638</v>
      </c>
      <c r="B596" s="8" t="s">
        <v>26</v>
      </c>
      <c r="C596" s="7" t="s">
        <v>608</v>
      </c>
      <c r="D596" s="7" t="s">
        <v>13</v>
      </c>
      <c r="E596" s="9">
        <v>39183</v>
      </c>
      <c r="F596" s="10">
        <f t="shared" ca="1" si="10"/>
        <v>15</v>
      </c>
      <c r="G596" s="11" t="s">
        <v>17</v>
      </c>
      <c r="H596" s="11">
        <v>90970</v>
      </c>
      <c r="I596" s="8">
        <v>3</v>
      </c>
    </row>
    <row r="597" spans="1:9">
      <c r="A597" s="7" t="s">
        <v>639</v>
      </c>
      <c r="B597" s="8" t="s">
        <v>26</v>
      </c>
      <c r="C597" s="7" t="s">
        <v>608</v>
      </c>
      <c r="D597" s="7" t="s">
        <v>13</v>
      </c>
      <c r="E597" s="9">
        <v>35896</v>
      </c>
      <c r="F597" s="10">
        <f t="shared" ca="1" si="10"/>
        <v>24</v>
      </c>
      <c r="G597" s="11" t="s">
        <v>45</v>
      </c>
      <c r="H597" s="11">
        <v>77308</v>
      </c>
      <c r="I597" s="8">
        <v>3</v>
      </c>
    </row>
    <row r="598" spans="1:9">
      <c r="A598" s="7" t="s">
        <v>640</v>
      </c>
      <c r="B598" s="8" t="s">
        <v>31</v>
      </c>
      <c r="C598" s="7" t="s">
        <v>608</v>
      </c>
      <c r="D598" s="7" t="s">
        <v>28</v>
      </c>
      <c r="E598" s="9">
        <v>36642</v>
      </c>
      <c r="F598" s="10">
        <f t="shared" ca="1" si="10"/>
        <v>22</v>
      </c>
      <c r="G598" s="11"/>
      <c r="H598" s="11">
        <v>85536</v>
      </c>
      <c r="I598" s="8">
        <v>3</v>
      </c>
    </row>
    <row r="599" spans="1:9">
      <c r="A599" s="7" t="s">
        <v>641</v>
      </c>
      <c r="B599" s="8" t="s">
        <v>26</v>
      </c>
      <c r="C599" s="7" t="s">
        <v>608</v>
      </c>
      <c r="D599" s="7" t="s">
        <v>13</v>
      </c>
      <c r="E599" s="9">
        <v>38856</v>
      </c>
      <c r="F599" s="10">
        <f t="shared" ca="1" si="10"/>
        <v>16</v>
      </c>
      <c r="G599" s="11" t="s">
        <v>45</v>
      </c>
      <c r="H599" s="11">
        <v>41547</v>
      </c>
      <c r="I599" s="8">
        <v>5</v>
      </c>
    </row>
    <row r="600" spans="1:9">
      <c r="A600" s="7" t="s">
        <v>642</v>
      </c>
      <c r="B600" s="8" t="s">
        <v>11</v>
      </c>
      <c r="C600" s="7" t="s">
        <v>608</v>
      </c>
      <c r="D600" s="7" t="s">
        <v>13</v>
      </c>
      <c r="E600" s="9">
        <v>36290</v>
      </c>
      <c r="F600" s="10">
        <f t="shared" ca="1" si="10"/>
        <v>23</v>
      </c>
      <c r="G600" s="11" t="s">
        <v>45</v>
      </c>
      <c r="H600" s="11">
        <v>42900</v>
      </c>
      <c r="I600" s="8">
        <v>3</v>
      </c>
    </row>
    <row r="601" spans="1:9">
      <c r="A601" s="7" t="s">
        <v>643</v>
      </c>
      <c r="B601" s="8" t="s">
        <v>26</v>
      </c>
      <c r="C601" s="7" t="s">
        <v>608</v>
      </c>
      <c r="D601" s="7" t="s">
        <v>13</v>
      </c>
      <c r="E601" s="9">
        <v>36312</v>
      </c>
      <c r="F601" s="10">
        <f t="shared" ca="1" si="10"/>
        <v>23</v>
      </c>
      <c r="G601" s="11" t="s">
        <v>14</v>
      </c>
      <c r="H601" s="11">
        <v>76120</v>
      </c>
      <c r="I601" s="8">
        <v>4</v>
      </c>
    </row>
    <row r="602" spans="1:9">
      <c r="A602" s="7" t="s">
        <v>644</v>
      </c>
      <c r="B602" s="8" t="s">
        <v>11</v>
      </c>
      <c r="C602" s="7" t="s">
        <v>608</v>
      </c>
      <c r="D602" s="7" t="s">
        <v>16</v>
      </c>
      <c r="E602" s="9">
        <v>37775</v>
      </c>
      <c r="F602" s="10">
        <f t="shared" ca="1" si="10"/>
        <v>19</v>
      </c>
      <c r="G602" s="11" t="s">
        <v>17</v>
      </c>
      <c r="H602" s="11">
        <v>31378</v>
      </c>
      <c r="I602" s="8">
        <v>4</v>
      </c>
    </row>
    <row r="603" spans="1:9">
      <c r="A603" s="7" t="s">
        <v>645</v>
      </c>
      <c r="B603" s="8" t="s">
        <v>41</v>
      </c>
      <c r="C603" s="7" t="s">
        <v>608</v>
      </c>
      <c r="D603" s="7" t="s">
        <v>13</v>
      </c>
      <c r="E603" s="9">
        <v>37793</v>
      </c>
      <c r="F603" s="10">
        <f t="shared" ca="1" si="10"/>
        <v>19</v>
      </c>
      <c r="G603" s="11" t="s">
        <v>14</v>
      </c>
      <c r="H603" s="11">
        <v>32131</v>
      </c>
      <c r="I603" s="8">
        <v>5</v>
      </c>
    </row>
    <row r="604" spans="1:9">
      <c r="A604" s="7" t="s">
        <v>646</v>
      </c>
      <c r="B604" s="8" t="s">
        <v>31</v>
      </c>
      <c r="C604" s="7" t="s">
        <v>608</v>
      </c>
      <c r="D604" s="7" t="s">
        <v>28</v>
      </c>
      <c r="E604" s="9">
        <v>40350</v>
      </c>
      <c r="F604" s="10">
        <f t="shared" ca="1" si="10"/>
        <v>12</v>
      </c>
      <c r="G604" s="11"/>
      <c r="H604" s="11">
        <v>23738</v>
      </c>
      <c r="I604" s="8">
        <v>3</v>
      </c>
    </row>
    <row r="605" spans="1:9">
      <c r="A605" s="7" t="s">
        <v>647</v>
      </c>
      <c r="B605" s="8" t="s">
        <v>31</v>
      </c>
      <c r="C605" s="7" t="s">
        <v>608</v>
      </c>
      <c r="D605" s="7" t="s">
        <v>28</v>
      </c>
      <c r="E605" s="9">
        <v>40726</v>
      </c>
      <c r="F605" s="10">
        <f t="shared" ca="1" si="10"/>
        <v>11</v>
      </c>
      <c r="G605" s="11"/>
      <c r="H605" s="11">
        <v>51315</v>
      </c>
      <c r="I605" s="8">
        <v>2</v>
      </c>
    </row>
    <row r="606" spans="1:9">
      <c r="A606" s="7" t="s">
        <v>648</v>
      </c>
      <c r="B606" s="8" t="s">
        <v>26</v>
      </c>
      <c r="C606" s="7" t="s">
        <v>608</v>
      </c>
      <c r="D606" s="7" t="s">
        <v>13</v>
      </c>
      <c r="E606" s="9">
        <v>39273</v>
      </c>
      <c r="F606" s="10">
        <f t="shared" ca="1" si="10"/>
        <v>15</v>
      </c>
      <c r="G606" s="11" t="s">
        <v>14</v>
      </c>
      <c r="H606" s="11">
        <v>59620</v>
      </c>
      <c r="I606" s="8">
        <v>4</v>
      </c>
    </row>
    <row r="607" spans="1:9">
      <c r="A607" s="7" t="s">
        <v>649</v>
      </c>
      <c r="B607" s="8" t="s">
        <v>31</v>
      </c>
      <c r="C607" s="7" t="s">
        <v>608</v>
      </c>
      <c r="D607" s="7" t="s">
        <v>21</v>
      </c>
      <c r="E607" s="9">
        <v>39293</v>
      </c>
      <c r="F607" s="10">
        <f t="shared" ca="1" si="10"/>
        <v>15</v>
      </c>
      <c r="G607" s="11"/>
      <c r="H607" s="11">
        <v>29133</v>
      </c>
      <c r="I607" s="8">
        <v>5</v>
      </c>
    </row>
    <row r="608" spans="1:9">
      <c r="A608" s="7" t="s">
        <v>650</v>
      </c>
      <c r="B608" s="8" t="s">
        <v>11</v>
      </c>
      <c r="C608" s="7" t="s">
        <v>608</v>
      </c>
      <c r="D608" s="7" t="s">
        <v>13</v>
      </c>
      <c r="E608" s="9">
        <v>36360</v>
      </c>
      <c r="F608" s="10">
        <f t="shared" ca="1" si="10"/>
        <v>23</v>
      </c>
      <c r="G608" s="11" t="s">
        <v>45</v>
      </c>
      <c r="H608" s="11">
        <v>73722</v>
      </c>
      <c r="I608" s="8">
        <v>1</v>
      </c>
    </row>
    <row r="609" spans="1:9">
      <c r="A609" s="7" t="s">
        <v>651</v>
      </c>
      <c r="B609" s="8" t="s">
        <v>20</v>
      </c>
      <c r="C609" s="7" t="s">
        <v>608</v>
      </c>
      <c r="D609" s="7" t="s">
        <v>28</v>
      </c>
      <c r="E609" s="9">
        <v>37082</v>
      </c>
      <c r="F609" s="10">
        <f t="shared" ca="1" si="10"/>
        <v>21</v>
      </c>
      <c r="G609" s="11"/>
      <c r="H609" s="11">
        <v>51458</v>
      </c>
      <c r="I609" s="8">
        <v>2</v>
      </c>
    </row>
    <row r="610" spans="1:9">
      <c r="A610" s="7" t="s">
        <v>652</v>
      </c>
      <c r="B610" s="8" t="s">
        <v>41</v>
      </c>
      <c r="C610" s="7" t="s">
        <v>608</v>
      </c>
      <c r="D610" s="7" t="s">
        <v>16</v>
      </c>
      <c r="E610" s="9">
        <v>37815</v>
      </c>
      <c r="F610" s="10">
        <f t="shared" ca="1" si="10"/>
        <v>19</v>
      </c>
      <c r="G610" s="11" t="s">
        <v>14</v>
      </c>
      <c r="H610" s="11">
        <v>53614</v>
      </c>
      <c r="I610" s="8">
        <v>1</v>
      </c>
    </row>
    <row r="611" spans="1:9">
      <c r="A611" s="7" t="s">
        <v>653</v>
      </c>
      <c r="B611" s="8" t="s">
        <v>26</v>
      </c>
      <c r="C611" s="7" t="s">
        <v>608</v>
      </c>
      <c r="D611" s="7" t="s">
        <v>13</v>
      </c>
      <c r="E611" s="9">
        <v>38902</v>
      </c>
      <c r="F611" s="10">
        <f t="shared" ca="1" si="10"/>
        <v>16</v>
      </c>
      <c r="G611" s="11" t="s">
        <v>14</v>
      </c>
      <c r="H611" s="11">
        <v>80916</v>
      </c>
      <c r="I611" s="8">
        <v>3</v>
      </c>
    </row>
    <row r="612" spans="1:9">
      <c r="A612" s="7" t="s">
        <v>654</v>
      </c>
      <c r="B612" s="8" t="s">
        <v>20</v>
      </c>
      <c r="C612" s="7" t="s">
        <v>608</v>
      </c>
      <c r="D612" s="7" t="s">
        <v>13</v>
      </c>
      <c r="E612" s="9">
        <v>40759</v>
      </c>
      <c r="F612" s="10">
        <f t="shared" ca="1" si="10"/>
        <v>11</v>
      </c>
      <c r="G612" s="11" t="s">
        <v>14</v>
      </c>
      <c r="H612" s="11">
        <v>74712</v>
      </c>
      <c r="I612" s="8">
        <v>4</v>
      </c>
    </row>
    <row r="613" spans="1:9">
      <c r="A613" s="7" t="s">
        <v>655</v>
      </c>
      <c r="B613" s="8" t="s">
        <v>31</v>
      </c>
      <c r="C613" s="7" t="s">
        <v>608</v>
      </c>
      <c r="D613" s="7" t="s">
        <v>13</v>
      </c>
      <c r="E613" s="9">
        <v>36012</v>
      </c>
      <c r="F613" s="10">
        <f t="shared" ca="1" si="10"/>
        <v>24</v>
      </c>
      <c r="G613" s="11" t="s">
        <v>17</v>
      </c>
      <c r="H613" s="11">
        <v>86845</v>
      </c>
      <c r="I613" s="8">
        <v>1</v>
      </c>
    </row>
    <row r="614" spans="1:9">
      <c r="A614" s="7" t="s">
        <v>656</v>
      </c>
      <c r="B614" s="8" t="s">
        <v>31</v>
      </c>
      <c r="C614" s="7" t="s">
        <v>608</v>
      </c>
      <c r="D614" s="7" t="s">
        <v>13</v>
      </c>
      <c r="E614" s="9">
        <v>41157</v>
      </c>
      <c r="F614" s="10">
        <f t="shared" ca="1" si="10"/>
        <v>9</v>
      </c>
      <c r="G614" s="11" t="s">
        <v>35</v>
      </c>
      <c r="H614" s="11">
        <v>94864</v>
      </c>
      <c r="I614" s="8">
        <v>1</v>
      </c>
    </row>
    <row r="615" spans="1:9">
      <c r="A615" s="7" t="s">
        <v>657</v>
      </c>
      <c r="B615" s="8" t="s">
        <v>31</v>
      </c>
      <c r="C615" s="7" t="s">
        <v>608</v>
      </c>
      <c r="D615" s="7" t="s">
        <v>16</v>
      </c>
      <c r="E615" s="9">
        <v>38975</v>
      </c>
      <c r="F615" s="10">
        <f t="shared" ca="1" si="10"/>
        <v>15</v>
      </c>
      <c r="G615" s="11" t="s">
        <v>45</v>
      </c>
      <c r="H615" s="11">
        <v>47014</v>
      </c>
      <c r="I615" s="8">
        <v>2</v>
      </c>
    </row>
    <row r="616" spans="1:9">
      <c r="A616" s="7" t="s">
        <v>658</v>
      </c>
      <c r="B616" s="8" t="s">
        <v>31</v>
      </c>
      <c r="C616" s="7" t="s">
        <v>608</v>
      </c>
      <c r="D616" s="7" t="s">
        <v>28</v>
      </c>
      <c r="E616" s="9">
        <v>36406</v>
      </c>
      <c r="F616" s="10">
        <f t="shared" ca="1" si="10"/>
        <v>22</v>
      </c>
      <c r="G616" s="11"/>
      <c r="H616" s="11">
        <v>66880</v>
      </c>
      <c r="I616" s="8">
        <v>4</v>
      </c>
    </row>
    <row r="617" spans="1:9">
      <c r="A617" s="7" t="s">
        <v>659</v>
      </c>
      <c r="B617" s="8" t="s">
        <v>26</v>
      </c>
      <c r="C617" s="7" t="s">
        <v>608</v>
      </c>
      <c r="D617" s="7" t="s">
        <v>13</v>
      </c>
      <c r="E617" s="9">
        <v>36407</v>
      </c>
      <c r="F617" s="10">
        <f t="shared" ca="1" si="10"/>
        <v>22</v>
      </c>
      <c r="G617" s="11" t="s">
        <v>17</v>
      </c>
      <c r="H617" s="11">
        <v>50468</v>
      </c>
      <c r="I617" s="8">
        <v>5</v>
      </c>
    </row>
    <row r="618" spans="1:9">
      <c r="A618" s="7" t="s">
        <v>660</v>
      </c>
      <c r="B618" s="8" t="s">
        <v>26</v>
      </c>
      <c r="C618" s="7" t="s">
        <v>608</v>
      </c>
      <c r="D618" s="7" t="s">
        <v>16</v>
      </c>
      <c r="E618" s="9">
        <v>36423</v>
      </c>
      <c r="F618" s="10">
        <f t="shared" ca="1" si="10"/>
        <v>22</v>
      </c>
      <c r="G618" s="11" t="s">
        <v>35</v>
      </c>
      <c r="H618" s="11">
        <v>52085</v>
      </c>
      <c r="I618" s="8">
        <v>1</v>
      </c>
    </row>
    <row r="619" spans="1:9">
      <c r="A619" s="7" t="s">
        <v>661</v>
      </c>
      <c r="B619" s="8" t="s">
        <v>11</v>
      </c>
      <c r="C619" s="7" t="s">
        <v>608</v>
      </c>
      <c r="D619" s="7" t="s">
        <v>13</v>
      </c>
      <c r="E619" s="9">
        <v>38237</v>
      </c>
      <c r="F619" s="10">
        <f t="shared" ca="1" si="10"/>
        <v>17</v>
      </c>
      <c r="G619" s="11" t="s">
        <v>45</v>
      </c>
      <c r="H619" s="11">
        <v>35101</v>
      </c>
      <c r="I619" s="8">
        <v>5</v>
      </c>
    </row>
    <row r="620" spans="1:9">
      <c r="A620" s="7" t="s">
        <v>662</v>
      </c>
      <c r="B620" s="8" t="s">
        <v>26</v>
      </c>
      <c r="C620" s="7" t="s">
        <v>608</v>
      </c>
      <c r="D620" s="7" t="s">
        <v>28</v>
      </c>
      <c r="E620" s="9">
        <v>39720</v>
      </c>
      <c r="F620" s="10">
        <f t="shared" ca="1" si="10"/>
        <v>13</v>
      </c>
      <c r="G620" s="11"/>
      <c r="H620" s="11">
        <v>47652</v>
      </c>
      <c r="I620" s="8">
        <v>5</v>
      </c>
    </row>
    <row r="621" spans="1:9">
      <c r="A621" s="7" t="s">
        <v>663</v>
      </c>
      <c r="B621" s="8" t="s">
        <v>41</v>
      </c>
      <c r="C621" s="7" t="s">
        <v>608</v>
      </c>
      <c r="D621" s="7" t="s">
        <v>13</v>
      </c>
      <c r="E621" s="9">
        <v>40078</v>
      </c>
      <c r="F621" s="10">
        <f t="shared" ca="1" si="10"/>
        <v>12</v>
      </c>
      <c r="G621" s="11" t="s">
        <v>45</v>
      </c>
      <c r="H621" s="11">
        <v>25509</v>
      </c>
      <c r="I621" s="8">
        <v>5</v>
      </c>
    </row>
    <row r="622" spans="1:9">
      <c r="A622" s="7" t="s">
        <v>664</v>
      </c>
      <c r="B622" s="8" t="s">
        <v>23</v>
      </c>
      <c r="C622" s="7" t="s">
        <v>608</v>
      </c>
      <c r="D622" s="7" t="s">
        <v>16</v>
      </c>
      <c r="E622" s="9">
        <v>41195</v>
      </c>
      <c r="F622" s="10">
        <f t="shared" ca="1" si="10"/>
        <v>9</v>
      </c>
      <c r="G622" s="11" t="s">
        <v>45</v>
      </c>
      <c r="H622" s="11">
        <v>28474</v>
      </c>
      <c r="I622" s="8">
        <v>5</v>
      </c>
    </row>
    <row r="623" spans="1:9">
      <c r="A623" s="7" t="s">
        <v>665</v>
      </c>
      <c r="B623" s="8" t="s">
        <v>31</v>
      </c>
      <c r="C623" s="7" t="s">
        <v>608</v>
      </c>
      <c r="D623" s="7" t="s">
        <v>13</v>
      </c>
      <c r="E623" s="9">
        <v>40469</v>
      </c>
      <c r="F623" s="10">
        <f t="shared" ca="1" si="10"/>
        <v>11</v>
      </c>
      <c r="G623" s="11" t="s">
        <v>17</v>
      </c>
      <c r="H623" s="11">
        <v>69333</v>
      </c>
      <c r="I623" s="8">
        <v>1</v>
      </c>
    </row>
    <row r="624" spans="1:9">
      <c r="A624" s="7" t="s">
        <v>666</v>
      </c>
      <c r="B624" s="8" t="s">
        <v>41</v>
      </c>
      <c r="C624" s="7" t="s">
        <v>608</v>
      </c>
      <c r="D624" s="7" t="s">
        <v>13</v>
      </c>
      <c r="E624" s="9">
        <v>39002</v>
      </c>
      <c r="F624" s="10">
        <f t="shared" ca="1" si="10"/>
        <v>15</v>
      </c>
      <c r="G624" s="11" t="s">
        <v>45</v>
      </c>
      <c r="H624" s="11">
        <v>35332</v>
      </c>
      <c r="I624" s="8">
        <v>1</v>
      </c>
    </row>
    <row r="625" spans="1:9">
      <c r="A625" s="7" t="s">
        <v>667</v>
      </c>
      <c r="B625" s="8" t="s">
        <v>11</v>
      </c>
      <c r="C625" s="7" t="s">
        <v>608</v>
      </c>
      <c r="D625" s="7" t="s">
        <v>28</v>
      </c>
      <c r="E625" s="9">
        <v>36070</v>
      </c>
      <c r="F625" s="10">
        <f t="shared" ca="1" si="10"/>
        <v>23</v>
      </c>
      <c r="G625" s="11"/>
      <c r="H625" s="11">
        <v>64955</v>
      </c>
      <c r="I625" s="8">
        <v>4</v>
      </c>
    </row>
    <row r="626" spans="1:9">
      <c r="A626" s="7" t="s">
        <v>668</v>
      </c>
      <c r="B626" s="8" t="s">
        <v>31</v>
      </c>
      <c r="C626" s="7" t="s">
        <v>608</v>
      </c>
      <c r="D626" s="7" t="s">
        <v>13</v>
      </c>
      <c r="E626" s="9">
        <v>36078</v>
      </c>
      <c r="F626" s="10">
        <f t="shared" ca="1" si="10"/>
        <v>23</v>
      </c>
      <c r="G626" s="11" t="s">
        <v>35</v>
      </c>
      <c r="H626" s="11">
        <v>87571</v>
      </c>
      <c r="I626" s="8">
        <v>2</v>
      </c>
    </row>
    <row r="627" spans="1:9">
      <c r="A627" s="7" t="s">
        <v>669</v>
      </c>
      <c r="B627" s="8" t="s">
        <v>11</v>
      </c>
      <c r="C627" s="7" t="s">
        <v>608</v>
      </c>
      <c r="D627" s="7" t="s">
        <v>13</v>
      </c>
      <c r="E627" s="9">
        <v>36081</v>
      </c>
      <c r="F627" s="10">
        <f t="shared" ca="1" si="10"/>
        <v>23</v>
      </c>
      <c r="G627" s="11" t="s">
        <v>45</v>
      </c>
      <c r="H627" s="11">
        <v>74148</v>
      </c>
      <c r="I627" s="8">
        <v>5</v>
      </c>
    </row>
    <row r="628" spans="1:9">
      <c r="A628" s="7" t="s">
        <v>670</v>
      </c>
      <c r="B628" s="8" t="s">
        <v>26</v>
      </c>
      <c r="C628" s="7" t="s">
        <v>608</v>
      </c>
      <c r="D628" s="7" t="s">
        <v>13</v>
      </c>
      <c r="E628" s="9">
        <v>39745</v>
      </c>
      <c r="F628" s="10">
        <f t="shared" ca="1" si="10"/>
        <v>13</v>
      </c>
      <c r="G628" s="11" t="s">
        <v>45</v>
      </c>
      <c r="H628" s="11">
        <v>32263</v>
      </c>
      <c r="I628" s="8">
        <v>5</v>
      </c>
    </row>
    <row r="629" spans="1:9">
      <c r="A629" s="7" t="s">
        <v>671</v>
      </c>
      <c r="B629" s="8" t="s">
        <v>23</v>
      </c>
      <c r="C629" s="7" t="s">
        <v>608</v>
      </c>
      <c r="D629" s="7" t="s">
        <v>13</v>
      </c>
      <c r="E629" s="9">
        <v>40853</v>
      </c>
      <c r="F629" s="10">
        <f t="shared" ca="1" si="10"/>
        <v>10</v>
      </c>
      <c r="G629" s="11" t="s">
        <v>45</v>
      </c>
      <c r="H629" s="11">
        <v>69355</v>
      </c>
      <c r="I629" s="8">
        <v>3</v>
      </c>
    </row>
    <row r="630" spans="1:9">
      <c r="A630" s="7" t="s">
        <v>672</v>
      </c>
      <c r="B630" s="8" t="s">
        <v>26</v>
      </c>
      <c r="C630" s="7" t="s">
        <v>608</v>
      </c>
      <c r="D630" s="7" t="s">
        <v>28</v>
      </c>
      <c r="E630" s="9">
        <v>41219</v>
      </c>
      <c r="F630" s="10">
        <f t="shared" ca="1" si="10"/>
        <v>9</v>
      </c>
      <c r="G630" s="11"/>
      <c r="H630" s="11">
        <v>61259</v>
      </c>
      <c r="I630" s="8">
        <v>2</v>
      </c>
    </row>
    <row r="631" spans="1:9">
      <c r="A631" s="7" t="s">
        <v>673</v>
      </c>
      <c r="B631" s="8" t="s">
        <v>31</v>
      </c>
      <c r="C631" s="7" t="s">
        <v>608</v>
      </c>
      <c r="D631" s="7" t="s">
        <v>13</v>
      </c>
      <c r="E631" s="9">
        <v>39398</v>
      </c>
      <c r="F631" s="10">
        <f t="shared" ca="1" si="10"/>
        <v>14</v>
      </c>
      <c r="G631" s="11" t="s">
        <v>24</v>
      </c>
      <c r="H631" s="11">
        <v>53339</v>
      </c>
      <c r="I631" s="8">
        <v>2</v>
      </c>
    </row>
    <row r="632" spans="1:9">
      <c r="A632" s="7" t="s">
        <v>674</v>
      </c>
      <c r="B632" s="8" t="s">
        <v>31</v>
      </c>
      <c r="C632" s="7" t="s">
        <v>608</v>
      </c>
      <c r="D632" s="7" t="s">
        <v>13</v>
      </c>
      <c r="E632" s="9">
        <v>40486</v>
      </c>
      <c r="F632" s="10">
        <f t="shared" ca="1" si="10"/>
        <v>11</v>
      </c>
      <c r="G632" s="11" t="s">
        <v>45</v>
      </c>
      <c r="H632" s="11">
        <v>73084</v>
      </c>
      <c r="I632" s="8">
        <v>3</v>
      </c>
    </row>
    <row r="633" spans="1:9">
      <c r="A633" s="7" t="s">
        <v>675</v>
      </c>
      <c r="B633" s="8" t="s">
        <v>26</v>
      </c>
      <c r="C633" s="7" t="s">
        <v>608</v>
      </c>
      <c r="D633" s="7" t="s">
        <v>28</v>
      </c>
      <c r="E633" s="9">
        <v>36479</v>
      </c>
      <c r="F633" s="10">
        <f t="shared" ca="1" si="10"/>
        <v>22</v>
      </c>
      <c r="G633" s="11"/>
      <c r="H633" s="11">
        <v>60324</v>
      </c>
      <c r="I633" s="8">
        <v>4</v>
      </c>
    </row>
    <row r="634" spans="1:9">
      <c r="A634" s="7" t="s">
        <v>676</v>
      </c>
      <c r="B634" s="8" t="s">
        <v>26</v>
      </c>
      <c r="C634" s="7" t="s">
        <v>608</v>
      </c>
      <c r="D634" s="7" t="s">
        <v>13</v>
      </c>
      <c r="E634" s="9">
        <v>39797</v>
      </c>
      <c r="F634" s="10">
        <f t="shared" ca="1" si="10"/>
        <v>13</v>
      </c>
      <c r="G634" s="11" t="s">
        <v>14</v>
      </c>
      <c r="H634" s="11">
        <v>59290</v>
      </c>
      <c r="I634" s="8">
        <v>5</v>
      </c>
    </row>
    <row r="635" spans="1:9">
      <c r="A635" s="7" t="s">
        <v>677</v>
      </c>
      <c r="B635" s="8" t="s">
        <v>23</v>
      </c>
      <c r="C635" s="7" t="s">
        <v>608</v>
      </c>
      <c r="D635" s="7" t="s">
        <v>21</v>
      </c>
      <c r="E635" s="9">
        <v>39417</v>
      </c>
      <c r="F635" s="10">
        <f t="shared" ca="1" si="10"/>
        <v>14</v>
      </c>
      <c r="G635" s="11"/>
      <c r="H635" s="11">
        <v>26062</v>
      </c>
      <c r="I635" s="8">
        <v>4</v>
      </c>
    </row>
    <row r="636" spans="1:9">
      <c r="A636" s="7" t="s">
        <v>678</v>
      </c>
      <c r="B636" s="8" t="s">
        <v>31</v>
      </c>
      <c r="C636" s="7" t="s">
        <v>608</v>
      </c>
      <c r="D636" s="7" t="s">
        <v>21</v>
      </c>
      <c r="E636" s="9">
        <v>40515</v>
      </c>
      <c r="F636" s="10">
        <f t="shared" ca="1" si="10"/>
        <v>11</v>
      </c>
      <c r="G636" s="11"/>
      <c r="H636" s="11">
        <v>36859</v>
      </c>
      <c r="I636" s="8">
        <v>4</v>
      </c>
    </row>
    <row r="637" spans="1:9">
      <c r="A637" s="7" t="s">
        <v>679</v>
      </c>
      <c r="B637" s="8" t="s">
        <v>26</v>
      </c>
      <c r="C637" s="7" t="s">
        <v>608</v>
      </c>
      <c r="D637" s="7" t="s">
        <v>13</v>
      </c>
      <c r="E637" s="9">
        <v>40521</v>
      </c>
      <c r="F637" s="10">
        <f t="shared" ca="1" si="10"/>
        <v>11</v>
      </c>
      <c r="G637" s="11" t="s">
        <v>45</v>
      </c>
      <c r="H637" s="11">
        <v>37763</v>
      </c>
      <c r="I637" s="8">
        <v>3</v>
      </c>
    </row>
    <row r="638" spans="1:9">
      <c r="A638" s="7" t="s">
        <v>680</v>
      </c>
      <c r="B638" s="8" t="s">
        <v>23</v>
      </c>
      <c r="C638" s="7" t="s">
        <v>608</v>
      </c>
      <c r="D638" s="7" t="s">
        <v>13</v>
      </c>
      <c r="E638" s="9">
        <v>36514</v>
      </c>
      <c r="F638" s="10">
        <f t="shared" ca="1" si="10"/>
        <v>22</v>
      </c>
      <c r="G638" s="11" t="s">
        <v>45</v>
      </c>
      <c r="H638" s="11">
        <v>53075</v>
      </c>
      <c r="I638" s="8">
        <v>3</v>
      </c>
    </row>
    <row r="639" spans="1:9">
      <c r="A639" s="7" t="s">
        <v>681</v>
      </c>
      <c r="B639" s="8" t="s">
        <v>26</v>
      </c>
      <c r="C639" s="7" t="s">
        <v>682</v>
      </c>
      <c r="D639" s="7" t="s">
        <v>28</v>
      </c>
      <c r="E639" s="9">
        <v>39087</v>
      </c>
      <c r="F639" s="10">
        <f t="shared" ca="1" si="10"/>
        <v>15</v>
      </c>
      <c r="G639" s="11"/>
      <c r="H639" s="11">
        <v>77165</v>
      </c>
      <c r="I639" s="8">
        <v>2</v>
      </c>
    </row>
    <row r="640" spans="1:9">
      <c r="A640" s="7" t="s">
        <v>683</v>
      </c>
      <c r="B640" s="8" t="s">
        <v>31</v>
      </c>
      <c r="C640" s="7" t="s">
        <v>682</v>
      </c>
      <c r="D640" s="7" t="s">
        <v>28</v>
      </c>
      <c r="E640" s="9">
        <v>39090</v>
      </c>
      <c r="F640" s="10">
        <f t="shared" ca="1" si="10"/>
        <v>15</v>
      </c>
      <c r="G640" s="11"/>
      <c r="H640" s="11">
        <v>69619</v>
      </c>
      <c r="I640" s="8">
        <v>5</v>
      </c>
    </row>
    <row r="641" spans="1:9">
      <c r="A641" s="7" t="s">
        <v>684</v>
      </c>
      <c r="B641" s="8" t="s">
        <v>41</v>
      </c>
      <c r="C641" s="7" t="s">
        <v>682</v>
      </c>
      <c r="D641" s="7" t="s">
        <v>13</v>
      </c>
      <c r="E641" s="9">
        <v>39091</v>
      </c>
      <c r="F641" s="10">
        <f t="shared" ca="1" si="10"/>
        <v>15</v>
      </c>
      <c r="G641" s="11" t="s">
        <v>45</v>
      </c>
      <c r="H641" s="11">
        <v>51051</v>
      </c>
      <c r="I641" s="8">
        <v>2</v>
      </c>
    </row>
    <row r="642" spans="1:9">
      <c r="A642" s="7" t="s">
        <v>685</v>
      </c>
      <c r="B642" s="8" t="s">
        <v>31</v>
      </c>
      <c r="C642" s="7" t="s">
        <v>682</v>
      </c>
      <c r="D642" s="7" t="s">
        <v>28</v>
      </c>
      <c r="E642" s="9">
        <v>39106</v>
      </c>
      <c r="F642" s="10">
        <f t="shared" ref="F642:F705" ca="1" si="11">DATEDIF(E642,TODAY(),"Y")</f>
        <v>15</v>
      </c>
      <c r="G642" s="11"/>
      <c r="H642" s="11">
        <v>70690</v>
      </c>
      <c r="I642" s="8">
        <v>3</v>
      </c>
    </row>
    <row r="643" spans="1:9">
      <c r="A643" s="7" t="s">
        <v>686</v>
      </c>
      <c r="B643" s="8" t="s">
        <v>26</v>
      </c>
      <c r="C643" s="7" t="s">
        <v>682</v>
      </c>
      <c r="D643" s="7" t="s">
        <v>28</v>
      </c>
      <c r="E643" s="9">
        <v>35826</v>
      </c>
      <c r="F643" s="10">
        <f t="shared" ca="1" si="11"/>
        <v>24</v>
      </c>
      <c r="G643" s="11"/>
      <c r="H643" s="11">
        <v>49533</v>
      </c>
      <c r="I643" s="8">
        <v>3</v>
      </c>
    </row>
    <row r="644" spans="1:9">
      <c r="A644" s="7" t="s">
        <v>687</v>
      </c>
      <c r="B644" s="8" t="s">
        <v>26</v>
      </c>
      <c r="C644" s="7" t="s">
        <v>682</v>
      </c>
      <c r="D644" s="7" t="s">
        <v>13</v>
      </c>
      <c r="E644" s="9">
        <v>36549</v>
      </c>
      <c r="F644" s="10">
        <f t="shared" ca="1" si="11"/>
        <v>22</v>
      </c>
      <c r="G644" s="11" t="s">
        <v>45</v>
      </c>
      <c r="H644" s="11">
        <v>39006</v>
      </c>
      <c r="I644" s="8">
        <v>1</v>
      </c>
    </row>
    <row r="645" spans="1:9">
      <c r="A645" s="7" t="s">
        <v>688</v>
      </c>
      <c r="B645" s="8" t="s">
        <v>26</v>
      </c>
      <c r="C645" s="7" t="s">
        <v>682</v>
      </c>
      <c r="D645" s="7" t="s">
        <v>16</v>
      </c>
      <c r="E645" s="9">
        <v>36918</v>
      </c>
      <c r="F645" s="10">
        <f t="shared" ca="1" si="11"/>
        <v>21</v>
      </c>
      <c r="G645" s="11" t="s">
        <v>14</v>
      </c>
      <c r="H645" s="11">
        <v>18926</v>
      </c>
      <c r="I645" s="8">
        <v>5</v>
      </c>
    </row>
    <row r="646" spans="1:9">
      <c r="A646" s="7" t="s">
        <v>689</v>
      </c>
      <c r="B646" s="8" t="s">
        <v>26</v>
      </c>
      <c r="C646" s="7" t="s">
        <v>682</v>
      </c>
      <c r="D646" s="7" t="s">
        <v>28</v>
      </c>
      <c r="E646" s="13">
        <v>40563</v>
      </c>
      <c r="F646" s="10">
        <f t="shared" ca="1" si="11"/>
        <v>11</v>
      </c>
      <c r="G646" s="11"/>
      <c r="H646" s="11">
        <v>61061</v>
      </c>
      <c r="I646" s="8">
        <v>3</v>
      </c>
    </row>
    <row r="647" spans="1:9">
      <c r="A647" s="7" t="s">
        <v>690</v>
      </c>
      <c r="B647" s="8" t="s">
        <v>26</v>
      </c>
      <c r="C647" s="7" t="s">
        <v>682</v>
      </c>
      <c r="D647" s="7" t="s">
        <v>13</v>
      </c>
      <c r="E647" s="9">
        <v>40568</v>
      </c>
      <c r="F647" s="10">
        <f t="shared" ca="1" si="11"/>
        <v>11</v>
      </c>
      <c r="G647" s="11" t="s">
        <v>14</v>
      </c>
      <c r="H647" s="11">
        <v>51029</v>
      </c>
      <c r="I647" s="8">
        <v>5</v>
      </c>
    </row>
    <row r="648" spans="1:9">
      <c r="A648" s="7" t="s">
        <v>691</v>
      </c>
      <c r="B648" s="8" t="s">
        <v>31</v>
      </c>
      <c r="C648" s="7" t="s">
        <v>682</v>
      </c>
      <c r="D648" s="7" t="s">
        <v>13</v>
      </c>
      <c r="E648" s="9">
        <v>40584</v>
      </c>
      <c r="F648" s="10">
        <f t="shared" ca="1" si="11"/>
        <v>11</v>
      </c>
      <c r="G648" s="11" t="s">
        <v>14</v>
      </c>
      <c r="H648" s="11">
        <v>26620</v>
      </c>
      <c r="I648" s="8">
        <v>5</v>
      </c>
    </row>
    <row r="649" spans="1:9">
      <c r="A649" s="7" t="s">
        <v>692</v>
      </c>
      <c r="B649" s="8" t="s">
        <v>26</v>
      </c>
      <c r="C649" s="7" t="s">
        <v>682</v>
      </c>
      <c r="D649" s="7" t="s">
        <v>16</v>
      </c>
      <c r="E649" s="9">
        <v>39118</v>
      </c>
      <c r="F649" s="10">
        <f t="shared" ca="1" si="11"/>
        <v>15</v>
      </c>
      <c r="G649" s="11" t="s">
        <v>14</v>
      </c>
      <c r="H649" s="11">
        <v>22083</v>
      </c>
      <c r="I649" s="8">
        <v>1</v>
      </c>
    </row>
    <row r="650" spans="1:9">
      <c r="A650" s="7" t="s">
        <v>693</v>
      </c>
      <c r="B650" s="8" t="s">
        <v>26</v>
      </c>
      <c r="C650" s="7" t="s">
        <v>682</v>
      </c>
      <c r="D650" s="7" t="s">
        <v>16</v>
      </c>
      <c r="E650" s="9">
        <v>38753</v>
      </c>
      <c r="F650" s="10">
        <f t="shared" ca="1" si="11"/>
        <v>16</v>
      </c>
      <c r="G650" s="11" t="s">
        <v>17</v>
      </c>
      <c r="H650" s="11">
        <v>41426</v>
      </c>
      <c r="I650" s="8">
        <v>4</v>
      </c>
    </row>
    <row r="651" spans="1:9">
      <c r="A651" s="7" t="s">
        <v>694</v>
      </c>
      <c r="B651" s="8" t="s">
        <v>11</v>
      </c>
      <c r="C651" s="7" t="s">
        <v>682</v>
      </c>
      <c r="D651" s="7" t="s">
        <v>28</v>
      </c>
      <c r="E651" s="9">
        <v>36193</v>
      </c>
      <c r="F651" s="10">
        <f t="shared" ca="1" si="11"/>
        <v>23</v>
      </c>
      <c r="G651" s="11"/>
      <c r="H651" s="11">
        <v>64075</v>
      </c>
      <c r="I651" s="8">
        <v>2</v>
      </c>
    </row>
    <row r="652" spans="1:9">
      <c r="A652" s="7" t="s">
        <v>695</v>
      </c>
      <c r="B652" s="8" t="s">
        <v>26</v>
      </c>
      <c r="C652" s="7" t="s">
        <v>682</v>
      </c>
      <c r="D652" s="7" t="s">
        <v>28</v>
      </c>
      <c r="E652" s="9">
        <v>40235</v>
      </c>
      <c r="F652" s="10">
        <f t="shared" ca="1" si="11"/>
        <v>12</v>
      </c>
      <c r="G652" s="11"/>
      <c r="H652" s="11">
        <v>88802</v>
      </c>
      <c r="I652" s="8">
        <v>3</v>
      </c>
    </row>
    <row r="653" spans="1:9">
      <c r="A653" s="7" t="s">
        <v>696</v>
      </c>
      <c r="B653" s="8" t="s">
        <v>26</v>
      </c>
      <c r="C653" s="7" t="s">
        <v>682</v>
      </c>
      <c r="D653" s="7" t="s">
        <v>13</v>
      </c>
      <c r="E653" s="9">
        <v>40986</v>
      </c>
      <c r="F653" s="10">
        <f t="shared" ca="1" si="11"/>
        <v>10</v>
      </c>
      <c r="G653" s="11" t="s">
        <v>17</v>
      </c>
      <c r="H653" s="11">
        <v>51205</v>
      </c>
      <c r="I653" s="8">
        <v>4</v>
      </c>
    </row>
    <row r="654" spans="1:9">
      <c r="A654" s="7" t="s">
        <v>697</v>
      </c>
      <c r="B654" s="8" t="s">
        <v>31</v>
      </c>
      <c r="C654" s="7" t="s">
        <v>682</v>
      </c>
      <c r="D654" s="7" t="s">
        <v>16</v>
      </c>
      <c r="E654" s="9">
        <v>39155</v>
      </c>
      <c r="F654" s="10">
        <f t="shared" ca="1" si="11"/>
        <v>15</v>
      </c>
      <c r="G654" s="11" t="s">
        <v>24</v>
      </c>
      <c r="H654" s="11">
        <v>30481</v>
      </c>
      <c r="I654" s="8">
        <v>3</v>
      </c>
    </row>
    <row r="655" spans="1:9">
      <c r="A655" s="7" t="s">
        <v>698</v>
      </c>
      <c r="B655" s="8" t="s">
        <v>26</v>
      </c>
      <c r="C655" s="7" t="s">
        <v>682</v>
      </c>
      <c r="D655" s="7" t="s">
        <v>13</v>
      </c>
      <c r="E655" s="9">
        <v>40250</v>
      </c>
      <c r="F655" s="10">
        <f t="shared" ca="1" si="11"/>
        <v>12</v>
      </c>
      <c r="G655" s="11" t="s">
        <v>45</v>
      </c>
      <c r="H655" s="11">
        <v>36949</v>
      </c>
      <c r="I655" s="8">
        <v>5</v>
      </c>
    </row>
    <row r="656" spans="1:9">
      <c r="A656" s="7" t="s">
        <v>699</v>
      </c>
      <c r="B656" s="8" t="s">
        <v>11</v>
      </c>
      <c r="C656" s="7" t="s">
        <v>682</v>
      </c>
      <c r="D656" s="7" t="s">
        <v>16</v>
      </c>
      <c r="E656" s="9">
        <v>38805</v>
      </c>
      <c r="F656" s="10">
        <f t="shared" ca="1" si="11"/>
        <v>16</v>
      </c>
      <c r="G656" s="11" t="s">
        <v>17</v>
      </c>
      <c r="H656" s="11">
        <v>15059</v>
      </c>
      <c r="I656" s="8">
        <v>5</v>
      </c>
    </row>
    <row r="657" spans="1:9">
      <c r="A657" s="7" t="s">
        <v>700</v>
      </c>
      <c r="B657" s="8" t="s">
        <v>41</v>
      </c>
      <c r="C657" s="7" t="s">
        <v>682</v>
      </c>
      <c r="D657" s="7" t="s">
        <v>13</v>
      </c>
      <c r="E657" s="9">
        <v>36243</v>
      </c>
      <c r="F657" s="10">
        <f t="shared" ca="1" si="11"/>
        <v>23</v>
      </c>
      <c r="G657" s="11" t="s">
        <v>35</v>
      </c>
      <c r="H657" s="11">
        <v>85448</v>
      </c>
      <c r="I657" s="8">
        <v>3</v>
      </c>
    </row>
    <row r="658" spans="1:9">
      <c r="A658" s="7" t="s">
        <v>701</v>
      </c>
      <c r="B658" s="8" t="s">
        <v>26</v>
      </c>
      <c r="C658" s="7" t="s">
        <v>682</v>
      </c>
      <c r="D658" s="7" t="s">
        <v>13</v>
      </c>
      <c r="E658" s="9">
        <v>36956</v>
      </c>
      <c r="F658" s="10">
        <f t="shared" ca="1" si="11"/>
        <v>21</v>
      </c>
      <c r="G658" s="11" t="s">
        <v>35</v>
      </c>
      <c r="H658" s="11">
        <v>54923</v>
      </c>
      <c r="I658" s="8">
        <v>1</v>
      </c>
    </row>
    <row r="659" spans="1:9">
      <c r="A659" s="7" t="s">
        <v>702</v>
      </c>
      <c r="B659" s="8" t="s">
        <v>26</v>
      </c>
      <c r="C659" s="7" t="s">
        <v>682</v>
      </c>
      <c r="D659" s="7" t="s">
        <v>13</v>
      </c>
      <c r="E659" s="9">
        <v>36967</v>
      </c>
      <c r="F659" s="10">
        <f t="shared" ca="1" si="11"/>
        <v>21</v>
      </c>
      <c r="G659" s="11" t="s">
        <v>14</v>
      </c>
      <c r="H659" s="11">
        <v>69366</v>
      </c>
      <c r="I659" s="8">
        <v>4</v>
      </c>
    </row>
    <row r="660" spans="1:9">
      <c r="A660" s="7" t="s">
        <v>703</v>
      </c>
      <c r="B660" s="8" t="s">
        <v>41</v>
      </c>
      <c r="C660" s="7" t="s">
        <v>682</v>
      </c>
      <c r="D660" s="7" t="s">
        <v>28</v>
      </c>
      <c r="E660" s="9">
        <v>39534</v>
      </c>
      <c r="F660" s="10">
        <f t="shared" ca="1" si="11"/>
        <v>14</v>
      </c>
      <c r="G660" s="11"/>
      <c r="H660" s="11">
        <v>36168</v>
      </c>
      <c r="I660" s="8">
        <v>3</v>
      </c>
    </row>
    <row r="661" spans="1:9">
      <c r="A661" s="7" t="s">
        <v>704</v>
      </c>
      <c r="B661" s="8" t="s">
        <v>41</v>
      </c>
      <c r="C661" s="7" t="s">
        <v>682</v>
      </c>
      <c r="D661" s="7" t="s">
        <v>13</v>
      </c>
      <c r="E661" s="9">
        <v>39171</v>
      </c>
      <c r="F661" s="10">
        <f t="shared" ca="1" si="11"/>
        <v>15</v>
      </c>
      <c r="G661" s="11" t="s">
        <v>24</v>
      </c>
      <c r="H661" s="11">
        <v>28259</v>
      </c>
      <c r="I661" s="8">
        <v>2</v>
      </c>
    </row>
    <row r="662" spans="1:9">
      <c r="A662" s="7" t="s">
        <v>705</v>
      </c>
      <c r="B662" s="8" t="s">
        <v>41</v>
      </c>
      <c r="C662" s="7" t="s">
        <v>682</v>
      </c>
      <c r="D662" s="7" t="s">
        <v>16</v>
      </c>
      <c r="E662" s="9">
        <v>39535</v>
      </c>
      <c r="F662" s="10">
        <f t="shared" ca="1" si="11"/>
        <v>14</v>
      </c>
      <c r="G662" s="11" t="s">
        <v>35</v>
      </c>
      <c r="H662" s="11">
        <v>53988</v>
      </c>
      <c r="I662" s="8">
        <v>5</v>
      </c>
    </row>
    <row r="663" spans="1:9">
      <c r="A663" s="7" t="s">
        <v>706</v>
      </c>
      <c r="B663" s="8" t="s">
        <v>31</v>
      </c>
      <c r="C663" s="7" t="s">
        <v>682</v>
      </c>
      <c r="D663" s="7" t="s">
        <v>13</v>
      </c>
      <c r="E663" s="9">
        <v>39539</v>
      </c>
      <c r="F663" s="10">
        <f t="shared" ca="1" si="11"/>
        <v>14</v>
      </c>
      <c r="G663" s="11" t="s">
        <v>45</v>
      </c>
      <c r="H663" s="11">
        <v>81235</v>
      </c>
      <c r="I663" s="8">
        <v>2</v>
      </c>
    </row>
    <row r="664" spans="1:9">
      <c r="A664" s="7" t="s">
        <v>707</v>
      </c>
      <c r="B664" s="8" t="s">
        <v>26</v>
      </c>
      <c r="C664" s="7" t="s">
        <v>682</v>
      </c>
      <c r="D664" s="7" t="s">
        <v>13</v>
      </c>
      <c r="E664" s="9">
        <v>36619</v>
      </c>
      <c r="F664" s="10">
        <f t="shared" ca="1" si="11"/>
        <v>22</v>
      </c>
      <c r="G664" s="11" t="s">
        <v>17</v>
      </c>
      <c r="H664" s="11">
        <v>79167</v>
      </c>
      <c r="I664" s="8">
        <v>4</v>
      </c>
    </row>
    <row r="665" spans="1:9">
      <c r="A665" s="7" t="s">
        <v>708</v>
      </c>
      <c r="B665" s="8" t="s">
        <v>20</v>
      </c>
      <c r="C665" s="7" t="s">
        <v>682</v>
      </c>
      <c r="D665" s="7" t="s">
        <v>13</v>
      </c>
      <c r="E665" s="9">
        <v>37009</v>
      </c>
      <c r="F665" s="10">
        <f t="shared" ca="1" si="11"/>
        <v>21</v>
      </c>
      <c r="G665" s="11" t="s">
        <v>45</v>
      </c>
      <c r="H665" s="11">
        <v>86581</v>
      </c>
      <c r="I665" s="8">
        <v>2</v>
      </c>
    </row>
    <row r="666" spans="1:9">
      <c r="A666" s="7" t="s">
        <v>709</v>
      </c>
      <c r="B666" s="8" t="s">
        <v>31</v>
      </c>
      <c r="C666" s="7" t="s">
        <v>682</v>
      </c>
      <c r="D666" s="7" t="s">
        <v>13</v>
      </c>
      <c r="E666" s="9">
        <v>40637</v>
      </c>
      <c r="F666" s="10">
        <f t="shared" ca="1" si="11"/>
        <v>11</v>
      </c>
      <c r="G666" s="11" t="s">
        <v>14</v>
      </c>
      <c r="H666" s="11">
        <v>95304</v>
      </c>
      <c r="I666" s="8">
        <v>3</v>
      </c>
    </row>
    <row r="667" spans="1:9">
      <c r="A667" s="7" t="s">
        <v>710</v>
      </c>
      <c r="B667" s="8" t="s">
        <v>20</v>
      </c>
      <c r="C667" s="7" t="s">
        <v>682</v>
      </c>
      <c r="D667" s="7" t="s">
        <v>28</v>
      </c>
      <c r="E667" s="13">
        <v>40638</v>
      </c>
      <c r="F667" s="10">
        <f t="shared" ca="1" si="11"/>
        <v>11</v>
      </c>
      <c r="G667" s="11"/>
      <c r="H667" s="11">
        <v>47289</v>
      </c>
      <c r="I667" s="8">
        <v>4</v>
      </c>
    </row>
    <row r="668" spans="1:9">
      <c r="A668" s="7" t="s">
        <v>711</v>
      </c>
      <c r="B668" s="8" t="s">
        <v>26</v>
      </c>
      <c r="C668" s="7" t="s">
        <v>682</v>
      </c>
      <c r="D668" s="7" t="s">
        <v>21</v>
      </c>
      <c r="E668" s="9">
        <v>39208</v>
      </c>
      <c r="F668" s="10">
        <f t="shared" ca="1" si="11"/>
        <v>15</v>
      </c>
      <c r="G668" s="11"/>
      <c r="H668" s="11">
        <v>29639</v>
      </c>
      <c r="I668" s="8">
        <v>4</v>
      </c>
    </row>
    <row r="669" spans="1:9">
      <c r="A669" s="7" t="s">
        <v>712</v>
      </c>
      <c r="B669" s="8" t="s">
        <v>26</v>
      </c>
      <c r="C669" s="7" t="s">
        <v>682</v>
      </c>
      <c r="D669" s="7" t="s">
        <v>21</v>
      </c>
      <c r="E669" s="9">
        <v>38863</v>
      </c>
      <c r="F669" s="10">
        <f t="shared" ca="1" si="11"/>
        <v>16</v>
      </c>
      <c r="G669" s="11"/>
      <c r="H669" s="11">
        <v>31645</v>
      </c>
      <c r="I669" s="8">
        <v>3</v>
      </c>
    </row>
    <row r="670" spans="1:9">
      <c r="A670" s="7" t="s">
        <v>713</v>
      </c>
      <c r="B670" s="8" t="s">
        <v>26</v>
      </c>
      <c r="C670" s="7" t="s">
        <v>682</v>
      </c>
      <c r="D670" s="7" t="s">
        <v>13</v>
      </c>
      <c r="E670" s="9">
        <v>36672</v>
      </c>
      <c r="F670" s="10">
        <f t="shared" ca="1" si="11"/>
        <v>22</v>
      </c>
      <c r="G670" s="11" t="s">
        <v>17</v>
      </c>
      <c r="H670" s="11">
        <v>71852</v>
      </c>
      <c r="I670" s="8">
        <v>5</v>
      </c>
    </row>
    <row r="671" spans="1:9">
      <c r="A671" s="7" t="s">
        <v>714</v>
      </c>
      <c r="B671" s="8" t="s">
        <v>31</v>
      </c>
      <c r="C671" s="7" t="s">
        <v>682</v>
      </c>
      <c r="D671" s="7" t="s">
        <v>13</v>
      </c>
      <c r="E671" s="13">
        <v>40680</v>
      </c>
      <c r="F671" s="10">
        <f t="shared" ca="1" si="11"/>
        <v>11</v>
      </c>
      <c r="G671" s="11" t="s">
        <v>14</v>
      </c>
      <c r="H671" s="11">
        <v>25333</v>
      </c>
      <c r="I671" s="8">
        <v>4</v>
      </c>
    </row>
    <row r="672" spans="1:9">
      <c r="A672" s="7" t="s">
        <v>715</v>
      </c>
      <c r="B672" s="8" t="s">
        <v>31</v>
      </c>
      <c r="C672" s="7" t="s">
        <v>682</v>
      </c>
      <c r="D672" s="7" t="s">
        <v>13</v>
      </c>
      <c r="E672" s="13">
        <v>40680</v>
      </c>
      <c r="F672" s="10">
        <f t="shared" ca="1" si="11"/>
        <v>11</v>
      </c>
      <c r="G672" s="11" t="s">
        <v>35</v>
      </c>
      <c r="H672" s="11">
        <v>44286</v>
      </c>
      <c r="I672" s="8">
        <v>5</v>
      </c>
    </row>
    <row r="673" spans="1:9">
      <c r="A673" s="7" t="s">
        <v>716</v>
      </c>
      <c r="B673" s="8" t="s">
        <v>26</v>
      </c>
      <c r="C673" s="7" t="s">
        <v>682</v>
      </c>
      <c r="D673" s="7" t="s">
        <v>16</v>
      </c>
      <c r="E673" s="9">
        <v>40696</v>
      </c>
      <c r="F673" s="10">
        <f t="shared" ca="1" si="11"/>
        <v>11</v>
      </c>
      <c r="G673" s="11" t="s">
        <v>45</v>
      </c>
      <c r="H673" s="11">
        <v>14801</v>
      </c>
      <c r="I673" s="8">
        <v>2</v>
      </c>
    </row>
    <row r="674" spans="1:9">
      <c r="A674" s="7" t="s">
        <v>717</v>
      </c>
      <c r="B674" s="8" t="s">
        <v>11</v>
      </c>
      <c r="C674" s="7" t="s">
        <v>682</v>
      </c>
      <c r="D674" s="7" t="s">
        <v>28</v>
      </c>
      <c r="E674" s="9">
        <v>40706</v>
      </c>
      <c r="F674" s="10">
        <f t="shared" ca="1" si="11"/>
        <v>11</v>
      </c>
      <c r="G674" s="11"/>
      <c r="H674" s="11">
        <v>38148</v>
      </c>
      <c r="I674" s="8">
        <v>5</v>
      </c>
    </row>
    <row r="675" spans="1:9">
      <c r="A675" s="7" t="s">
        <v>718</v>
      </c>
      <c r="B675" s="8" t="s">
        <v>41</v>
      </c>
      <c r="C675" s="7" t="s">
        <v>682</v>
      </c>
      <c r="D675" s="7" t="s">
        <v>28</v>
      </c>
      <c r="E675" s="9">
        <v>40718</v>
      </c>
      <c r="F675" s="10">
        <f t="shared" ca="1" si="11"/>
        <v>11</v>
      </c>
      <c r="G675" s="11"/>
      <c r="H675" s="11">
        <v>28622</v>
      </c>
      <c r="I675" s="8">
        <v>5</v>
      </c>
    </row>
    <row r="676" spans="1:9">
      <c r="A676" s="7" t="s">
        <v>719</v>
      </c>
      <c r="B676" s="8" t="s">
        <v>26</v>
      </c>
      <c r="C676" s="7" t="s">
        <v>682</v>
      </c>
      <c r="D676" s="7" t="s">
        <v>28</v>
      </c>
      <c r="E676" s="9">
        <v>39239</v>
      </c>
      <c r="F676" s="10">
        <f t="shared" ca="1" si="11"/>
        <v>15</v>
      </c>
      <c r="G676" s="11"/>
      <c r="H676" s="11">
        <v>83105</v>
      </c>
      <c r="I676" s="8">
        <v>3</v>
      </c>
    </row>
    <row r="677" spans="1:9">
      <c r="A677" s="7" t="s">
        <v>720</v>
      </c>
      <c r="B677" s="8" t="s">
        <v>41</v>
      </c>
      <c r="C677" s="7" t="s">
        <v>682</v>
      </c>
      <c r="D677" s="7" t="s">
        <v>28</v>
      </c>
      <c r="E677" s="9">
        <v>39248</v>
      </c>
      <c r="F677" s="10">
        <f t="shared" ca="1" si="11"/>
        <v>15</v>
      </c>
      <c r="G677" s="11"/>
      <c r="H677" s="11">
        <v>86449</v>
      </c>
      <c r="I677" s="8">
        <v>1</v>
      </c>
    </row>
    <row r="678" spans="1:9">
      <c r="A678" s="7" t="s">
        <v>721</v>
      </c>
      <c r="B678" s="8" t="s">
        <v>26</v>
      </c>
      <c r="C678" s="7" t="s">
        <v>682</v>
      </c>
      <c r="D678" s="7" t="s">
        <v>16</v>
      </c>
      <c r="E678" s="9">
        <v>39253</v>
      </c>
      <c r="F678" s="10">
        <f t="shared" ca="1" si="11"/>
        <v>15</v>
      </c>
      <c r="G678" s="11" t="s">
        <v>35</v>
      </c>
      <c r="H678" s="11">
        <v>12353</v>
      </c>
      <c r="I678" s="8">
        <v>4</v>
      </c>
    </row>
    <row r="679" spans="1:9">
      <c r="A679" s="7" t="s">
        <v>722</v>
      </c>
      <c r="B679" s="8" t="s">
        <v>31</v>
      </c>
      <c r="C679" s="7" t="s">
        <v>682</v>
      </c>
      <c r="D679" s="7" t="s">
        <v>13</v>
      </c>
      <c r="E679" s="9">
        <v>36330</v>
      </c>
      <c r="F679" s="10">
        <f t="shared" ca="1" si="11"/>
        <v>23</v>
      </c>
      <c r="G679" s="11" t="s">
        <v>35</v>
      </c>
      <c r="H679" s="11">
        <v>68035</v>
      </c>
      <c r="I679" s="8">
        <v>2</v>
      </c>
    </row>
    <row r="680" spans="1:9">
      <c r="A680" s="7" t="s">
        <v>723</v>
      </c>
      <c r="B680" s="8" t="s">
        <v>23</v>
      </c>
      <c r="C680" s="7" t="s">
        <v>682</v>
      </c>
      <c r="D680" s="7" t="s">
        <v>28</v>
      </c>
      <c r="E680" s="9">
        <v>37065</v>
      </c>
      <c r="F680" s="10">
        <f t="shared" ca="1" si="11"/>
        <v>21</v>
      </c>
      <c r="G680" s="11"/>
      <c r="H680" s="11">
        <v>84850</v>
      </c>
      <c r="I680" s="8">
        <v>5</v>
      </c>
    </row>
    <row r="681" spans="1:9">
      <c r="A681" s="7" t="s">
        <v>724</v>
      </c>
      <c r="B681" s="8" t="s">
        <v>11</v>
      </c>
      <c r="C681" s="7" t="s">
        <v>682</v>
      </c>
      <c r="D681" s="7" t="s">
        <v>13</v>
      </c>
      <c r="E681" s="9">
        <v>39602</v>
      </c>
      <c r="F681" s="10">
        <f t="shared" ca="1" si="11"/>
        <v>14</v>
      </c>
      <c r="G681" s="11" t="s">
        <v>14</v>
      </c>
      <c r="H681" s="11">
        <v>87318</v>
      </c>
      <c r="I681" s="8">
        <v>5</v>
      </c>
    </row>
    <row r="682" spans="1:9">
      <c r="A682" s="7" t="s">
        <v>725</v>
      </c>
      <c r="B682" s="8" t="s">
        <v>23</v>
      </c>
      <c r="C682" s="7" t="s">
        <v>682</v>
      </c>
      <c r="D682" s="7" t="s">
        <v>28</v>
      </c>
      <c r="E682" s="16">
        <v>40334</v>
      </c>
      <c r="F682" s="10">
        <f t="shared" ca="1" si="11"/>
        <v>12</v>
      </c>
      <c r="G682" s="11"/>
      <c r="H682" s="11">
        <v>52008</v>
      </c>
      <c r="I682" s="8">
        <v>1</v>
      </c>
    </row>
    <row r="683" spans="1:9">
      <c r="A683" s="7" t="s">
        <v>726</v>
      </c>
      <c r="B683" s="8" t="s">
        <v>11</v>
      </c>
      <c r="C683" s="7" t="s">
        <v>682</v>
      </c>
      <c r="D683" s="7" t="s">
        <v>28</v>
      </c>
      <c r="E683" s="9">
        <v>41094</v>
      </c>
      <c r="F683" s="10">
        <f t="shared" ca="1" si="11"/>
        <v>10</v>
      </c>
      <c r="G683" s="11"/>
      <c r="H683" s="11">
        <v>65041</v>
      </c>
      <c r="I683" s="8">
        <v>4</v>
      </c>
    </row>
    <row r="684" spans="1:9">
      <c r="A684" s="7" t="s">
        <v>727</v>
      </c>
      <c r="B684" s="8" t="s">
        <v>31</v>
      </c>
      <c r="C684" s="7" t="s">
        <v>682</v>
      </c>
      <c r="D684" s="7" t="s">
        <v>13</v>
      </c>
      <c r="E684" s="9">
        <v>41111</v>
      </c>
      <c r="F684" s="10">
        <f t="shared" ca="1" si="11"/>
        <v>10</v>
      </c>
      <c r="G684" s="11" t="s">
        <v>17</v>
      </c>
      <c r="H684" s="11">
        <v>69058</v>
      </c>
      <c r="I684" s="8">
        <v>3</v>
      </c>
    </row>
    <row r="685" spans="1:9">
      <c r="A685" s="7" t="s">
        <v>728</v>
      </c>
      <c r="B685" s="8" t="s">
        <v>31</v>
      </c>
      <c r="C685" s="7" t="s">
        <v>682</v>
      </c>
      <c r="D685" s="7" t="s">
        <v>16</v>
      </c>
      <c r="E685" s="9">
        <v>39267</v>
      </c>
      <c r="F685" s="10">
        <f t="shared" ca="1" si="11"/>
        <v>15</v>
      </c>
      <c r="G685" s="11" t="s">
        <v>14</v>
      </c>
      <c r="H685" s="11">
        <v>54500</v>
      </c>
      <c r="I685" s="8">
        <v>2</v>
      </c>
    </row>
    <row r="686" spans="1:9">
      <c r="A686" s="7" t="s">
        <v>729</v>
      </c>
      <c r="B686" s="8" t="s">
        <v>41</v>
      </c>
      <c r="C686" s="7" t="s">
        <v>682</v>
      </c>
      <c r="D686" s="7" t="s">
        <v>28</v>
      </c>
      <c r="E686" s="9">
        <v>39272</v>
      </c>
      <c r="F686" s="10">
        <f t="shared" ca="1" si="11"/>
        <v>15</v>
      </c>
      <c r="G686" s="11"/>
      <c r="H686" s="11">
        <v>38764</v>
      </c>
      <c r="I686" s="8">
        <v>3</v>
      </c>
    </row>
    <row r="687" spans="1:9">
      <c r="A687" s="7" t="s">
        <v>730</v>
      </c>
      <c r="B687" s="8" t="s">
        <v>26</v>
      </c>
      <c r="C687" s="7" t="s">
        <v>682</v>
      </c>
      <c r="D687" s="7" t="s">
        <v>28</v>
      </c>
      <c r="E687" s="9">
        <v>39648</v>
      </c>
      <c r="F687" s="10">
        <f t="shared" ca="1" si="11"/>
        <v>14</v>
      </c>
      <c r="G687" s="11"/>
      <c r="H687" s="11">
        <v>49616</v>
      </c>
      <c r="I687" s="8">
        <v>1</v>
      </c>
    </row>
    <row r="688" spans="1:9">
      <c r="A688" s="7" t="s">
        <v>731</v>
      </c>
      <c r="B688" s="8" t="s">
        <v>26</v>
      </c>
      <c r="C688" s="7" t="s">
        <v>682</v>
      </c>
      <c r="D688" s="7" t="s">
        <v>21</v>
      </c>
      <c r="E688" s="9">
        <v>40360</v>
      </c>
      <c r="F688" s="10">
        <f t="shared" ca="1" si="11"/>
        <v>12</v>
      </c>
      <c r="G688" s="11"/>
      <c r="H688" s="11">
        <v>37128</v>
      </c>
      <c r="I688" s="8">
        <v>3</v>
      </c>
    </row>
    <row r="689" spans="1:9">
      <c r="A689" s="7" t="s">
        <v>732</v>
      </c>
      <c r="B689" s="8" t="s">
        <v>26</v>
      </c>
      <c r="C689" s="7" t="s">
        <v>682</v>
      </c>
      <c r="D689" s="7" t="s">
        <v>13</v>
      </c>
      <c r="E689" s="9">
        <v>40389</v>
      </c>
      <c r="F689" s="10">
        <f t="shared" ca="1" si="11"/>
        <v>12</v>
      </c>
      <c r="G689" s="11" t="s">
        <v>14</v>
      </c>
      <c r="H689" s="11">
        <v>64207</v>
      </c>
      <c r="I689" s="8">
        <v>5</v>
      </c>
    </row>
    <row r="690" spans="1:9">
      <c r="A690" s="7" t="s">
        <v>733</v>
      </c>
      <c r="B690" s="8" t="s">
        <v>26</v>
      </c>
      <c r="C690" s="7" t="s">
        <v>682</v>
      </c>
      <c r="D690" s="7" t="s">
        <v>13</v>
      </c>
      <c r="E690" s="9">
        <v>38914</v>
      </c>
      <c r="F690" s="10">
        <f t="shared" ca="1" si="11"/>
        <v>16</v>
      </c>
      <c r="G690" s="11" t="s">
        <v>45</v>
      </c>
      <c r="H690" s="11">
        <v>45518</v>
      </c>
      <c r="I690" s="8">
        <v>2</v>
      </c>
    </row>
    <row r="691" spans="1:9">
      <c r="A691" s="7" t="s">
        <v>734</v>
      </c>
      <c r="B691" s="8" t="s">
        <v>20</v>
      </c>
      <c r="C691" s="7" t="s">
        <v>682</v>
      </c>
      <c r="D691" s="7" t="s">
        <v>16</v>
      </c>
      <c r="E691" s="9">
        <v>36365</v>
      </c>
      <c r="F691" s="10">
        <f t="shared" ca="1" si="11"/>
        <v>23</v>
      </c>
      <c r="G691" s="11" t="s">
        <v>24</v>
      </c>
      <c r="H691" s="11">
        <v>21808</v>
      </c>
      <c r="I691" s="8">
        <v>2</v>
      </c>
    </row>
    <row r="692" spans="1:9">
      <c r="A692" s="7" t="s">
        <v>735</v>
      </c>
      <c r="B692" s="8" t="s">
        <v>31</v>
      </c>
      <c r="C692" s="7" t="s">
        <v>682</v>
      </c>
      <c r="D692" s="7" t="s">
        <v>28</v>
      </c>
      <c r="E692" s="9">
        <v>37099</v>
      </c>
      <c r="F692" s="10">
        <f t="shared" ca="1" si="11"/>
        <v>21</v>
      </c>
      <c r="G692" s="11"/>
      <c r="H692" s="11">
        <v>31097</v>
      </c>
      <c r="I692" s="8">
        <v>5</v>
      </c>
    </row>
    <row r="693" spans="1:9">
      <c r="A693" s="7" t="s">
        <v>736</v>
      </c>
      <c r="B693" s="8" t="s">
        <v>23</v>
      </c>
      <c r="C693" s="7" t="s">
        <v>682</v>
      </c>
      <c r="D693" s="7" t="s">
        <v>28</v>
      </c>
      <c r="E693" s="9">
        <v>37453</v>
      </c>
      <c r="F693" s="10">
        <f t="shared" ca="1" si="11"/>
        <v>20</v>
      </c>
      <c r="G693" s="11"/>
      <c r="H693" s="11">
        <v>53999</v>
      </c>
      <c r="I693" s="8">
        <v>4</v>
      </c>
    </row>
    <row r="694" spans="1:9">
      <c r="A694" s="7" t="s">
        <v>737</v>
      </c>
      <c r="B694" s="8" t="s">
        <v>26</v>
      </c>
      <c r="C694" s="7" t="s">
        <v>682</v>
      </c>
      <c r="D694" s="7" t="s">
        <v>13</v>
      </c>
      <c r="E694" s="9">
        <v>37810</v>
      </c>
      <c r="F694" s="10">
        <f t="shared" ca="1" si="11"/>
        <v>19</v>
      </c>
      <c r="G694" s="11" t="s">
        <v>45</v>
      </c>
      <c r="H694" s="11">
        <v>52811</v>
      </c>
      <c r="I694" s="8">
        <v>3</v>
      </c>
    </row>
    <row r="695" spans="1:9">
      <c r="A695" s="7" t="s">
        <v>738</v>
      </c>
      <c r="B695" s="8" t="s">
        <v>26</v>
      </c>
      <c r="C695" s="7" t="s">
        <v>682</v>
      </c>
      <c r="D695" s="7" t="s">
        <v>13</v>
      </c>
      <c r="E695" s="9">
        <v>39283</v>
      </c>
      <c r="F695" s="10">
        <f t="shared" ca="1" si="11"/>
        <v>15</v>
      </c>
      <c r="G695" s="11" t="s">
        <v>14</v>
      </c>
      <c r="H695" s="11">
        <v>27478</v>
      </c>
      <c r="I695" s="8">
        <v>3</v>
      </c>
    </row>
    <row r="696" spans="1:9">
      <c r="A696" s="7" t="s">
        <v>739</v>
      </c>
      <c r="B696" s="8" t="s">
        <v>31</v>
      </c>
      <c r="C696" s="7" t="s">
        <v>682</v>
      </c>
      <c r="D696" s="7" t="s">
        <v>13</v>
      </c>
      <c r="E696" s="9">
        <v>40018</v>
      </c>
      <c r="F696" s="10">
        <f t="shared" ca="1" si="11"/>
        <v>13</v>
      </c>
      <c r="G696" s="11" t="s">
        <v>45</v>
      </c>
      <c r="H696" s="11">
        <v>38489</v>
      </c>
      <c r="I696" s="8">
        <v>3</v>
      </c>
    </row>
    <row r="697" spans="1:9">
      <c r="A697" s="7" t="s">
        <v>740</v>
      </c>
      <c r="B697" s="8" t="s">
        <v>11</v>
      </c>
      <c r="C697" s="7" t="s">
        <v>682</v>
      </c>
      <c r="D697" s="7" t="s">
        <v>28</v>
      </c>
      <c r="E697" s="9">
        <v>41125</v>
      </c>
      <c r="F697" s="10">
        <f t="shared" ca="1" si="11"/>
        <v>10</v>
      </c>
      <c r="G697" s="11"/>
      <c r="H697" s="11">
        <v>77330</v>
      </c>
      <c r="I697" s="8">
        <v>3</v>
      </c>
    </row>
    <row r="698" spans="1:9">
      <c r="A698" s="7" t="s">
        <v>741</v>
      </c>
      <c r="B698" s="8" t="s">
        <v>41</v>
      </c>
      <c r="C698" s="7" t="s">
        <v>682</v>
      </c>
      <c r="D698" s="7" t="s">
        <v>28</v>
      </c>
      <c r="E698" s="9">
        <v>40393</v>
      </c>
      <c r="F698" s="10">
        <f t="shared" ca="1" si="11"/>
        <v>12</v>
      </c>
      <c r="G698" s="11"/>
      <c r="H698" s="11">
        <v>45947</v>
      </c>
      <c r="I698" s="8">
        <v>5</v>
      </c>
    </row>
    <row r="699" spans="1:9">
      <c r="A699" s="7" t="s">
        <v>742</v>
      </c>
      <c r="B699" s="8" t="s">
        <v>23</v>
      </c>
      <c r="C699" s="7" t="s">
        <v>682</v>
      </c>
      <c r="D699" s="7" t="s">
        <v>16</v>
      </c>
      <c r="E699" s="9">
        <v>40410</v>
      </c>
      <c r="F699" s="10">
        <f t="shared" ca="1" si="11"/>
        <v>12</v>
      </c>
      <c r="G699" s="11" t="s">
        <v>45</v>
      </c>
      <c r="H699" s="11">
        <v>41916</v>
      </c>
      <c r="I699" s="8">
        <v>2</v>
      </c>
    </row>
    <row r="700" spans="1:9">
      <c r="A700" s="7" t="s">
        <v>743</v>
      </c>
      <c r="B700" s="8" t="s">
        <v>20</v>
      </c>
      <c r="C700" s="7" t="s">
        <v>682</v>
      </c>
      <c r="D700" s="7" t="s">
        <v>13</v>
      </c>
      <c r="E700" s="9">
        <v>40420</v>
      </c>
      <c r="F700" s="10">
        <f t="shared" ca="1" si="11"/>
        <v>12</v>
      </c>
      <c r="G700" s="11" t="s">
        <v>14</v>
      </c>
      <c r="H700" s="11">
        <v>34859</v>
      </c>
      <c r="I700" s="8">
        <v>4</v>
      </c>
    </row>
    <row r="701" spans="1:9">
      <c r="A701" s="7" t="s">
        <v>744</v>
      </c>
      <c r="B701" s="8" t="s">
        <v>26</v>
      </c>
      <c r="C701" s="7" t="s">
        <v>682</v>
      </c>
      <c r="D701" s="7" t="s">
        <v>13</v>
      </c>
      <c r="E701" s="9">
        <v>36025</v>
      </c>
      <c r="F701" s="10">
        <f t="shared" ca="1" si="11"/>
        <v>24</v>
      </c>
      <c r="G701" s="11" t="s">
        <v>17</v>
      </c>
      <c r="H701" s="11">
        <v>70917</v>
      </c>
      <c r="I701" s="8">
        <v>5</v>
      </c>
    </row>
    <row r="702" spans="1:9">
      <c r="A702" s="7" t="s">
        <v>745</v>
      </c>
      <c r="B702" s="8" t="s">
        <v>20</v>
      </c>
      <c r="C702" s="7" t="s">
        <v>682</v>
      </c>
      <c r="D702" s="7" t="s">
        <v>13</v>
      </c>
      <c r="E702" s="9">
        <v>37495</v>
      </c>
      <c r="F702" s="10">
        <f t="shared" ca="1" si="11"/>
        <v>20</v>
      </c>
      <c r="G702" s="11" t="s">
        <v>35</v>
      </c>
      <c r="H702" s="11">
        <v>66330</v>
      </c>
      <c r="I702" s="8">
        <v>2</v>
      </c>
    </row>
    <row r="703" spans="1:9">
      <c r="A703" s="7" t="s">
        <v>746</v>
      </c>
      <c r="B703" s="8" t="s">
        <v>41</v>
      </c>
      <c r="C703" s="7" t="s">
        <v>682</v>
      </c>
      <c r="D703" s="7" t="s">
        <v>13</v>
      </c>
      <c r="E703" s="9">
        <v>39679</v>
      </c>
      <c r="F703" s="10">
        <f t="shared" ca="1" si="11"/>
        <v>14</v>
      </c>
      <c r="G703" s="11" t="s">
        <v>14</v>
      </c>
      <c r="H703" s="11">
        <v>25102</v>
      </c>
      <c r="I703" s="8">
        <v>5</v>
      </c>
    </row>
    <row r="704" spans="1:9">
      <c r="A704" s="7" t="s">
        <v>747</v>
      </c>
      <c r="B704" s="8" t="s">
        <v>26</v>
      </c>
      <c r="C704" s="7" t="s">
        <v>682</v>
      </c>
      <c r="D704" s="7" t="s">
        <v>28</v>
      </c>
      <c r="E704" s="9">
        <v>39719</v>
      </c>
      <c r="F704" s="10">
        <f t="shared" ca="1" si="11"/>
        <v>13</v>
      </c>
      <c r="G704" s="11"/>
      <c r="H704" s="11">
        <v>25674</v>
      </c>
      <c r="I704" s="8">
        <v>4</v>
      </c>
    </row>
    <row r="705" spans="1:9">
      <c r="A705" s="7" t="s">
        <v>748</v>
      </c>
      <c r="B705" s="8" t="s">
        <v>26</v>
      </c>
      <c r="C705" s="7" t="s">
        <v>682</v>
      </c>
      <c r="D705" s="7" t="s">
        <v>28</v>
      </c>
      <c r="E705" s="9">
        <v>40800</v>
      </c>
      <c r="F705" s="10">
        <f t="shared" ca="1" si="11"/>
        <v>10</v>
      </c>
      <c r="G705" s="11"/>
      <c r="H705" s="11">
        <v>68728</v>
      </c>
      <c r="I705" s="8">
        <v>5</v>
      </c>
    </row>
    <row r="706" spans="1:9">
      <c r="A706" s="7" t="s">
        <v>749</v>
      </c>
      <c r="B706" s="8" t="s">
        <v>31</v>
      </c>
      <c r="C706" s="7" t="s">
        <v>682</v>
      </c>
      <c r="D706" s="7" t="s">
        <v>28</v>
      </c>
      <c r="E706" s="9">
        <v>40811</v>
      </c>
      <c r="F706" s="10">
        <f t="shared" ref="F706:F742" ca="1" si="12">DATEDIF(E706,TODAY(),"Y")</f>
        <v>10</v>
      </c>
      <c r="G706" s="11"/>
      <c r="H706" s="11">
        <v>67248</v>
      </c>
      <c r="I706" s="8">
        <v>4</v>
      </c>
    </row>
    <row r="707" spans="1:9">
      <c r="A707" s="7" t="s">
        <v>750</v>
      </c>
      <c r="B707" s="8" t="s">
        <v>11</v>
      </c>
      <c r="C707" s="7" t="s">
        <v>682</v>
      </c>
      <c r="D707" s="7" t="s">
        <v>16</v>
      </c>
      <c r="E707" s="9">
        <v>39343</v>
      </c>
      <c r="F707" s="10">
        <f t="shared" ca="1" si="12"/>
        <v>14</v>
      </c>
      <c r="G707" s="11" t="s">
        <v>35</v>
      </c>
      <c r="H707" s="11">
        <v>25300</v>
      </c>
      <c r="I707" s="8">
        <v>4</v>
      </c>
    </row>
    <row r="708" spans="1:9">
      <c r="A708" s="7" t="s">
        <v>751</v>
      </c>
      <c r="B708" s="8" t="s">
        <v>41</v>
      </c>
      <c r="C708" s="7" t="s">
        <v>682</v>
      </c>
      <c r="D708" s="7" t="s">
        <v>28</v>
      </c>
      <c r="E708" s="9">
        <v>40451</v>
      </c>
      <c r="F708" s="10">
        <f t="shared" ca="1" si="12"/>
        <v>11</v>
      </c>
      <c r="G708" s="11"/>
      <c r="H708" s="11">
        <v>96613</v>
      </c>
      <c r="I708" s="8">
        <v>2</v>
      </c>
    </row>
    <row r="709" spans="1:9">
      <c r="A709" s="7" t="s">
        <v>752</v>
      </c>
      <c r="B709" s="8" t="s">
        <v>41</v>
      </c>
      <c r="C709" s="7" t="s">
        <v>682</v>
      </c>
      <c r="D709" s="7" t="s">
        <v>16</v>
      </c>
      <c r="E709" s="9">
        <v>36053</v>
      </c>
      <c r="F709" s="10">
        <f t="shared" ca="1" si="12"/>
        <v>23</v>
      </c>
      <c r="G709" s="11" t="s">
        <v>35</v>
      </c>
      <c r="H709" s="11">
        <v>50716</v>
      </c>
      <c r="I709" s="8">
        <v>5</v>
      </c>
    </row>
    <row r="710" spans="1:9">
      <c r="A710" s="7" t="s">
        <v>753</v>
      </c>
      <c r="B710" s="8" t="s">
        <v>23</v>
      </c>
      <c r="C710" s="7" t="s">
        <v>682</v>
      </c>
      <c r="D710" s="7" t="s">
        <v>28</v>
      </c>
      <c r="E710" s="9">
        <v>37141</v>
      </c>
      <c r="F710" s="10">
        <f t="shared" ca="1" si="12"/>
        <v>20</v>
      </c>
      <c r="G710" s="11"/>
      <c r="H710" s="11">
        <v>28083</v>
      </c>
      <c r="I710" s="8">
        <v>3</v>
      </c>
    </row>
    <row r="711" spans="1:9">
      <c r="A711" s="7" t="s">
        <v>754</v>
      </c>
      <c r="B711" s="8" t="s">
        <v>31</v>
      </c>
      <c r="C711" s="7" t="s">
        <v>682</v>
      </c>
      <c r="D711" s="7" t="s">
        <v>13</v>
      </c>
      <c r="E711" s="9">
        <v>40477</v>
      </c>
      <c r="F711" s="10">
        <f t="shared" ca="1" si="12"/>
        <v>11</v>
      </c>
      <c r="G711" s="11" t="s">
        <v>14</v>
      </c>
      <c r="H711" s="11">
        <v>29843</v>
      </c>
      <c r="I711" s="8">
        <v>5</v>
      </c>
    </row>
    <row r="712" spans="1:9">
      <c r="A712" s="7" t="s">
        <v>755</v>
      </c>
      <c r="B712" s="8" t="s">
        <v>20</v>
      </c>
      <c r="C712" s="7" t="s">
        <v>682</v>
      </c>
      <c r="D712" s="7" t="s">
        <v>13</v>
      </c>
      <c r="E712" s="9">
        <v>36080</v>
      </c>
      <c r="F712" s="10">
        <f t="shared" ca="1" si="12"/>
        <v>23</v>
      </c>
      <c r="G712" s="11" t="s">
        <v>45</v>
      </c>
      <c r="H712" s="11">
        <v>53251</v>
      </c>
      <c r="I712" s="8">
        <v>5</v>
      </c>
    </row>
    <row r="713" spans="1:9">
      <c r="A713" s="7" t="s">
        <v>756</v>
      </c>
      <c r="B713" s="8" t="s">
        <v>23</v>
      </c>
      <c r="C713" s="7" t="s">
        <v>682</v>
      </c>
      <c r="D713" s="7" t="s">
        <v>21</v>
      </c>
      <c r="E713" s="9">
        <v>36458</v>
      </c>
      <c r="F713" s="10">
        <f t="shared" ca="1" si="12"/>
        <v>22</v>
      </c>
      <c r="G713" s="11"/>
      <c r="H713" s="11">
        <v>35790</v>
      </c>
      <c r="I713" s="8">
        <v>2</v>
      </c>
    </row>
    <row r="714" spans="1:9">
      <c r="A714" s="7" t="s">
        <v>757</v>
      </c>
      <c r="B714" s="8" t="s">
        <v>26</v>
      </c>
      <c r="C714" s="7" t="s">
        <v>682</v>
      </c>
      <c r="D714" s="7" t="s">
        <v>16</v>
      </c>
      <c r="E714" s="9">
        <v>36462</v>
      </c>
      <c r="F714" s="10">
        <f t="shared" ca="1" si="12"/>
        <v>22</v>
      </c>
      <c r="G714" s="11" t="s">
        <v>45</v>
      </c>
      <c r="H714" s="11">
        <v>28804</v>
      </c>
      <c r="I714" s="8">
        <v>5</v>
      </c>
    </row>
    <row r="715" spans="1:9">
      <c r="A715" s="7" t="s">
        <v>758</v>
      </c>
      <c r="B715" s="8" t="s">
        <v>20</v>
      </c>
      <c r="C715" s="7" t="s">
        <v>682</v>
      </c>
      <c r="D715" s="7" t="s">
        <v>13</v>
      </c>
      <c r="E715" s="9">
        <v>39722</v>
      </c>
      <c r="F715" s="10">
        <f t="shared" ca="1" si="12"/>
        <v>13</v>
      </c>
      <c r="G715" s="11" t="s">
        <v>14</v>
      </c>
      <c r="H715" s="11">
        <v>48983</v>
      </c>
      <c r="I715" s="8">
        <v>2</v>
      </c>
    </row>
    <row r="716" spans="1:9">
      <c r="A716" s="7" t="s">
        <v>759</v>
      </c>
      <c r="B716" s="8" t="s">
        <v>11</v>
      </c>
      <c r="C716" s="7" t="s">
        <v>682</v>
      </c>
      <c r="D716" s="7" t="s">
        <v>21</v>
      </c>
      <c r="E716" s="9">
        <v>39742</v>
      </c>
      <c r="F716" s="10">
        <f t="shared" ca="1" si="12"/>
        <v>13</v>
      </c>
      <c r="G716" s="11"/>
      <c r="H716" s="11">
        <v>41079</v>
      </c>
      <c r="I716" s="8">
        <v>2</v>
      </c>
    </row>
    <row r="717" spans="1:9">
      <c r="A717" s="7" t="s">
        <v>760</v>
      </c>
      <c r="B717" s="8" t="s">
        <v>26</v>
      </c>
      <c r="C717" s="7" t="s">
        <v>682</v>
      </c>
      <c r="D717" s="7" t="s">
        <v>13</v>
      </c>
      <c r="E717" s="9">
        <v>39728</v>
      </c>
      <c r="F717" s="10">
        <f t="shared" ca="1" si="12"/>
        <v>13</v>
      </c>
      <c r="G717" s="11" t="s">
        <v>14</v>
      </c>
      <c r="H717" s="11">
        <v>90607</v>
      </c>
      <c r="I717" s="8">
        <v>5</v>
      </c>
    </row>
    <row r="718" spans="1:9">
      <c r="A718" s="7" t="s">
        <v>761</v>
      </c>
      <c r="B718" s="8" t="s">
        <v>11</v>
      </c>
      <c r="C718" s="7" t="s">
        <v>682</v>
      </c>
      <c r="D718" s="7" t="s">
        <v>28</v>
      </c>
      <c r="E718" s="9">
        <v>39728</v>
      </c>
      <c r="F718" s="10">
        <f t="shared" ca="1" si="12"/>
        <v>13</v>
      </c>
      <c r="G718" s="11"/>
      <c r="H718" s="11">
        <v>94644</v>
      </c>
      <c r="I718" s="8">
        <v>5</v>
      </c>
    </row>
    <row r="719" spans="1:9">
      <c r="A719" s="7" t="s">
        <v>762</v>
      </c>
      <c r="B719" s="8" t="s">
        <v>31</v>
      </c>
      <c r="C719" s="7" t="s">
        <v>682</v>
      </c>
      <c r="D719" s="7" t="s">
        <v>28</v>
      </c>
      <c r="E719" s="9">
        <v>39768</v>
      </c>
      <c r="F719" s="10">
        <f t="shared" ca="1" si="12"/>
        <v>13</v>
      </c>
      <c r="G719" s="11"/>
      <c r="H719" s="11">
        <v>69971</v>
      </c>
      <c r="I719" s="8">
        <v>5</v>
      </c>
    </row>
    <row r="720" spans="1:9">
      <c r="A720" s="7" t="s">
        <v>763</v>
      </c>
      <c r="B720" s="8" t="s">
        <v>26</v>
      </c>
      <c r="C720" s="7" t="s">
        <v>682</v>
      </c>
      <c r="D720" s="7" t="s">
        <v>28</v>
      </c>
      <c r="E720" s="9">
        <v>40867</v>
      </c>
      <c r="F720" s="10">
        <f t="shared" ca="1" si="12"/>
        <v>10</v>
      </c>
      <c r="G720" s="11"/>
      <c r="H720" s="11">
        <v>63250</v>
      </c>
      <c r="I720" s="8">
        <v>1</v>
      </c>
    </row>
    <row r="721" spans="1:9">
      <c r="A721" s="7" t="s">
        <v>764</v>
      </c>
      <c r="B721" s="8" t="s">
        <v>23</v>
      </c>
      <c r="C721" s="7" t="s">
        <v>682</v>
      </c>
      <c r="D721" s="7" t="s">
        <v>13</v>
      </c>
      <c r="E721" s="9">
        <v>41226</v>
      </c>
      <c r="F721" s="10">
        <f t="shared" ca="1" si="12"/>
        <v>9</v>
      </c>
      <c r="G721" s="11" t="s">
        <v>24</v>
      </c>
      <c r="H721" s="11">
        <v>35376</v>
      </c>
      <c r="I721" s="8">
        <v>3</v>
      </c>
    </row>
    <row r="722" spans="1:9">
      <c r="A722" s="7" t="s">
        <v>765</v>
      </c>
      <c r="B722" s="8" t="s">
        <v>26</v>
      </c>
      <c r="C722" s="7" t="s">
        <v>682</v>
      </c>
      <c r="D722" s="7" t="s">
        <v>13</v>
      </c>
      <c r="E722" s="9">
        <v>39399</v>
      </c>
      <c r="F722" s="10">
        <f t="shared" ca="1" si="12"/>
        <v>14</v>
      </c>
      <c r="G722" s="11" t="s">
        <v>45</v>
      </c>
      <c r="H722" s="11">
        <v>95942</v>
      </c>
      <c r="I722" s="8">
        <v>1</v>
      </c>
    </row>
    <row r="723" spans="1:9">
      <c r="A723" s="7" t="s">
        <v>766</v>
      </c>
      <c r="B723" s="8" t="s">
        <v>20</v>
      </c>
      <c r="C723" s="7" t="s">
        <v>682</v>
      </c>
      <c r="D723" s="7" t="s">
        <v>13</v>
      </c>
      <c r="E723" s="9">
        <v>36843</v>
      </c>
      <c r="F723" s="10">
        <f t="shared" ca="1" si="12"/>
        <v>21</v>
      </c>
      <c r="G723" s="11" t="s">
        <v>45</v>
      </c>
      <c r="H723" s="11">
        <v>52393</v>
      </c>
      <c r="I723" s="8">
        <v>3</v>
      </c>
    </row>
    <row r="724" spans="1:9">
      <c r="A724" s="7" t="s">
        <v>767</v>
      </c>
      <c r="B724" s="8" t="s">
        <v>31</v>
      </c>
      <c r="C724" s="7" t="s">
        <v>682</v>
      </c>
      <c r="D724" s="7" t="s">
        <v>13</v>
      </c>
      <c r="E724" s="9">
        <v>41262</v>
      </c>
      <c r="F724" s="10">
        <f t="shared" ca="1" si="12"/>
        <v>9</v>
      </c>
      <c r="G724" s="11" t="s">
        <v>17</v>
      </c>
      <c r="H724" s="11">
        <v>65439</v>
      </c>
      <c r="I724" s="8">
        <v>3</v>
      </c>
    </row>
    <row r="725" spans="1:9">
      <c r="A725" s="7" t="s">
        <v>768</v>
      </c>
      <c r="B725" s="8" t="s">
        <v>31</v>
      </c>
      <c r="C725" s="7" t="s">
        <v>682</v>
      </c>
      <c r="D725" s="7" t="s">
        <v>13</v>
      </c>
      <c r="E725" s="9">
        <v>39784</v>
      </c>
      <c r="F725" s="10">
        <f t="shared" ca="1" si="12"/>
        <v>13</v>
      </c>
      <c r="G725" s="11" t="s">
        <v>14</v>
      </c>
      <c r="H725" s="11">
        <v>76461</v>
      </c>
      <c r="I725" s="8">
        <v>5</v>
      </c>
    </row>
    <row r="726" spans="1:9">
      <c r="A726" s="7" t="s">
        <v>769</v>
      </c>
      <c r="B726" s="8" t="s">
        <v>26</v>
      </c>
      <c r="C726" s="7" t="s">
        <v>682</v>
      </c>
      <c r="D726" s="7" t="s">
        <v>13</v>
      </c>
      <c r="E726" s="9">
        <v>39435</v>
      </c>
      <c r="F726" s="10">
        <f t="shared" ca="1" si="12"/>
        <v>14</v>
      </c>
      <c r="G726" s="11" t="s">
        <v>24</v>
      </c>
      <c r="H726" s="11">
        <v>71258</v>
      </c>
      <c r="I726" s="8">
        <v>5</v>
      </c>
    </row>
    <row r="727" spans="1:9">
      <c r="A727" s="7" t="s">
        <v>770</v>
      </c>
      <c r="B727" s="8" t="s">
        <v>23</v>
      </c>
      <c r="C727" s="7" t="s">
        <v>682</v>
      </c>
      <c r="D727" s="7" t="s">
        <v>13</v>
      </c>
      <c r="E727" s="9">
        <v>39063</v>
      </c>
      <c r="F727" s="10">
        <f t="shared" ca="1" si="12"/>
        <v>15</v>
      </c>
      <c r="G727" s="11" t="s">
        <v>14</v>
      </c>
      <c r="H727" s="11">
        <v>94952</v>
      </c>
      <c r="I727" s="8">
        <v>4</v>
      </c>
    </row>
    <row r="728" spans="1:9">
      <c r="A728" s="7" t="s">
        <v>771</v>
      </c>
      <c r="B728" s="8" t="s">
        <v>26</v>
      </c>
      <c r="C728" s="7" t="s">
        <v>682</v>
      </c>
      <c r="D728" s="7" t="s">
        <v>13</v>
      </c>
      <c r="E728" s="9">
        <v>38328</v>
      </c>
      <c r="F728" s="10">
        <f t="shared" ca="1" si="12"/>
        <v>17</v>
      </c>
      <c r="G728" s="11" t="s">
        <v>17</v>
      </c>
      <c r="H728" s="11">
        <v>53108</v>
      </c>
      <c r="I728" s="8">
        <v>4</v>
      </c>
    </row>
    <row r="729" spans="1:9">
      <c r="A729" s="7" t="s">
        <v>772</v>
      </c>
      <c r="B729" s="8" t="s">
        <v>11</v>
      </c>
      <c r="C729" s="7" t="s">
        <v>682</v>
      </c>
      <c r="D729" s="7" t="s">
        <v>13</v>
      </c>
      <c r="E729" s="9">
        <v>38347</v>
      </c>
      <c r="F729" s="10">
        <f t="shared" ca="1" si="12"/>
        <v>17</v>
      </c>
      <c r="G729" s="11" t="s">
        <v>45</v>
      </c>
      <c r="H729" s="11">
        <v>89474</v>
      </c>
      <c r="I729" s="8">
        <v>2</v>
      </c>
    </row>
    <row r="730" spans="1:9">
      <c r="A730" s="7" t="s">
        <v>773</v>
      </c>
      <c r="B730" s="8" t="s">
        <v>41</v>
      </c>
      <c r="C730" s="7" t="s">
        <v>682</v>
      </c>
      <c r="D730" s="7" t="s">
        <v>13</v>
      </c>
      <c r="E730" s="9">
        <v>39441</v>
      </c>
      <c r="F730" s="10">
        <f t="shared" ca="1" si="12"/>
        <v>14</v>
      </c>
      <c r="G730" s="11" t="s">
        <v>17</v>
      </c>
      <c r="H730" s="11">
        <v>75746</v>
      </c>
      <c r="I730" s="8">
        <v>2</v>
      </c>
    </row>
    <row r="731" spans="1:9">
      <c r="A731" s="7" t="s">
        <v>774</v>
      </c>
      <c r="B731" s="8" t="s">
        <v>26</v>
      </c>
      <c r="C731" s="7" t="s">
        <v>682</v>
      </c>
      <c r="D731" s="7" t="s">
        <v>28</v>
      </c>
      <c r="E731" s="9">
        <v>40523</v>
      </c>
      <c r="F731" s="10">
        <f t="shared" ca="1" si="12"/>
        <v>11</v>
      </c>
      <c r="G731" s="11"/>
      <c r="H731" s="11">
        <v>51227</v>
      </c>
      <c r="I731" s="8">
        <v>4</v>
      </c>
    </row>
    <row r="732" spans="1:9">
      <c r="A732" s="7" t="s">
        <v>775</v>
      </c>
      <c r="B732" s="8" t="s">
        <v>23</v>
      </c>
      <c r="C732" s="7" t="s">
        <v>682</v>
      </c>
      <c r="D732" s="7" t="s">
        <v>13</v>
      </c>
      <c r="E732" s="13">
        <v>40536</v>
      </c>
      <c r="F732" s="10">
        <f t="shared" ca="1" si="12"/>
        <v>11</v>
      </c>
      <c r="G732" s="11" t="s">
        <v>45</v>
      </c>
      <c r="H732" s="11">
        <v>77803</v>
      </c>
      <c r="I732" s="8">
        <v>1</v>
      </c>
    </row>
    <row r="733" spans="1:9">
      <c r="A733" s="7" t="s">
        <v>776</v>
      </c>
      <c r="B733" s="8" t="s">
        <v>23</v>
      </c>
      <c r="C733" s="7" t="s">
        <v>777</v>
      </c>
      <c r="D733" s="7" t="s">
        <v>13</v>
      </c>
      <c r="E733" s="9">
        <v>37684</v>
      </c>
      <c r="F733" s="10">
        <f t="shared" ca="1" si="12"/>
        <v>19</v>
      </c>
      <c r="G733" s="11" t="s">
        <v>45</v>
      </c>
      <c r="H733" s="11">
        <v>47080</v>
      </c>
      <c r="I733" s="8">
        <v>5</v>
      </c>
    </row>
    <row r="734" spans="1:9">
      <c r="A734" s="7" t="s">
        <v>778</v>
      </c>
      <c r="B734" s="8" t="s">
        <v>31</v>
      </c>
      <c r="C734" s="7" t="s">
        <v>777</v>
      </c>
      <c r="D734" s="7" t="s">
        <v>13</v>
      </c>
      <c r="E734" s="9">
        <v>36991</v>
      </c>
      <c r="F734" s="10">
        <f t="shared" ca="1" si="12"/>
        <v>21</v>
      </c>
      <c r="G734" s="11" t="s">
        <v>14</v>
      </c>
      <c r="H734" s="11">
        <v>70037</v>
      </c>
      <c r="I734" s="8">
        <v>5</v>
      </c>
    </row>
    <row r="735" spans="1:9">
      <c r="A735" s="7" t="s">
        <v>779</v>
      </c>
      <c r="B735" s="8" t="s">
        <v>11</v>
      </c>
      <c r="C735" s="7" t="s">
        <v>777</v>
      </c>
      <c r="D735" s="7" t="s">
        <v>28</v>
      </c>
      <c r="E735" s="9">
        <v>40692</v>
      </c>
      <c r="F735" s="10">
        <f t="shared" ca="1" si="12"/>
        <v>11</v>
      </c>
      <c r="G735" s="11"/>
      <c r="H735" s="11">
        <v>94061</v>
      </c>
      <c r="I735" s="8">
        <v>4</v>
      </c>
    </row>
    <row r="736" spans="1:9">
      <c r="A736" s="7" t="s">
        <v>780</v>
      </c>
      <c r="B736" s="8" t="s">
        <v>31</v>
      </c>
      <c r="C736" s="7" t="s">
        <v>777</v>
      </c>
      <c r="D736" s="7" t="s">
        <v>28</v>
      </c>
      <c r="E736" s="9">
        <v>40719</v>
      </c>
      <c r="F736" s="10">
        <f t="shared" ca="1" si="12"/>
        <v>11</v>
      </c>
      <c r="G736" s="11"/>
      <c r="H736" s="11">
        <v>72746</v>
      </c>
      <c r="I736" s="8">
        <v>4</v>
      </c>
    </row>
    <row r="737" spans="1:9">
      <c r="A737" s="7" t="s">
        <v>781</v>
      </c>
      <c r="B737" s="8" t="s">
        <v>11</v>
      </c>
      <c r="C737" s="7" t="s">
        <v>777</v>
      </c>
      <c r="D737" s="7" t="s">
        <v>13</v>
      </c>
      <c r="E737" s="9">
        <v>37073</v>
      </c>
      <c r="F737" s="10">
        <f t="shared" ca="1" si="12"/>
        <v>21</v>
      </c>
      <c r="G737" s="11" t="s">
        <v>35</v>
      </c>
      <c r="H737" s="11">
        <v>44748</v>
      </c>
      <c r="I737" s="8">
        <v>5</v>
      </c>
    </row>
    <row r="738" spans="1:9">
      <c r="A738" s="7" t="s">
        <v>782</v>
      </c>
      <c r="B738" s="8" t="s">
        <v>26</v>
      </c>
      <c r="C738" s="7" t="s">
        <v>783</v>
      </c>
      <c r="D738" s="7" t="s">
        <v>28</v>
      </c>
      <c r="E738" s="9">
        <v>39116</v>
      </c>
      <c r="F738" s="10">
        <f t="shared" ca="1" si="12"/>
        <v>15</v>
      </c>
      <c r="G738" s="11"/>
      <c r="H738" s="11">
        <v>66836</v>
      </c>
      <c r="I738" s="8">
        <v>2</v>
      </c>
    </row>
    <row r="739" spans="1:9">
      <c r="A739" s="7" t="s">
        <v>784</v>
      </c>
      <c r="B739" s="8" t="s">
        <v>23</v>
      </c>
      <c r="C739" s="7" t="s">
        <v>783</v>
      </c>
      <c r="D739" s="7" t="s">
        <v>16</v>
      </c>
      <c r="E739" s="9">
        <v>36557</v>
      </c>
      <c r="F739" s="10">
        <f t="shared" ca="1" si="12"/>
        <v>22</v>
      </c>
      <c r="G739" s="11" t="s">
        <v>14</v>
      </c>
      <c r="H739" s="11">
        <v>34375</v>
      </c>
      <c r="I739" s="8">
        <v>2</v>
      </c>
    </row>
    <row r="740" spans="1:9">
      <c r="A740" s="7" t="s">
        <v>785</v>
      </c>
      <c r="B740" s="8" t="s">
        <v>26</v>
      </c>
      <c r="C740" s="7" t="s">
        <v>783</v>
      </c>
      <c r="D740" s="7" t="s">
        <v>28</v>
      </c>
      <c r="E740" s="9">
        <v>39639</v>
      </c>
      <c r="F740" s="10">
        <f t="shared" ca="1" si="12"/>
        <v>14</v>
      </c>
      <c r="G740" s="11"/>
      <c r="H740" s="11">
        <v>71192</v>
      </c>
      <c r="I740" s="8">
        <v>5</v>
      </c>
    </row>
    <row r="741" spans="1:9">
      <c r="A741" s="7" t="s">
        <v>786</v>
      </c>
      <c r="B741" s="8" t="s">
        <v>20</v>
      </c>
      <c r="C741" s="7" t="s">
        <v>783</v>
      </c>
      <c r="D741" s="7" t="s">
        <v>13</v>
      </c>
      <c r="E741" s="9">
        <v>40384</v>
      </c>
      <c r="F741" s="10">
        <f t="shared" ca="1" si="12"/>
        <v>12</v>
      </c>
      <c r="G741" s="11" t="s">
        <v>14</v>
      </c>
      <c r="H741" s="11">
        <v>51348</v>
      </c>
      <c r="I741" s="8">
        <v>1</v>
      </c>
    </row>
    <row r="742" spans="1:9">
      <c r="A742" s="7" t="s">
        <v>787</v>
      </c>
      <c r="B742" s="8" t="s">
        <v>23</v>
      </c>
      <c r="C742" s="7" t="s">
        <v>783</v>
      </c>
      <c r="D742" s="7" t="s">
        <v>21</v>
      </c>
      <c r="E742" s="9">
        <v>40543</v>
      </c>
      <c r="F742" s="10">
        <f t="shared" ca="1" si="12"/>
        <v>11</v>
      </c>
      <c r="G742" s="11"/>
      <c r="H742" s="11">
        <v>20949</v>
      </c>
      <c r="I742" s="8">
        <v>1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E3AD-79FB-4CAF-A1A1-BC15301AA588}">
  <sheetPr>
    <tabColor rgb="FF00FF00"/>
    <pageSetUpPr autoPageBreaks="0"/>
  </sheetPr>
  <dimension ref="A1:L742"/>
  <sheetViews>
    <sheetView zoomScale="130" zoomScaleNormal="130" zoomScaleSheetLayoutView="100" zoomScalePageLayoutView="115" workbookViewId="0">
      <selection activeCell="J5" sqref="J5"/>
    </sheetView>
  </sheetViews>
  <sheetFormatPr defaultColWidth="19.85546875" defaultRowHeight="15"/>
  <cols>
    <col min="1" max="1" width="19.5703125" style="7" bestFit="1" customWidth="1"/>
    <col min="2" max="2" width="8.28515625" style="8" bestFit="1" customWidth="1"/>
    <col min="3" max="3" width="15.42578125" style="7" customWidth="1"/>
    <col min="4" max="4" width="9.7109375" style="7" bestFit="1" customWidth="1"/>
    <col min="5" max="5" width="10.7109375" style="9" bestFit="1" customWidth="1"/>
    <col min="6" max="6" width="6" style="17" bestFit="1" customWidth="1"/>
    <col min="7" max="7" width="8.42578125" style="7" bestFit="1" customWidth="1"/>
    <col min="8" max="8" width="8.42578125" style="18" bestFit="1" customWidth="1"/>
    <col min="9" max="9" width="10.140625" style="7" bestFit="1" customWidth="1"/>
    <col min="10" max="10" width="7.42578125" style="7" customWidth="1"/>
    <col min="11" max="11" width="31.7109375" style="7" customWidth="1"/>
    <col min="12" max="12" width="9.7109375" style="7" bestFit="1" customWidth="1"/>
    <col min="13" max="16384" width="19.85546875" style="7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9</v>
      </c>
    </row>
    <row r="2" spans="1:12">
      <c r="A2" s="7" t="s">
        <v>10</v>
      </c>
      <c r="B2" s="8" t="s">
        <v>11</v>
      </c>
      <c r="C2" s="7" t="s">
        <v>12</v>
      </c>
      <c r="D2" s="7" t="s">
        <v>13</v>
      </c>
      <c r="E2" s="9">
        <v>36171</v>
      </c>
      <c r="F2" s="10">
        <f t="shared" ref="F2:F65" ca="1" si="0">DATEDIF(E2,TODAY(),"Y")</f>
        <v>23</v>
      </c>
      <c r="G2" s="11" t="s">
        <v>14</v>
      </c>
      <c r="H2" s="11">
        <v>60005</v>
      </c>
      <c r="I2" s="8">
        <v>1</v>
      </c>
      <c r="J2" s="27"/>
      <c r="K2" s="11"/>
      <c r="L2" s="7" t="s">
        <v>13</v>
      </c>
    </row>
    <row r="3" spans="1:12">
      <c r="A3" s="7" t="s">
        <v>15</v>
      </c>
      <c r="B3" s="8" t="s">
        <v>11</v>
      </c>
      <c r="C3" s="7" t="s">
        <v>12</v>
      </c>
      <c r="D3" s="7" t="s">
        <v>16</v>
      </c>
      <c r="E3" s="9">
        <v>40595</v>
      </c>
      <c r="F3" s="10">
        <f t="shared" ca="1" si="0"/>
        <v>11</v>
      </c>
      <c r="G3" s="11" t="s">
        <v>17</v>
      </c>
      <c r="H3" s="11">
        <v>29475</v>
      </c>
      <c r="I3" s="8">
        <v>4</v>
      </c>
      <c r="J3" s="27"/>
      <c r="K3" s="11"/>
      <c r="L3" s="7" t="s">
        <v>16</v>
      </c>
    </row>
    <row r="4" spans="1:12">
      <c r="A4" s="7" t="s">
        <v>18</v>
      </c>
      <c r="B4" s="8" t="s">
        <v>11</v>
      </c>
      <c r="C4" s="7" t="s">
        <v>12</v>
      </c>
      <c r="D4" s="7" t="s">
        <v>28</v>
      </c>
      <c r="E4" s="9">
        <v>39147</v>
      </c>
      <c r="F4" s="10">
        <f t="shared" ca="1" si="0"/>
        <v>15</v>
      </c>
      <c r="G4" s="11"/>
      <c r="H4" s="11">
        <v>46794</v>
      </c>
      <c r="I4" s="8">
        <v>5</v>
      </c>
      <c r="K4" s="11"/>
      <c r="L4" s="7" t="s">
        <v>28</v>
      </c>
    </row>
    <row r="5" spans="1:12">
      <c r="A5" s="7" t="s">
        <v>19</v>
      </c>
      <c r="B5" s="8" t="s">
        <v>20</v>
      </c>
      <c r="C5" s="7" t="s">
        <v>12</v>
      </c>
      <c r="D5" s="7" t="s">
        <v>21</v>
      </c>
      <c r="E5" s="9">
        <v>41151</v>
      </c>
      <c r="F5" s="10">
        <f t="shared" ca="1" si="0"/>
        <v>10</v>
      </c>
      <c r="G5" s="11"/>
      <c r="H5" s="11">
        <v>39248</v>
      </c>
      <c r="I5" s="8">
        <v>2</v>
      </c>
      <c r="J5" s="27"/>
      <c r="K5" s="11"/>
      <c r="L5" s="7" t="s">
        <v>21</v>
      </c>
    </row>
    <row r="6" spans="1:12">
      <c r="A6" s="7" t="s">
        <v>22</v>
      </c>
      <c r="B6" s="8" t="s">
        <v>23</v>
      </c>
      <c r="C6" s="7" t="s">
        <v>12</v>
      </c>
      <c r="D6" s="7" t="s">
        <v>13</v>
      </c>
      <c r="E6" s="9">
        <v>39447</v>
      </c>
      <c r="F6" s="10">
        <f t="shared" ca="1" si="0"/>
        <v>14</v>
      </c>
      <c r="G6" s="11" t="s">
        <v>24</v>
      </c>
      <c r="H6" s="11">
        <v>80113</v>
      </c>
      <c r="I6" s="8">
        <v>2</v>
      </c>
      <c r="J6" s="27"/>
    </row>
    <row r="7" spans="1:12">
      <c r="A7" s="7" t="s">
        <v>25</v>
      </c>
      <c r="B7" s="8" t="s">
        <v>26</v>
      </c>
      <c r="C7" s="7" t="s">
        <v>27</v>
      </c>
      <c r="D7" s="7" t="s">
        <v>13</v>
      </c>
      <c r="E7" s="9">
        <v>38751</v>
      </c>
      <c r="F7" s="10">
        <f t="shared" ca="1" si="0"/>
        <v>16</v>
      </c>
      <c r="G7" s="11" t="s">
        <v>14</v>
      </c>
      <c r="H7" s="11">
        <v>66913</v>
      </c>
      <c r="I7" s="8">
        <v>2</v>
      </c>
      <c r="J7" s="27"/>
    </row>
    <row r="8" spans="1:12">
      <c r="A8" s="7" t="s">
        <v>29</v>
      </c>
      <c r="B8" s="8" t="s">
        <v>20</v>
      </c>
      <c r="C8" s="7" t="s">
        <v>27</v>
      </c>
      <c r="D8" s="7" t="s">
        <v>16</v>
      </c>
      <c r="E8" s="9">
        <v>36217</v>
      </c>
      <c r="F8" s="10">
        <f t="shared" ca="1" si="0"/>
        <v>23</v>
      </c>
      <c r="G8" s="11" t="s">
        <v>14</v>
      </c>
      <c r="H8" s="11">
        <v>16764</v>
      </c>
      <c r="I8" s="8">
        <v>1</v>
      </c>
      <c r="J8" s="27"/>
    </row>
    <row r="9" spans="1:12">
      <c r="A9" s="7" t="s">
        <v>30</v>
      </c>
      <c r="B9" s="8" t="s">
        <v>31</v>
      </c>
      <c r="C9" s="7" t="s">
        <v>27</v>
      </c>
      <c r="D9" s="7" t="s">
        <v>28</v>
      </c>
      <c r="E9" s="9">
        <v>39189</v>
      </c>
      <c r="F9" s="10">
        <f t="shared" ca="1" si="0"/>
        <v>15</v>
      </c>
      <c r="G9" s="11"/>
      <c r="H9" s="11">
        <v>73238</v>
      </c>
      <c r="I9" s="8">
        <v>5</v>
      </c>
      <c r="J9" s="27"/>
    </row>
    <row r="10" spans="1:12">
      <c r="A10" s="7" t="s">
        <v>32</v>
      </c>
      <c r="B10" s="8" t="s">
        <v>26</v>
      </c>
      <c r="C10" s="7" t="s">
        <v>27</v>
      </c>
      <c r="D10" s="7" t="s">
        <v>13</v>
      </c>
      <c r="E10" s="9">
        <v>36260</v>
      </c>
      <c r="F10" s="10">
        <f t="shared" ca="1" si="0"/>
        <v>23</v>
      </c>
      <c r="G10" s="11" t="s">
        <v>14</v>
      </c>
      <c r="H10" s="11">
        <v>82665</v>
      </c>
      <c r="I10" s="8">
        <v>1</v>
      </c>
    </row>
    <row r="11" spans="1:12">
      <c r="A11" s="7" t="s">
        <v>33</v>
      </c>
      <c r="B11" s="8" t="s">
        <v>20</v>
      </c>
      <c r="C11" s="7" t="s">
        <v>27</v>
      </c>
      <c r="D11" s="7" t="s">
        <v>13</v>
      </c>
      <c r="E11" s="9">
        <v>37404</v>
      </c>
      <c r="F11" s="10">
        <f t="shared" ca="1" si="0"/>
        <v>20</v>
      </c>
      <c r="G11" s="11" t="s">
        <v>14</v>
      </c>
      <c r="H11" s="11">
        <v>33858</v>
      </c>
      <c r="I11" s="8">
        <v>4</v>
      </c>
    </row>
    <row r="12" spans="1:12">
      <c r="A12" s="7" t="s">
        <v>34</v>
      </c>
      <c r="B12" s="8" t="s">
        <v>31</v>
      </c>
      <c r="C12" s="7" t="s">
        <v>27</v>
      </c>
      <c r="D12" s="7" t="s">
        <v>16</v>
      </c>
      <c r="E12" s="9">
        <v>37782</v>
      </c>
      <c r="F12" s="10">
        <f t="shared" ca="1" si="0"/>
        <v>19</v>
      </c>
      <c r="G12" s="11" t="s">
        <v>35</v>
      </c>
      <c r="H12" s="11">
        <v>19509</v>
      </c>
      <c r="I12" s="8">
        <v>3</v>
      </c>
    </row>
    <row r="13" spans="1:12">
      <c r="A13" s="7" t="s">
        <v>36</v>
      </c>
      <c r="B13" s="8" t="s">
        <v>31</v>
      </c>
      <c r="C13" s="7" t="s">
        <v>27</v>
      </c>
      <c r="D13" s="7" t="s">
        <v>13</v>
      </c>
      <c r="E13" s="9">
        <v>38142</v>
      </c>
      <c r="F13" s="10">
        <f t="shared" ca="1" si="0"/>
        <v>18</v>
      </c>
      <c r="G13" s="11" t="s">
        <v>14</v>
      </c>
      <c r="H13" s="11">
        <v>54285</v>
      </c>
      <c r="I13" s="8">
        <v>4</v>
      </c>
      <c r="J13" s="27"/>
    </row>
    <row r="14" spans="1:12">
      <c r="A14" s="7" t="s">
        <v>37</v>
      </c>
      <c r="B14" s="8" t="s">
        <v>31</v>
      </c>
      <c r="C14" s="7" t="s">
        <v>27</v>
      </c>
      <c r="D14" s="7" t="s">
        <v>16</v>
      </c>
      <c r="E14" s="9">
        <v>40779</v>
      </c>
      <c r="F14" s="10">
        <f t="shared" ca="1" si="0"/>
        <v>11</v>
      </c>
      <c r="G14" s="11" t="s">
        <v>17</v>
      </c>
      <c r="H14" s="11">
        <v>33490</v>
      </c>
      <c r="I14" s="8">
        <v>1</v>
      </c>
      <c r="J14" s="27"/>
    </row>
    <row r="15" spans="1:12">
      <c r="A15" s="7" t="s">
        <v>38</v>
      </c>
      <c r="B15" s="8" t="s">
        <v>26</v>
      </c>
      <c r="C15" s="7" t="s">
        <v>27</v>
      </c>
      <c r="D15" s="7" t="s">
        <v>13</v>
      </c>
      <c r="E15" s="9">
        <v>41136</v>
      </c>
      <c r="F15" s="10">
        <f t="shared" ca="1" si="0"/>
        <v>10</v>
      </c>
      <c r="G15" s="11" t="s">
        <v>14</v>
      </c>
      <c r="H15" s="11">
        <v>87736</v>
      </c>
      <c r="I15" s="8">
        <v>5</v>
      </c>
    </row>
    <row r="16" spans="1:12">
      <c r="A16" s="7" t="s">
        <v>39</v>
      </c>
      <c r="B16" s="8" t="s">
        <v>23</v>
      </c>
      <c r="C16" s="7" t="s">
        <v>27</v>
      </c>
      <c r="D16" s="7" t="s">
        <v>13</v>
      </c>
      <c r="E16" s="9">
        <v>36764</v>
      </c>
      <c r="F16" s="10">
        <f t="shared" ca="1" si="0"/>
        <v>22</v>
      </c>
      <c r="G16" s="11" t="s">
        <v>35</v>
      </c>
      <c r="H16" s="11">
        <v>82324</v>
      </c>
      <c r="I16" s="8">
        <v>4</v>
      </c>
    </row>
    <row r="17" spans="1:10">
      <c r="A17" s="7" t="s">
        <v>40</v>
      </c>
      <c r="B17" s="8" t="s">
        <v>41</v>
      </c>
      <c r="C17" s="7" t="s">
        <v>27</v>
      </c>
      <c r="D17" s="7" t="s">
        <v>21</v>
      </c>
      <c r="E17" s="9">
        <v>40787</v>
      </c>
      <c r="F17" s="10">
        <f t="shared" ca="1" si="0"/>
        <v>11</v>
      </c>
      <c r="G17" s="11" t="s">
        <v>14</v>
      </c>
      <c r="H17" s="11">
        <v>31977</v>
      </c>
      <c r="I17" s="8">
        <v>3</v>
      </c>
      <c r="J17" s="27"/>
    </row>
    <row r="18" spans="1:10">
      <c r="A18" s="7" t="s">
        <v>42</v>
      </c>
      <c r="B18" s="8" t="s">
        <v>11</v>
      </c>
      <c r="C18" s="7" t="s">
        <v>27</v>
      </c>
      <c r="D18" s="7" t="s">
        <v>28</v>
      </c>
      <c r="E18" s="9">
        <v>36777</v>
      </c>
      <c r="F18" s="10">
        <f t="shared" ca="1" si="0"/>
        <v>21</v>
      </c>
      <c r="G18" s="11"/>
      <c r="H18" s="11">
        <v>84359</v>
      </c>
      <c r="I18" s="8">
        <v>3</v>
      </c>
      <c r="J18" s="27"/>
    </row>
    <row r="19" spans="1:10">
      <c r="A19" s="7" t="s">
        <v>43</v>
      </c>
      <c r="B19" s="8" t="s">
        <v>11</v>
      </c>
      <c r="C19" s="7" t="s">
        <v>27</v>
      </c>
      <c r="D19" s="7" t="s">
        <v>13</v>
      </c>
      <c r="E19" s="9">
        <v>39704</v>
      </c>
      <c r="F19" s="10">
        <f t="shared" ca="1" si="0"/>
        <v>13</v>
      </c>
      <c r="G19" s="11" t="s">
        <v>35</v>
      </c>
      <c r="H19" s="11">
        <v>64119</v>
      </c>
      <c r="I19" s="8">
        <v>5</v>
      </c>
      <c r="J19" s="27"/>
    </row>
    <row r="20" spans="1:10">
      <c r="A20" s="7" t="s">
        <v>44</v>
      </c>
      <c r="B20" s="8" t="s">
        <v>41</v>
      </c>
      <c r="C20" s="7" t="s">
        <v>27</v>
      </c>
      <c r="D20" s="7" t="s">
        <v>13</v>
      </c>
      <c r="E20" s="9">
        <v>39029</v>
      </c>
      <c r="F20" s="10">
        <f t="shared" ca="1" si="0"/>
        <v>15</v>
      </c>
      <c r="G20" s="11" t="s">
        <v>45</v>
      </c>
      <c r="H20" s="11">
        <v>93830</v>
      </c>
      <c r="I20" s="8">
        <v>2</v>
      </c>
      <c r="J20" s="27"/>
    </row>
    <row r="21" spans="1:10">
      <c r="A21" s="7" t="s">
        <v>46</v>
      </c>
      <c r="B21" s="8" t="s">
        <v>11</v>
      </c>
      <c r="C21" s="7" t="s">
        <v>27</v>
      </c>
      <c r="D21" s="7" t="s">
        <v>21</v>
      </c>
      <c r="E21" s="9">
        <v>40126</v>
      </c>
      <c r="F21" s="10">
        <f t="shared" ca="1" si="0"/>
        <v>12</v>
      </c>
      <c r="G21" s="11"/>
      <c r="H21" s="11">
        <v>11700</v>
      </c>
      <c r="I21" s="8">
        <v>4</v>
      </c>
      <c r="J21" s="27"/>
    </row>
    <row r="22" spans="1:10">
      <c r="A22" s="7" t="s">
        <v>47</v>
      </c>
      <c r="B22" s="8" t="s">
        <v>20</v>
      </c>
      <c r="C22" s="7" t="s">
        <v>27</v>
      </c>
      <c r="D22" s="7" t="s">
        <v>13</v>
      </c>
      <c r="E22" s="9">
        <v>36143</v>
      </c>
      <c r="F22" s="10">
        <f t="shared" ca="1" si="0"/>
        <v>23</v>
      </c>
      <c r="G22" s="11" t="s">
        <v>45</v>
      </c>
      <c r="H22" s="11">
        <v>79299</v>
      </c>
      <c r="I22" s="8">
        <v>5</v>
      </c>
    </row>
    <row r="23" spans="1:10">
      <c r="A23" s="7" t="s">
        <v>48</v>
      </c>
      <c r="B23" s="8" t="s">
        <v>23</v>
      </c>
      <c r="C23" s="7" t="s">
        <v>27</v>
      </c>
      <c r="D23" s="7" t="s">
        <v>13</v>
      </c>
      <c r="E23" s="9">
        <v>39069</v>
      </c>
      <c r="F23" s="10">
        <f t="shared" ca="1" si="0"/>
        <v>15</v>
      </c>
      <c r="G23" s="11" t="s">
        <v>24</v>
      </c>
      <c r="H23" s="11">
        <v>41437</v>
      </c>
      <c r="I23" s="8">
        <v>3</v>
      </c>
    </row>
    <row r="24" spans="1:10">
      <c r="A24" s="7" t="s">
        <v>49</v>
      </c>
      <c r="B24" s="8" t="s">
        <v>31</v>
      </c>
      <c r="C24" s="7" t="s">
        <v>50</v>
      </c>
      <c r="D24" s="7" t="s">
        <v>13</v>
      </c>
      <c r="E24" s="9">
        <v>38746</v>
      </c>
      <c r="F24" s="10">
        <f t="shared" ca="1" si="0"/>
        <v>16</v>
      </c>
      <c r="G24" s="11" t="s">
        <v>45</v>
      </c>
      <c r="H24" s="11">
        <v>54296</v>
      </c>
      <c r="I24" s="8">
        <v>2</v>
      </c>
    </row>
    <row r="25" spans="1:10">
      <c r="A25" s="7" t="s">
        <v>51</v>
      </c>
      <c r="B25" s="8" t="s">
        <v>11</v>
      </c>
      <c r="C25" s="7" t="s">
        <v>50</v>
      </c>
      <c r="D25" s="7" t="s">
        <v>13</v>
      </c>
      <c r="E25" s="9">
        <v>36893</v>
      </c>
      <c r="F25" s="10">
        <f t="shared" ca="1" si="0"/>
        <v>21</v>
      </c>
      <c r="G25" s="11" t="s">
        <v>45</v>
      </c>
      <c r="H25" s="11">
        <v>37004</v>
      </c>
      <c r="I25" s="8">
        <v>3</v>
      </c>
    </row>
    <row r="26" spans="1:10">
      <c r="A26" s="7" t="s">
        <v>52</v>
      </c>
      <c r="B26" s="8" t="s">
        <v>26</v>
      </c>
      <c r="C26" s="7" t="s">
        <v>50</v>
      </c>
      <c r="D26" s="7" t="s">
        <v>13</v>
      </c>
      <c r="E26" s="9">
        <v>36214</v>
      </c>
      <c r="F26" s="10">
        <f t="shared" ca="1" si="0"/>
        <v>23</v>
      </c>
      <c r="G26" s="11" t="s">
        <v>35</v>
      </c>
      <c r="H26" s="11">
        <v>52635</v>
      </c>
      <c r="I26" s="8">
        <v>1</v>
      </c>
    </row>
    <row r="27" spans="1:10">
      <c r="A27" s="7" t="s">
        <v>53</v>
      </c>
      <c r="B27" s="8" t="s">
        <v>20</v>
      </c>
      <c r="C27" s="7" t="s">
        <v>50</v>
      </c>
      <c r="D27" s="7" t="s">
        <v>13</v>
      </c>
      <c r="E27" s="9">
        <v>38051</v>
      </c>
      <c r="F27" s="10">
        <f t="shared" ca="1" si="0"/>
        <v>18</v>
      </c>
      <c r="G27" s="11" t="s">
        <v>14</v>
      </c>
      <c r="H27" s="11">
        <v>33385</v>
      </c>
      <c r="I27" s="8">
        <v>1</v>
      </c>
    </row>
    <row r="28" spans="1:10">
      <c r="A28" s="7" t="s">
        <v>54</v>
      </c>
      <c r="B28" s="8" t="s">
        <v>11</v>
      </c>
      <c r="C28" s="7" t="s">
        <v>50</v>
      </c>
      <c r="D28" s="7" t="s">
        <v>13</v>
      </c>
      <c r="E28" s="9">
        <v>36619</v>
      </c>
      <c r="F28" s="10">
        <f t="shared" ca="1" si="0"/>
        <v>22</v>
      </c>
      <c r="G28" s="11" t="s">
        <v>24</v>
      </c>
      <c r="H28" s="11">
        <v>62084</v>
      </c>
      <c r="I28" s="8">
        <v>1</v>
      </c>
    </row>
    <row r="29" spans="1:10">
      <c r="A29" s="7" t="s">
        <v>55</v>
      </c>
      <c r="B29" s="8" t="s">
        <v>11</v>
      </c>
      <c r="C29" s="7" t="s">
        <v>50</v>
      </c>
      <c r="D29" s="7" t="s">
        <v>16</v>
      </c>
      <c r="E29" s="9">
        <v>38851</v>
      </c>
      <c r="F29" s="10">
        <f t="shared" ca="1" si="0"/>
        <v>16</v>
      </c>
      <c r="G29" s="11" t="s">
        <v>14</v>
      </c>
      <c r="H29" s="11">
        <v>12128</v>
      </c>
      <c r="I29" s="8">
        <v>1</v>
      </c>
    </row>
    <row r="30" spans="1:10">
      <c r="A30" s="7" t="s">
        <v>56</v>
      </c>
      <c r="B30" s="8" t="s">
        <v>31</v>
      </c>
      <c r="C30" s="7" t="s">
        <v>50</v>
      </c>
      <c r="D30" s="7" t="s">
        <v>21</v>
      </c>
      <c r="E30" s="9">
        <v>38961</v>
      </c>
      <c r="F30" s="10">
        <f t="shared" ca="1" si="0"/>
        <v>16</v>
      </c>
      <c r="G30" s="11"/>
      <c r="H30" s="11">
        <v>22031</v>
      </c>
      <c r="I30" s="8">
        <v>4</v>
      </c>
    </row>
    <row r="31" spans="1:10">
      <c r="A31" s="7" t="s">
        <v>57</v>
      </c>
      <c r="B31" s="8" t="s">
        <v>11</v>
      </c>
      <c r="C31" s="7" t="s">
        <v>50</v>
      </c>
      <c r="D31" s="7" t="s">
        <v>13</v>
      </c>
      <c r="E31" s="9">
        <v>40106</v>
      </c>
      <c r="F31" s="10">
        <f t="shared" ca="1" si="0"/>
        <v>12</v>
      </c>
      <c r="G31" s="11" t="s">
        <v>17</v>
      </c>
      <c r="H31" s="11">
        <v>56298</v>
      </c>
      <c r="I31" s="8">
        <v>3</v>
      </c>
    </row>
    <row r="32" spans="1:10">
      <c r="A32" s="7" t="s">
        <v>58</v>
      </c>
      <c r="B32" s="8" t="s">
        <v>11</v>
      </c>
      <c r="C32" s="7" t="s">
        <v>50</v>
      </c>
      <c r="D32" s="7" t="s">
        <v>13</v>
      </c>
      <c r="E32" s="9">
        <v>40856</v>
      </c>
      <c r="F32" s="10">
        <f t="shared" ca="1" si="0"/>
        <v>10</v>
      </c>
      <c r="G32" s="11" t="s">
        <v>17</v>
      </c>
      <c r="H32" s="11">
        <v>45485</v>
      </c>
      <c r="I32" s="8">
        <v>2</v>
      </c>
    </row>
    <row r="33" spans="1:9">
      <c r="A33" s="7" t="s">
        <v>59</v>
      </c>
      <c r="B33" s="8" t="s">
        <v>26</v>
      </c>
      <c r="C33" s="7" t="s">
        <v>50</v>
      </c>
      <c r="D33" s="7" t="s">
        <v>13</v>
      </c>
      <c r="E33" s="9">
        <v>39414</v>
      </c>
      <c r="F33" s="10">
        <f t="shared" ca="1" si="0"/>
        <v>14</v>
      </c>
      <c r="G33" s="11" t="s">
        <v>14</v>
      </c>
      <c r="H33" s="11">
        <v>80784</v>
      </c>
      <c r="I33" s="8">
        <v>1</v>
      </c>
    </row>
    <row r="34" spans="1:9">
      <c r="A34" s="7" t="s">
        <v>60</v>
      </c>
      <c r="B34" s="8" t="s">
        <v>26</v>
      </c>
      <c r="C34" s="7" t="s">
        <v>50</v>
      </c>
      <c r="D34" s="7" t="s">
        <v>13</v>
      </c>
      <c r="E34" s="9">
        <v>41018</v>
      </c>
      <c r="F34" s="10">
        <f t="shared" ca="1" si="0"/>
        <v>10</v>
      </c>
      <c r="G34" s="11" t="s">
        <v>14</v>
      </c>
      <c r="H34" s="11">
        <v>50842</v>
      </c>
      <c r="I34" s="8">
        <v>3</v>
      </c>
    </row>
    <row r="35" spans="1:9">
      <c r="A35" s="7" t="s">
        <v>61</v>
      </c>
      <c r="B35" s="8" t="s">
        <v>41</v>
      </c>
      <c r="C35" s="7" t="s">
        <v>50</v>
      </c>
      <c r="D35" s="7" t="s">
        <v>28</v>
      </c>
      <c r="E35" s="9">
        <v>40508</v>
      </c>
      <c r="F35" s="10">
        <f t="shared" ca="1" si="0"/>
        <v>11</v>
      </c>
      <c r="G35" s="11"/>
      <c r="H35" s="11">
        <v>63943</v>
      </c>
      <c r="I35" s="8">
        <v>2</v>
      </c>
    </row>
    <row r="36" spans="1:9">
      <c r="A36" s="7" t="s">
        <v>62</v>
      </c>
      <c r="B36" s="8" t="s">
        <v>26</v>
      </c>
      <c r="C36" s="7" t="s">
        <v>50</v>
      </c>
      <c r="D36" s="7" t="s">
        <v>16</v>
      </c>
      <c r="E36" s="9">
        <v>39417</v>
      </c>
      <c r="F36" s="10">
        <f t="shared" ca="1" si="0"/>
        <v>14</v>
      </c>
      <c r="G36" s="11" t="s">
        <v>24</v>
      </c>
      <c r="H36" s="11">
        <v>50705</v>
      </c>
      <c r="I36" s="8">
        <v>3</v>
      </c>
    </row>
    <row r="37" spans="1:9">
      <c r="A37" s="7" t="s">
        <v>63</v>
      </c>
      <c r="B37" s="8" t="s">
        <v>31</v>
      </c>
      <c r="C37" s="7" t="s">
        <v>50</v>
      </c>
      <c r="D37" s="7" t="s">
        <v>16</v>
      </c>
      <c r="E37" s="9">
        <v>40152</v>
      </c>
      <c r="F37" s="10">
        <f t="shared" ca="1" si="0"/>
        <v>12</v>
      </c>
      <c r="G37" s="11" t="s">
        <v>45</v>
      </c>
      <c r="H37" s="11">
        <v>31548</v>
      </c>
      <c r="I37" s="8">
        <v>1</v>
      </c>
    </row>
    <row r="38" spans="1:9">
      <c r="A38" s="7" t="s">
        <v>64</v>
      </c>
      <c r="B38" s="8" t="s">
        <v>26</v>
      </c>
      <c r="C38" s="7" t="s">
        <v>65</v>
      </c>
      <c r="D38" s="7" t="s">
        <v>21</v>
      </c>
      <c r="E38" s="9">
        <v>40925</v>
      </c>
      <c r="F38" s="10">
        <f t="shared" ca="1" si="0"/>
        <v>10</v>
      </c>
      <c r="G38" s="11"/>
      <c r="H38" s="11">
        <v>16025</v>
      </c>
      <c r="I38" s="8">
        <v>3</v>
      </c>
    </row>
    <row r="39" spans="1:9">
      <c r="A39" s="7" t="s">
        <v>66</v>
      </c>
      <c r="B39" s="8" t="s">
        <v>11</v>
      </c>
      <c r="C39" s="7" t="s">
        <v>65</v>
      </c>
      <c r="D39" s="7" t="s">
        <v>28</v>
      </c>
      <c r="E39" s="9">
        <v>39094</v>
      </c>
      <c r="F39" s="10">
        <f t="shared" ca="1" si="0"/>
        <v>15</v>
      </c>
      <c r="G39" s="11"/>
      <c r="H39" s="11">
        <v>91322</v>
      </c>
      <c r="I39" s="8">
        <v>4</v>
      </c>
    </row>
    <row r="40" spans="1:9">
      <c r="A40" s="7" t="s">
        <v>67</v>
      </c>
      <c r="B40" s="8" t="s">
        <v>31</v>
      </c>
      <c r="C40" s="7" t="s">
        <v>65</v>
      </c>
      <c r="D40" s="7" t="s">
        <v>13</v>
      </c>
      <c r="E40" s="9">
        <v>40200</v>
      </c>
      <c r="F40" s="10">
        <f t="shared" ca="1" si="0"/>
        <v>12</v>
      </c>
      <c r="G40" s="11" t="s">
        <v>24</v>
      </c>
      <c r="H40" s="11">
        <v>85085</v>
      </c>
      <c r="I40" s="8">
        <v>5</v>
      </c>
    </row>
    <row r="41" spans="1:9">
      <c r="A41" s="7" t="s">
        <v>68</v>
      </c>
      <c r="B41" s="8" t="s">
        <v>23</v>
      </c>
      <c r="C41" s="7" t="s">
        <v>65</v>
      </c>
      <c r="D41" s="7" t="s">
        <v>16</v>
      </c>
      <c r="E41" s="9">
        <v>36896</v>
      </c>
      <c r="F41" s="10">
        <f t="shared" ca="1" si="0"/>
        <v>21</v>
      </c>
      <c r="G41" s="11" t="s">
        <v>14</v>
      </c>
      <c r="H41" s="11">
        <v>38808</v>
      </c>
      <c r="I41" s="8">
        <v>3</v>
      </c>
    </row>
    <row r="42" spans="1:9">
      <c r="A42" s="7" t="s">
        <v>69</v>
      </c>
      <c r="B42" s="8" t="s">
        <v>41</v>
      </c>
      <c r="C42" s="7" t="s">
        <v>65</v>
      </c>
      <c r="D42" s="7" t="s">
        <v>28</v>
      </c>
      <c r="E42" s="9">
        <v>40233</v>
      </c>
      <c r="F42" s="10">
        <f t="shared" ca="1" si="0"/>
        <v>12</v>
      </c>
      <c r="G42" s="11"/>
      <c r="H42" s="11">
        <v>70829</v>
      </c>
      <c r="I42" s="8">
        <v>2</v>
      </c>
    </row>
    <row r="43" spans="1:9">
      <c r="A43" s="7" t="s">
        <v>70</v>
      </c>
      <c r="B43" s="8" t="s">
        <v>26</v>
      </c>
      <c r="C43" s="7" t="s">
        <v>65</v>
      </c>
      <c r="D43" s="7" t="s">
        <v>13</v>
      </c>
      <c r="E43" s="9">
        <v>35829</v>
      </c>
      <c r="F43" s="10">
        <f t="shared" ca="1" si="0"/>
        <v>24</v>
      </c>
      <c r="G43" s="11" t="s">
        <v>14</v>
      </c>
      <c r="H43" s="11">
        <v>67133</v>
      </c>
      <c r="I43" s="8">
        <v>3</v>
      </c>
    </row>
    <row r="44" spans="1:9">
      <c r="A44" s="7" t="s">
        <v>71</v>
      </c>
      <c r="B44" s="8" t="s">
        <v>31</v>
      </c>
      <c r="C44" s="7" t="s">
        <v>65</v>
      </c>
      <c r="D44" s="7" t="s">
        <v>16</v>
      </c>
      <c r="E44" s="9">
        <v>35842</v>
      </c>
      <c r="F44" s="10">
        <f t="shared" ca="1" si="0"/>
        <v>24</v>
      </c>
      <c r="G44" s="11" t="s">
        <v>35</v>
      </c>
      <c r="H44" s="11">
        <v>25718</v>
      </c>
      <c r="I44" s="8">
        <v>4</v>
      </c>
    </row>
    <row r="45" spans="1:9">
      <c r="A45" s="7" t="s">
        <v>72</v>
      </c>
      <c r="B45" s="8" t="s">
        <v>31</v>
      </c>
      <c r="C45" s="7" t="s">
        <v>65</v>
      </c>
      <c r="D45" s="7" t="s">
        <v>28</v>
      </c>
      <c r="E45" s="9">
        <v>35848</v>
      </c>
      <c r="F45" s="10">
        <f t="shared" ca="1" si="0"/>
        <v>24</v>
      </c>
      <c r="G45" s="11"/>
      <c r="H45" s="11">
        <v>94028</v>
      </c>
      <c r="I45" s="8">
        <v>5</v>
      </c>
    </row>
    <row r="46" spans="1:9">
      <c r="A46" s="7" t="s">
        <v>73</v>
      </c>
      <c r="B46" s="8" t="s">
        <v>20</v>
      </c>
      <c r="C46" s="7" t="s">
        <v>65</v>
      </c>
      <c r="D46" s="7" t="s">
        <v>13</v>
      </c>
      <c r="E46" s="9">
        <v>40575</v>
      </c>
      <c r="F46" s="10">
        <f t="shared" ca="1" si="0"/>
        <v>11</v>
      </c>
      <c r="G46" s="11" t="s">
        <v>35</v>
      </c>
      <c r="H46" s="11">
        <v>82181</v>
      </c>
      <c r="I46" s="8">
        <v>2</v>
      </c>
    </row>
    <row r="47" spans="1:9">
      <c r="A47" s="7" t="s">
        <v>74</v>
      </c>
      <c r="B47" s="8" t="s">
        <v>26</v>
      </c>
      <c r="C47" s="7" t="s">
        <v>65</v>
      </c>
      <c r="D47" s="7" t="s">
        <v>13</v>
      </c>
      <c r="E47" s="9">
        <v>40596</v>
      </c>
      <c r="F47" s="10">
        <f t="shared" ca="1" si="0"/>
        <v>11</v>
      </c>
      <c r="G47" s="11" t="s">
        <v>24</v>
      </c>
      <c r="H47" s="11">
        <v>75801</v>
      </c>
      <c r="I47" s="8">
        <v>5</v>
      </c>
    </row>
    <row r="48" spans="1:9">
      <c r="A48" s="7" t="s">
        <v>75</v>
      </c>
      <c r="B48" s="8" t="s">
        <v>20</v>
      </c>
      <c r="C48" s="7" t="s">
        <v>65</v>
      </c>
      <c r="D48" s="7" t="s">
        <v>28</v>
      </c>
      <c r="E48" s="9">
        <v>40983</v>
      </c>
      <c r="F48" s="10">
        <f t="shared" ca="1" si="0"/>
        <v>10</v>
      </c>
      <c r="G48" s="11"/>
      <c r="H48" s="11">
        <v>70906</v>
      </c>
      <c r="I48" s="8">
        <v>1</v>
      </c>
    </row>
    <row r="49" spans="1:9">
      <c r="A49" s="7" t="s">
        <v>76</v>
      </c>
      <c r="B49" s="8" t="s">
        <v>31</v>
      </c>
      <c r="C49" s="7" t="s">
        <v>65</v>
      </c>
      <c r="D49" s="7" t="s">
        <v>28</v>
      </c>
      <c r="E49" s="9">
        <v>38792</v>
      </c>
      <c r="F49" s="10">
        <f t="shared" ca="1" si="0"/>
        <v>16</v>
      </c>
      <c r="G49" s="11"/>
      <c r="H49" s="11">
        <v>82214</v>
      </c>
      <c r="I49" s="8">
        <v>5</v>
      </c>
    </row>
    <row r="50" spans="1:9">
      <c r="A50" s="7" t="s">
        <v>77</v>
      </c>
      <c r="B50" s="8" t="s">
        <v>11</v>
      </c>
      <c r="C50" s="7" t="s">
        <v>65</v>
      </c>
      <c r="D50" s="7" t="s">
        <v>16</v>
      </c>
      <c r="E50" s="9">
        <v>38804</v>
      </c>
      <c r="F50" s="10">
        <f t="shared" ca="1" si="0"/>
        <v>16</v>
      </c>
      <c r="G50" s="11" t="s">
        <v>24</v>
      </c>
      <c r="H50" s="11">
        <v>53257</v>
      </c>
      <c r="I50" s="8">
        <v>4</v>
      </c>
    </row>
    <row r="51" spans="1:9">
      <c r="A51" s="7" t="s">
        <v>78</v>
      </c>
      <c r="B51" s="8" t="s">
        <v>26</v>
      </c>
      <c r="C51" s="7" t="s">
        <v>65</v>
      </c>
      <c r="D51" s="7" t="s">
        <v>21</v>
      </c>
      <c r="E51" s="9">
        <v>36602</v>
      </c>
      <c r="F51" s="10">
        <f t="shared" ca="1" si="0"/>
        <v>22</v>
      </c>
      <c r="G51" s="11"/>
      <c r="H51" s="11">
        <v>33088</v>
      </c>
      <c r="I51" s="8">
        <v>3</v>
      </c>
    </row>
    <row r="52" spans="1:9">
      <c r="A52" s="7" t="s">
        <v>79</v>
      </c>
      <c r="B52" s="8" t="s">
        <v>11</v>
      </c>
      <c r="C52" s="7" t="s">
        <v>65</v>
      </c>
      <c r="D52" s="7" t="s">
        <v>13</v>
      </c>
      <c r="E52" s="9">
        <v>40653</v>
      </c>
      <c r="F52" s="10">
        <f t="shared" ca="1" si="0"/>
        <v>11</v>
      </c>
      <c r="G52" s="11" t="s">
        <v>35</v>
      </c>
      <c r="H52" s="11">
        <v>54791</v>
      </c>
      <c r="I52" s="8">
        <v>2</v>
      </c>
    </row>
    <row r="53" spans="1:9">
      <c r="A53" s="7" t="s">
        <v>80</v>
      </c>
      <c r="B53" s="8" t="s">
        <v>11</v>
      </c>
      <c r="C53" s="7" t="s">
        <v>65</v>
      </c>
      <c r="D53" s="7" t="s">
        <v>28</v>
      </c>
      <c r="E53" s="9">
        <v>40273</v>
      </c>
      <c r="F53" s="10">
        <f t="shared" ca="1" si="0"/>
        <v>12</v>
      </c>
      <c r="G53" s="11"/>
      <c r="H53" s="11">
        <v>55605</v>
      </c>
      <c r="I53" s="8">
        <v>2</v>
      </c>
    </row>
    <row r="54" spans="1:9">
      <c r="A54" s="7" t="s">
        <v>81</v>
      </c>
      <c r="B54" s="8" t="s">
        <v>31</v>
      </c>
      <c r="C54" s="7" t="s">
        <v>65</v>
      </c>
      <c r="D54" s="7" t="s">
        <v>28</v>
      </c>
      <c r="E54" s="9">
        <v>35902</v>
      </c>
      <c r="F54" s="10">
        <f t="shared" ca="1" si="0"/>
        <v>24</v>
      </c>
      <c r="G54" s="11"/>
      <c r="H54" s="11">
        <v>69674</v>
      </c>
      <c r="I54" s="8">
        <v>3</v>
      </c>
    </row>
    <row r="55" spans="1:9">
      <c r="A55" s="7" t="s">
        <v>82</v>
      </c>
      <c r="B55" s="8" t="s">
        <v>26</v>
      </c>
      <c r="C55" s="7" t="s">
        <v>65</v>
      </c>
      <c r="D55" s="7" t="s">
        <v>13</v>
      </c>
      <c r="E55" s="9">
        <v>37008</v>
      </c>
      <c r="F55" s="10">
        <f t="shared" ca="1" si="0"/>
        <v>21</v>
      </c>
      <c r="G55" s="11" t="s">
        <v>14</v>
      </c>
      <c r="H55" s="11">
        <v>29898</v>
      </c>
      <c r="I55" s="8">
        <v>4</v>
      </c>
    </row>
    <row r="56" spans="1:9">
      <c r="A56" s="7" t="s">
        <v>83</v>
      </c>
      <c r="B56" s="8" t="s">
        <v>26</v>
      </c>
      <c r="C56" s="7" t="s">
        <v>65</v>
      </c>
      <c r="D56" s="7" t="s">
        <v>13</v>
      </c>
      <c r="E56" s="9">
        <v>37348</v>
      </c>
      <c r="F56" s="10">
        <f t="shared" ca="1" si="0"/>
        <v>20</v>
      </c>
      <c r="G56" s="11" t="s">
        <v>17</v>
      </c>
      <c r="H56" s="11">
        <v>94468</v>
      </c>
      <c r="I56" s="8">
        <v>3</v>
      </c>
    </row>
    <row r="57" spans="1:9">
      <c r="A57" s="7" t="s">
        <v>84</v>
      </c>
      <c r="B57" s="8" t="s">
        <v>41</v>
      </c>
      <c r="C57" s="7" t="s">
        <v>65</v>
      </c>
      <c r="D57" s="7" t="s">
        <v>28</v>
      </c>
      <c r="E57" s="9">
        <v>39922</v>
      </c>
      <c r="F57" s="10">
        <f t="shared" ca="1" si="0"/>
        <v>13</v>
      </c>
      <c r="G57" s="11"/>
      <c r="H57" s="11">
        <v>28369</v>
      </c>
      <c r="I57" s="8">
        <v>3</v>
      </c>
    </row>
    <row r="58" spans="1:9">
      <c r="A58" s="7" t="s">
        <v>85</v>
      </c>
      <c r="B58" s="8" t="s">
        <v>31</v>
      </c>
      <c r="C58" s="7" t="s">
        <v>65</v>
      </c>
      <c r="D58" s="7" t="s">
        <v>13</v>
      </c>
      <c r="E58" s="9">
        <v>40274</v>
      </c>
      <c r="F58" s="10">
        <f t="shared" ca="1" si="0"/>
        <v>12</v>
      </c>
      <c r="G58" s="11" t="s">
        <v>17</v>
      </c>
      <c r="H58" s="11">
        <v>42603</v>
      </c>
      <c r="I58" s="8">
        <v>1</v>
      </c>
    </row>
    <row r="59" spans="1:9">
      <c r="A59" s="7" t="s">
        <v>86</v>
      </c>
      <c r="B59" s="8" t="s">
        <v>11</v>
      </c>
      <c r="C59" s="7" t="s">
        <v>65</v>
      </c>
      <c r="D59" s="7" t="s">
        <v>13</v>
      </c>
      <c r="E59" s="13">
        <v>40292</v>
      </c>
      <c r="F59" s="10">
        <f t="shared" ca="1" si="0"/>
        <v>12</v>
      </c>
      <c r="G59" s="11" t="s">
        <v>14</v>
      </c>
      <c r="H59" s="11">
        <v>25608</v>
      </c>
      <c r="I59" s="8">
        <v>1</v>
      </c>
    </row>
    <row r="60" spans="1:9">
      <c r="A60" s="7" t="s">
        <v>87</v>
      </c>
      <c r="B60" s="8" t="s">
        <v>26</v>
      </c>
      <c r="C60" s="7" t="s">
        <v>65</v>
      </c>
      <c r="D60" s="7" t="s">
        <v>13</v>
      </c>
      <c r="E60" s="9">
        <v>41051</v>
      </c>
      <c r="F60" s="10">
        <f t="shared" ca="1" si="0"/>
        <v>10</v>
      </c>
      <c r="G60" s="11" t="s">
        <v>17</v>
      </c>
      <c r="H60" s="11">
        <v>35013</v>
      </c>
      <c r="I60" s="8">
        <v>3</v>
      </c>
    </row>
    <row r="61" spans="1:9">
      <c r="A61" s="7" t="s">
        <v>88</v>
      </c>
      <c r="B61" s="8" t="s">
        <v>26</v>
      </c>
      <c r="C61" s="7" t="s">
        <v>65</v>
      </c>
      <c r="D61" s="7" t="s">
        <v>13</v>
      </c>
      <c r="E61" s="9">
        <v>39588</v>
      </c>
      <c r="F61" s="10">
        <f t="shared" ca="1" si="0"/>
        <v>14</v>
      </c>
      <c r="G61" s="11" t="s">
        <v>17</v>
      </c>
      <c r="H61" s="11">
        <v>82137</v>
      </c>
      <c r="I61" s="8">
        <v>5</v>
      </c>
    </row>
    <row r="62" spans="1:9">
      <c r="A62" s="7" t="s">
        <v>89</v>
      </c>
      <c r="B62" s="8" t="s">
        <v>31</v>
      </c>
      <c r="C62" s="7" t="s">
        <v>65</v>
      </c>
      <c r="D62" s="7" t="s">
        <v>13</v>
      </c>
      <c r="E62" s="9">
        <v>39215</v>
      </c>
      <c r="F62" s="10">
        <f t="shared" ca="1" si="0"/>
        <v>15</v>
      </c>
      <c r="G62" s="11" t="s">
        <v>14</v>
      </c>
      <c r="H62" s="11">
        <v>35101</v>
      </c>
      <c r="I62" s="8">
        <v>5</v>
      </c>
    </row>
    <row r="63" spans="1:9">
      <c r="A63" s="7" t="s">
        <v>90</v>
      </c>
      <c r="B63" s="8" t="s">
        <v>20</v>
      </c>
      <c r="C63" s="7" t="s">
        <v>65</v>
      </c>
      <c r="D63" s="7" t="s">
        <v>13</v>
      </c>
      <c r="E63" s="9">
        <v>40310</v>
      </c>
      <c r="F63" s="10">
        <f t="shared" ca="1" si="0"/>
        <v>12</v>
      </c>
      <c r="G63" s="11" t="s">
        <v>35</v>
      </c>
      <c r="H63" s="11">
        <v>90332</v>
      </c>
      <c r="I63" s="8">
        <v>5</v>
      </c>
    </row>
    <row r="64" spans="1:9">
      <c r="A64" s="7" t="s">
        <v>91</v>
      </c>
      <c r="B64" s="8" t="s">
        <v>26</v>
      </c>
      <c r="C64" s="7" t="s">
        <v>65</v>
      </c>
      <c r="D64" s="7" t="s">
        <v>13</v>
      </c>
      <c r="E64" s="9">
        <v>40320</v>
      </c>
      <c r="F64" s="10">
        <f t="shared" ca="1" si="0"/>
        <v>12</v>
      </c>
      <c r="G64" s="11" t="s">
        <v>24</v>
      </c>
      <c r="H64" s="11">
        <v>85338</v>
      </c>
      <c r="I64" s="8">
        <v>3</v>
      </c>
    </row>
    <row r="65" spans="1:9">
      <c r="A65" s="7" t="s">
        <v>92</v>
      </c>
      <c r="B65" s="8" t="s">
        <v>26</v>
      </c>
      <c r="C65" s="7" t="s">
        <v>65</v>
      </c>
      <c r="D65" s="7" t="s">
        <v>28</v>
      </c>
      <c r="E65" s="9">
        <v>38856</v>
      </c>
      <c r="F65" s="10">
        <f t="shared" ca="1" si="0"/>
        <v>16</v>
      </c>
      <c r="G65" s="11"/>
      <c r="H65" s="11">
        <v>92620</v>
      </c>
      <c r="I65" s="8">
        <v>2</v>
      </c>
    </row>
    <row r="66" spans="1:9">
      <c r="A66" s="7" t="s">
        <v>93</v>
      </c>
      <c r="B66" s="8" t="s">
        <v>23</v>
      </c>
      <c r="C66" s="7" t="s">
        <v>65</v>
      </c>
      <c r="D66" s="7" t="s">
        <v>28</v>
      </c>
      <c r="E66" s="9">
        <v>35940</v>
      </c>
      <c r="F66" s="10">
        <f t="shared" ref="F66:F129" ca="1" si="1">DATEDIF(E66,TODAY(),"Y")</f>
        <v>24</v>
      </c>
      <c r="G66" s="11"/>
      <c r="H66" s="11">
        <v>96800</v>
      </c>
      <c r="I66" s="8">
        <v>5</v>
      </c>
    </row>
    <row r="67" spans="1:9">
      <c r="A67" s="7" t="s">
        <v>94</v>
      </c>
      <c r="B67" s="8" t="s">
        <v>26</v>
      </c>
      <c r="C67" s="7" t="s">
        <v>65</v>
      </c>
      <c r="D67" s="7" t="s">
        <v>13</v>
      </c>
      <c r="E67" s="9">
        <v>37018</v>
      </c>
      <c r="F67" s="10">
        <f t="shared" ca="1" si="1"/>
        <v>21</v>
      </c>
      <c r="G67" s="11" t="s">
        <v>45</v>
      </c>
      <c r="H67" s="11">
        <v>31515</v>
      </c>
      <c r="I67" s="8">
        <v>4</v>
      </c>
    </row>
    <row r="68" spans="1:9">
      <c r="A68" s="7" t="s">
        <v>95</v>
      </c>
      <c r="B68" s="8" t="s">
        <v>26</v>
      </c>
      <c r="C68" s="7" t="s">
        <v>65</v>
      </c>
      <c r="D68" s="7" t="s">
        <v>28</v>
      </c>
      <c r="E68" s="9">
        <v>39959</v>
      </c>
      <c r="F68" s="10">
        <f t="shared" ca="1" si="1"/>
        <v>13</v>
      </c>
      <c r="G68" s="11"/>
      <c r="H68" s="11">
        <v>87406</v>
      </c>
      <c r="I68" s="8">
        <v>5</v>
      </c>
    </row>
    <row r="69" spans="1:9">
      <c r="A69" s="7" t="s">
        <v>96</v>
      </c>
      <c r="B69" s="8" t="s">
        <v>11</v>
      </c>
      <c r="C69" s="7" t="s">
        <v>65</v>
      </c>
      <c r="D69" s="7" t="s">
        <v>13</v>
      </c>
      <c r="E69" s="9">
        <v>35965</v>
      </c>
      <c r="F69" s="14">
        <f t="shared" ca="1" si="1"/>
        <v>24</v>
      </c>
      <c r="G69" s="15" t="s">
        <v>24</v>
      </c>
      <c r="H69" s="11">
        <v>38258</v>
      </c>
      <c r="I69" s="8">
        <v>4</v>
      </c>
    </row>
    <row r="70" spans="1:9">
      <c r="A70" s="7" t="s">
        <v>97</v>
      </c>
      <c r="B70" s="8" t="s">
        <v>26</v>
      </c>
      <c r="C70" s="7" t="s">
        <v>65</v>
      </c>
      <c r="D70" s="7" t="s">
        <v>13</v>
      </c>
      <c r="E70" s="9">
        <v>37785</v>
      </c>
      <c r="F70" s="10">
        <f t="shared" ca="1" si="1"/>
        <v>19</v>
      </c>
      <c r="G70" s="11" t="s">
        <v>45</v>
      </c>
      <c r="H70" s="11">
        <v>96008</v>
      </c>
      <c r="I70" s="8">
        <v>4</v>
      </c>
    </row>
    <row r="71" spans="1:9">
      <c r="A71" s="7" t="s">
        <v>98</v>
      </c>
      <c r="B71" s="8" t="s">
        <v>11</v>
      </c>
      <c r="C71" s="7" t="s">
        <v>65</v>
      </c>
      <c r="D71" s="7" t="s">
        <v>13</v>
      </c>
      <c r="E71" s="9">
        <v>41091</v>
      </c>
      <c r="F71" s="10">
        <f t="shared" ca="1" si="1"/>
        <v>10</v>
      </c>
      <c r="G71" s="11" t="s">
        <v>14</v>
      </c>
      <c r="H71" s="11">
        <v>78265</v>
      </c>
      <c r="I71" s="8">
        <v>2</v>
      </c>
    </row>
    <row r="72" spans="1:9">
      <c r="A72" s="7" t="s">
        <v>99</v>
      </c>
      <c r="B72" s="8" t="s">
        <v>31</v>
      </c>
      <c r="C72" s="7" t="s">
        <v>65</v>
      </c>
      <c r="D72" s="7" t="s">
        <v>16</v>
      </c>
      <c r="E72" s="9">
        <v>39279</v>
      </c>
      <c r="F72" s="10">
        <f t="shared" ca="1" si="1"/>
        <v>15</v>
      </c>
      <c r="G72" s="11" t="s">
        <v>14</v>
      </c>
      <c r="H72" s="11">
        <v>29579</v>
      </c>
      <c r="I72" s="8">
        <v>3</v>
      </c>
    </row>
    <row r="73" spans="1:9">
      <c r="A73" s="7" t="s">
        <v>100</v>
      </c>
      <c r="B73" s="8" t="s">
        <v>26</v>
      </c>
      <c r="C73" s="7" t="s">
        <v>65</v>
      </c>
      <c r="D73" s="7" t="s">
        <v>28</v>
      </c>
      <c r="E73" s="9">
        <v>40368</v>
      </c>
      <c r="F73" s="10">
        <f t="shared" ca="1" si="1"/>
        <v>12</v>
      </c>
      <c r="G73" s="11"/>
      <c r="H73" s="11">
        <v>98241</v>
      </c>
      <c r="I73" s="8">
        <v>5</v>
      </c>
    </row>
    <row r="74" spans="1:9">
      <c r="A74" s="7" t="s">
        <v>101</v>
      </c>
      <c r="B74" s="8" t="s">
        <v>26</v>
      </c>
      <c r="C74" s="7" t="s">
        <v>65</v>
      </c>
      <c r="D74" s="7" t="s">
        <v>16</v>
      </c>
      <c r="E74" s="9">
        <v>40777</v>
      </c>
      <c r="F74" s="10">
        <f t="shared" ca="1" si="1"/>
        <v>11</v>
      </c>
      <c r="G74" s="11" t="s">
        <v>17</v>
      </c>
      <c r="H74" s="11">
        <v>15180</v>
      </c>
      <c r="I74" s="8">
        <v>3</v>
      </c>
    </row>
    <row r="75" spans="1:9">
      <c r="A75" s="7" t="s">
        <v>102</v>
      </c>
      <c r="B75" s="8" t="s">
        <v>26</v>
      </c>
      <c r="C75" s="7" t="s">
        <v>65</v>
      </c>
      <c r="D75" s="7" t="s">
        <v>16</v>
      </c>
      <c r="E75" s="9">
        <v>39662</v>
      </c>
      <c r="F75" s="10">
        <f t="shared" ca="1" si="1"/>
        <v>14</v>
      </c>
      <c r="G75" s="11" t="s">
        <v>35</v>
      </c>
      <c r="H75" s="11">
        <v>42812</v>
      </c>
      <c r="I75" s="8">
        <v>4</v>
      </c>
    </row>
    <row r="76" spans="1:9">
      <c r="A76" s="7" t="s">
        <v>103</v>
      </c>
      <c r="B76" s="8" t="s">
        <v>11</v>
      </c>
      <c r="C76" s="7" t="s">
        <v>65</v>
      </c>
      <c r="D76" s="7" t="s">
        <v>13</v>
      </c>
      <c r="E76" s="9">
        <v>38954</v>
      </c>
      <c r="F76" s="10">
        <f t="shared" ca="1" si="1"/>
        <v>16</v>
      </c>
      <c r="G76" s="11" t="s">
        <v>14</v>
      </c>
      <c r="H76" s="11">
        <v>45012</v>
      </c>
      <c r="I76" s="8">
        <v>4</v>
      </c>
    </row>
    <row r="77" spans="1:9">
      <c r="A77" s="7" t="s">
        <v>104</v>
      </c>
      <c r="B77" s="8" t="s">
        <v>41</v>
      </c>
      <c r="C77" s="7" t="s">
        <v>65</v>
      </c>
      <c r="D77" s="7" t="s">
        <v>28</v>
      </c>
      <c r="E77" s="9">
        <v>36038</v>
      </c>
      <c r="F77" s="10">
        <f t="shared" ca="1" si="1"/>
        <v>24</v>
      </c>
      <c r="G77" s="11"/>
      <c r="H77" s="11">
        <v>33374</v>
      </c>
      <c r="I77" s="8">
        <v>3</v>
      </c>
    </row>
    <row r="78" spans="1:9">
      <c r="A78" s="7" t="s">
        <v>105</v>
      </c>
      <c r="B78" s="8" t="s">
        <v>11</v>
      </c>
      <c r="C78" s="7" t="s">
        <v>65</v>
      </c>
      <c r="D78" s="7" t="s">
        <v>21</v>
      </c>
      <c r="E78" s="9">
        <v>36059</v>
      </c>
      <c r="F78" s="10">
        <f t="shared" ca="1" si="1"/>
        <v>23</v>
      </c>
      <c r="G78" s="11"/>
      <c r="H78" s="11">
        <v>20350</v>
      </c>
      <c r="I78" s="8">
        <v>5</v>
      </c>
    </row>
    <row r="79" spans="1:9">
      <c r="A79" s="7" t="s">
        <v>106</v>
      </c>
      <c r="B79" s="8" t="s">
        <v>11</v>
      </c>
      <c r="C79" s="7" t="s">
        <v>65</v>
      </c>
      <c r="D79" s="7" t="s">
        <v>28</v>
      </c>
      <c r="E79" s="9">
        <v>38970</v>
      </c>
      <c r="F79" s="10">
        <f t="shared" ca="1" si="1"/>
        <v>15</v>
      </c>
      <c r="G79" s="11"/>
      <c r="H79" s="11">
        <v>91377</v>
      </c>
      <c r="I79" s="8">
        <v>3</v>
      </c>
    </row>
    <row r="80" spans="1:9">
      <c r="A80" s="7" t="s">
        <v>107</v>
      </c>
      <c r="B80" s="8" t="s">
        <v>31</v>
      </c>
      <c r="C80" s="7" t="s">
        <v>65</v>
      </c>
      <c r="D80" s="7" t="s">
        <v>13</v>
      </c>
      <c r="E80" s="9">
        <v>40085</v>
      </c>
      <c r="F80" s="10">
        <f t="shared" ca="1" si="1"/>
        <v>12</v>
      </c>
      <c r="G80" s="11" t="s">
        <v>14</v>
      </c>
      <c r="H80" s="11">
        <v>45639</v>
      </c>
      <c r="I80" s="8">
        <v>5</v>
      </c>
    </row>
    <row r="81" spans="1:9">
      <c r="A81" s="7" t="s">
        <v>108</v>
      </c>
      <c r="B81" s="8" t="s">
        <v>31</v>
      </c>
      <c r="C81" s="7" t="s">
        <v>65</v>
      </c>
      <c r="D81" s="7" t="s">
        <v>13</v>
      </c>
      <c r="E81" s="9">
        <v>40832</v>
      </c>
      <c r="F81" s="10">
        <f t="shared" ca="1" si="1"/>
        <v>10</v>
      </c>
      <c r="G81" s="11" t="s">
        <v>45</v>
      </c>
      <c r="H81" s="11">
        <v>94512</v>
      </c>
      <c r="I81" s="8">
        <v>4</v>
      </c>
    </row>
    <row r="82" spans="1:9">
      <c r="A82" s="7" t="s">
        <v>109</v>
      </c>
      <c r="B82" s="8" t="s">
        <v>26</v>
      </c>
      <c r="C82" s="7" t="s">
        <v>65</v>
      </c>
      <c r="D82" s="7" t="s">
        <v>13</v>
      </c>
      <c r="E82" s="9">
        <v>41200</v>
      </c>
      <c r="F82" s="10">
        <f t="shared" ca="1" si="1"/>
        <v>9</v>
      </c>
      <c r="G82" s="11" t="s">
        <v>45</v>
      </c>
      <c r="H82" s="11">
        <v>78837</v>
      </c>
      <c r="I82" s="8">
        <v>4</v>
      </c>
    </row>
    <row r="83" spans="1:9">
      <c r="A83" s="7" t="s">
        <v>110</v>
      </c>
      <c r="B83" s="8" t="s">
        <v>23</v>
      </c>
      <c r="C83" s="7" t="s">
        <v>65</v>
      </c>
      <c r="D83" s="7" t="s">
        <v>13</v>
      </c>
      <c r="E83" s="9">
        <v>39379</v>
      </c>
      <c r="F83" s="10">
        <f t="shared" ca="1" si="1"/>
        <v>14</v>
      </c>
      <c r="G83" s="11" t="s">
        <v>14</v>
      </c>
      <c r="H83" s="11">
        <v>74679</v>
      </c>
      <c r="I83" s="8">
        <v>5</v>
      </c>
    </row>
    <row r="84" spans="1:9">
      <c r="A84" s="7" t="s">
        <v>111</v>
      </c>
      <c r="B84" s="8" t="s">
        <v>11</v>
      </c>
      <c r="C84" s="7" t="s">
        <v>65</v>
      </c>
      <c r="D84" s="7" t="s">
        <v>28</v>
      </c>
      <c r="E84" s="9">
        <v>36087</v>
      </c>
      <c r="F84" s="10">
        <f t="shared" ca="1" si="1"/>
        <v>23</v>
      </c>
      <c r="G84" s="11"/>
      <c r="H84" s="11">
        <v>84623</v>
      </c>
      <c r="I84" s="8">
        <v>1</v>
      </c>
    </row>
    <row r="85" spans="1:9">
      <c r="A85" s="7" t="s">
        <v>112</v>
      </c>
      <c r="B85" s="8" t="s">
        <v>31</v>
      </c>
      <c r="C85" s="7" t="s">
        <v>65</v>
      </c>
      <c r="D85" s="7" t="s">
        <v>13</v>
      </c>
      <c r="E85" s="9">
        <v>37176</v>
      </c>
      <c r="F85" s="10">
        <f t="shared" ca="1" si="1"/>
        <v>20</v>
      </c>
      <c r="G85" s="11" t="s">
        <v>24</v>
      </c>
      <c r="H85" s="11">
        <v>69069</v>
      </c>
      <c r="I85" s="8">
        <v>2</v>
      </c>
    </row>
    <row r="86" spans="1:9">
      <c r="A86" s="7" t="s">
        <v>113</v>
      </c>
      <c r="B86" s="8" t="s">
        <v>26</v>
      </c>
      <c r="C86" s="7" t="s">
        <v>65</v>
      </c>
      <c r="D86" s="7" t="s">
        <v>28</v>
      </c>
      <c r="E86" s="9">
        <v>39765</v>
      </c>
      <c r="F86" s="10">
        <f t="shared" ca="1" si="1"/>
        <v>13</v>
      </c>
      <c r="G86" s="11"/>
      <c r="H86" s="11">
        <v>51337</v>
      </c>
      <c r="I86" s="8">
        <v>3</v>
      </c>
    </row>
    <row r="87" spans="1:9">
      <c r="A87" s="7" t="s">
        <v>114</v>
      </c>
      <c r="B87" s="8" t="s">
        <v>11</v>
      </c>
      <c r="C87" s="7" t="s">
        <v>65</v>
      </c>
      <c r="D87" s="7" t="s">
        <v>28</v>
      </c>
      <c r="E87" s="9">
        <v>36470</v>
      </c>
      <c r="F87" s="10">
        <f t="shared" ca="1" si="1"/>
        <v>22</v>
      </c>
      <c r="G87" s="11"/>
      <c r="H87" s="11">
        <v>25916</v>
      </c>
      <c r="I87" s="8">
        <v>3</v>
      </c>
    </row>
    <row r="88" spans="1:9">
      <c r="A88" s="7" t="s">
        <v>115</v>
      </c>
      <c r="B88" s="8" t="s">
        <v>11</v>
      </c>
      <c r="C88" s="7" t="s">
        <v>65</v>
      </c>
      <c r="D88" s="7" t="s">
        <v>21</v>
      </c>
      <c r="E88" s="9">
        <v>36487</v>
      </c>
      <c r="F88" s="10">
        <f t="shared" ca="1" si="1"/>
        <v>22</v>
      </c>
      <c r="G88" s="11"/>
      <c r="H88" s="11">
        <v>36362</v>
      </c>
      <c r="I88" s="8">
        <v>5</v>
      </c>
    </row>
    <row r="89" spans="1:9">
      <c r="A89" s="7" t="s">
        <v>116</v>
      </c>
      <c r="B89" s="8" t="s">
        <v>11</v>
      </c>
      <c r="C89" s="7" t="s">
        <v>65</v>
      </c>
      <c r="D89" s="7" t="s">
        <v>28</v>
      </c>
      <c r="E89" s="9">
        <v>39040</v>
      </c>
      <c r="F89" s="10">
        <f t="shared" ca="1" si="1"/>
        <v>15</v>
      </c>
      <c r="G89" s="11"/>
      <c r="H89" s="11">
        <v>68365</v>
      </c>
      <c r="I89" s="8">
        <v>4</v>
      </c>
    </row>
    <row r="90" spans="1:9">
      <c r="A90" s="7" t="s">
        <v>117</v>
      </c>
      <c r="B90" s="8" t="s">
        <v>31</v>
      </c>
      <c r="C90" s="7" t="s">
        <v>65</v>
      </c>
      <c r="D90" s="7" t="s">
        <v>13</v>
      </c>
      <c r="E90" s="9">
        <v>40501</v>
      </c>
      <c r="F90" s="10">
        <f t="shared" ca="1" si="1"/>
        <v>11</v>
      </c>
      <c r="G90" s="11" t="s">
        <v>24</v>
      </c>
      <c r="H90" s="11">
        <v>85602</v>
      </c>
      <c r="I90" s="8">
        <v>3</v>
      </c>
    </row>
    <row r="91" spans="1:9">
      <c r="A91" s="7" t="s">
        <v>118</v>
      </c>
      <c r="B91" s="8" t="s">
        <v>31</v>
      </c>
      <c r="C91" s="7" t="s">
        <v>65</v>
      </c>
      <c r="D91" s="7" t="s">
        <v>28</v>
      </c>
      <c r="E91" s="9">
        <v>39803</v>
      </c>
      <c r="F91" s="10">
        <f t="shared" ca="1" si="1"/>
        <v>13</v>
      </c>
      <c r="G91" s="11"/>
      <c r="H91" s="11">
        <v>47234</v>
      </c>
      <c r="I91" s="8">
        <v>1</v>
      </c>
    </row>
    <row r="92" spans="1:9">
      <c r="A92" s="7" t="s">
        <v>119</v>
      </c>
      <c r="B92" s="8" t="s">
        <v>31</v>
      </c>
      <c r="C92" s="7" t="s">
        <v>65</v>
      </c>
      <c r="D92" s="7" t="s">
        <v>13</v>
      </c>
      <c r="E92" s="9">
        <v>40880</v>
      </c>
      <c r="F92" s="10">
        <f t="shared" ca="1" si="1"/>
        <v>10</v>
      </c>
      <c r="G92" s="11" t="s">
        <v>17</v>
      </c>
      <c r="H92" s="11">
        <v>67540</v>
      </c>
      <c r="I92" s="8">
        <v>5</v>
      </c>
    </row>
    <row r="93" spans="1:9">
      <c r="A93" s="7" t="s">
        <v>120</v>
      </c>
      <c r="B93" s="8" t="s">
        <v>26</v>
      </c>
      <c r="C93" s="7" t="s">
        <v>65</v>
      </c>
      <c r="D93" s="7" t="s">
        <v>13</v>
      </c>
      <c r="E93" s="9">
        <v>36506</v>
      </c>
      <c r="F93" s="10">
        <f t="shared" ca="1" si="1"/>
        <v>22</v>
      </c>
      <c r="G93" s="11" t="s">
        <v>45</v>
      </c>
      <c r="H93" s="11">
        <v>35310</v>
      </c>
      <c r="I93" s="8">
        <v>1</v>
      </c>
    </row>
    <row r="94" spans="1:9">
      <c r="A94" s="7" t="s">
        <v>121</v>
      </c>
      <c r="B94" s="8" t="s">
        <v>31</v>
      </c>
      <c r="C94" s="7" t="s">
        <v>65</v>
      </c>
      <c r="D94" s="7" t="s">
        <v>13</v>
      </c>
      <c r="E94" s="9">
        <v>37241</v>
      </c>
      <c r="F94" s="10">
        <f t="shared" ca="1" si="1"/>
        <v>20</v>
      </c>
      <c r="G94" s="11" t="s">
        <v>14</v>
      </c>
      <c r="H94" s="11">
        <v>79145</v>
      </c>
      <c r="I94" s="8">
        <v>5</v>
      </c>
    </row>
    <row r="95" spans="1:9">
      <c r="A95" s="7" t="s">
        <v>122</v>
      </c>
      <c r="B95" s="8" t="s">
        <v>11</v>
      </c>
      <c r="C95" s="7" t="s">
        <v>65</v>
      </c>
      <c r="D95" s="7" t="s">
        <v>13</v>
      </c>
      <c r="E95" s="9">
        <v>37960</v>
      </c>
      <c r="F95" s="10">
        <f t="shared" ca="1" si="1"/>
        <v>18</v>
      </c>
      <c r="G95" s="11" t="s">
        <v>14</v>
      </c>
      <c r="H95" s="11">
        <v>73579</v>
      </c>
      <c r="I95" s="8">
        <v>5</v>
      </c>
    </row>
    <row r="96" spans="1:9">
      <c r="A96" s="7" t="s">
        <v>123</v>
      </c>
      <c r="B96" s="8" t="s">
        <v>23</v>
      </c>
      <c r="C96" s="7" t="s">
        <v>65</v>
      </c>
      <c r="D96" s="7" t="s">
        <v>16</v>
      </c>
      <c r="E96" s="9">
        <v>39802</v>
      </c>
      <c r="F96" s="10">
        <f t="shared" ca="1" si="1"/>
        <v>13</v>
      </c>
      <c r="G96" s="11" t="s">
        <v>35</v>
      </c>
      <c r="H96" s="11">
        <v>24789</v>
      </c>
      <c r="I96" s="8">
        <v>3</v>
      </c>
    </row>
    <row r="97" spans="1:9">
      <c r="A97" s="7" t="s">
        <v>124</v>
      </c>
      <c r="B97" s="8" t="s">
        <v>31</v>
      </c>
      <c r="C97" s="7" t="s">
        <v>125</v>
      </c>
      <c r="D97" s="7" t="s">
        <v>13</v>
      </c>
      <c r="E97" s="9">
        <v>39492</v>
      </c>
      <c r="F97" s="10">
        <f t="shared" ca="1" si="1"/>
        <v>14</v>
      </c>
      <c r="G97" s="11" t="s">
        <v>14</v>
      </c>
      <c r="H97" s="11">
        <v>40293</v>
      </c>
      <c r="I97" s="8">
        <v>4</v>
      </c>
    </row>
    <row r="98" spans="1:9">
      <c r="A98" s="7" t="s">
        <v>126</v>
      </c>
      <c r="B98" s="8" t="s">
        <v>26</v>
      </c>
      <c r="C98" s="7" t="s">
        <v>125</v>
      </c>
      <c r="D98" s="7" t="s">
        <v>28</v>
      </c>
      <c r="E98" s="9">
        <v>38755</v>
      </c>
      <c r="F98" s="10">
        <f t="shared" ca="1" si="1"/>
        <v>16</v>
      </c>
      <c r="G98" s="11"/>
      <c r="H98" s="11">
        <v>86746</v>
      </c>
      <c r="I98" s="8">
        <v>2</v>
      </c>
    </row>
    <row r="99" spans="1:9">
      <c r="A99" s="7" t="s">
        <v>127</v>
      </c>
      <c r="B99" s="8" t="s">
        <v>31</v>
      </c>
      <c r="C99" s="7" t="s">
        <v>125</v>
      </c>
      <c r="D99" s="7" t="s">
        <v>28</v>
      </c>
      <c r="E99" s="9">
        <v>39529</v>
      </c>
      <c r="F99" s="10">
        <f t="shared" ca="1" si="1"/>
        <v>14</v>
      </c>
      <c r="G99" s="11"/>
      <c r="H99" s="11">
        <v>39182</v>
      </c>
      <c r="I99" s="8">
        <v>4</v>
      </c>
    </row>
    <row r="100" spans="1:9">
      <c r="A100" s="7" t="s">
        <v>128</v>
      </c>
      <c r="B100" s="8" t="s">
        <v>26</v>
      </c>
      <c r="C100" s="7" t="s">
        <v>125</v>
      </c>
      <c r="D100" s="7" t="s">
        <v>28</v>
      </c>
      <c r="E100" s="13">
        <v>40253</v>
      </c>
      <c r="F100" s="10">
        <f t="shared" ca="1" si="1"/>
        <v>12</v>
      </c>
      <c r="G100" s="11"/>
      <c r="H100" s="11">
        <v>65285</v>
      </c>
      <c r="I100" s="8">
        <v>5</v>
      </c>
    </row>
    <row r="101" spans="1:9">
      <c r="A101" s="7" t="s">
        <v>129</v>
      </c>
      <c r="B101" s="8" t="s">
        <v>26</v>
      </c>
      <c r="C101" s="7" t="s">
        <v>125</v>
      </c>
      <c r="D101" s="7" t="s">
        <v>13</v>
      </c>
      <c r="E101" s="9">
        <v>39923</v>
      </c>
      <c r="F101" s="10">
        <f t="shared" ca="1" si="1"/>
        <v>13</v>
      </c>
      <c r="G101" s="11" t="s">
        <v>14</v>
      </c>
      <c r="H101" s="11">
        <v>84084</v>
      </c>
      <c r="I101" s="8">
        <v>3</v>
      </c>
    </row>
    <row r="102" spans="1:9">
      <c r="A102" s="7" t="s">
        <v>130</v>
      </c>
      <c r="B102" s="8" t="s">
        <v>26</v>
      </c>
      <c r="C102" s="7" t="s">
        <v>125</v>
      </c>
      <c r="D102" s="7" t="s">
        <v>13</v>
      </c>
      <c r="E102" s="9">
        <v>37883</v>
      </c>
      <c r="F102" s="10">
        <f t="shared" ca="1" si="1"/>
        <v>18</v>
      </c>
      <c r="G102" s="11" t="s">
        <v>14</v>
      </c>
      <c r="H102" s="11">
        <v>95183</v>
      </c>
      <c r="I102" s="8">
        <v>1</v>
      </c>
    </row>
    <row r="103" spans="1:9">
      <c r="A103" s="7" t="s">
        <v>131</v>
      </c>
      <c r="B103" s="8" t="s">
        <v>41</v>
      </c>
      <c r="C103" s="7" t="s">
        <v>125</v>
      </c>
      <c r="D103" s="7" t="s">
        <v>13</v>
      </c>
      <c r="E103" s="9">
        <v>39388</v>
      </c>
      <c r="F103" s="10">
        <f t="shared" ca="1" si="1"/>
        <v>14</v>
      </c>
      <c r="G103" s="11" t="s">
        <v>14</v>
      </c>
      <c r="H103" s="11">
        <v>78232</v>
      </c>
      <c r="I103" s="8">
        <v>4</v>
      </c>
    </row>
    <row r="104" spans="1:9">
      <c r="A104" s="7" t="s">
        <v>132</v>
      </c>
      <c r="B104" s="8" t="s">
        <v>20</v>
      </c>
      <c r="C104" s="7" t="s">
        <v>125</v>
      </c>
      <c r="D104" s="7" t="s">
        <v>16</v>
      </c>
      <c r="E104" s="13">
        <v>40505</v>
      </c>
      <c r="F104" s="10">
        <f t="shared" ca="1" si="1"/>
        <v>11</v>
      </c>
      <c r="G104" s="11" t="s">
        <v>45</v>
      </c>
      <c r="H104" s="11">
        <v>50853</v>
      </c>
      <c r="I104" s="8">
        <v>2</v>
      </c>
    </row>
    <row r="105" spans="1:9">
      <c r="A105" s="7" t="s">
        <v>133</v>
      </c>
      <c r="B105" s="8" t="s">
        <v>31</v>
      </c>
      <c r="C105" s="7" t="s">
        <v>134</v>
      </c>
      <c r="D105" s="7" t="s">
        <v>13</v>
      </c>
      <c r="E105" s="9">
        <v>38736</v>
      </c>
      <c r="F105" s="10">
        <f t="shared" ca="1" si="1"/>
        <v>16</v>
      </c>
      <c r="G105" s="11" t="s">
        <v>45</v>
      </c>
      <c r="H105" s="11">
        <v>25212</v>
      </c>
      <c r="I105" s="8">
        <v>3</v>
      </c>
    </row>
    <row r="106" spans="1:9">
      <c r="A106" s="7" t="s">
        <v>135</v>
      </c>
      <c r="B106" s="8" t="s">
        <v>41</v>
      </c>
      <c r="C106" s="7" t="s">
        <v>134</v>
      </c>
      <c r="D106" s="7" t="s">
        <v>13</v>
      </c>
      <c r="E106" s="9">
        <v>36182</v>
      </c>
      <c r="F106" s="10">
        <f t="shared" ca="1" si="1"/>
        <v>23</v>
      </c>
      <c r="G106" s="11" t="s">
        <v>45</v>
      </c>
      <c r="H106" s="11">
        <v>75130</v>
      </c>
      <c r="I106" s="8">
        <v>5</v>
      </c>
    </row>
    <row r="107" spans="1:9">
      <c r="A107" s="7" t="s">
        <v>136</v>
      </c>
      <c r="B107" s="8" t="s">
        <v>26</v>
      </c>
      <c r="C107" s="7" t="s">
        <v>134</v>
      </c>
      <c r="D107" s="7" t="s">
        <v>16</v>
      </c>
      <c r="E107" s="9">
        <v>40572</v>
      </c>
      <c r="F107" s="10">
        <f t="shared" ca="1" si="1"/>
        <v>11</v>
      </c>
      <c r="G107" s="11" t="s">
        <v>45</v>
      </c>
      <c r="H107" s="11">
        <v>11572</v>
      </c>
      <c r="I107" s="8">
        <v>4</v>
      </c>
    </row>
    <row r="108" spans="1:9">
      <c r="A108" s="7" t="s">
        <v>137</v>
      </c>
      <c r="B108" s="8" t="s">
        <v>23</v>
      </c>
      <c r="C108" s="7" t="s">
        <v>134</v>
      </c>
      <c r="D108" s="7" t="s">
        <v>13</v>
      </c>
      <c r="E108" s="9">
        <v>38801</v>
      </c>
      <c r="F108" s="10">
        <f t="shared" ca="1" si="1"/>
        <v>16</v>
      </c>
      <c r="G108" s="11" t="s">
        <v>24</v>
      </c>
      <c r="H108" s="11">
        <v>29161</v>
      </c>
      <c r="I108" s="8">
        <v>1</v>
      </c>
    </row>
    <row r="109" spans="1:9">
      <c r="A109" s="7" t="s">
        <v>138</v>
      </c>
      <c r="B109" s="8" t="s">
        <v>31</v>
      </c>
      <c r="C109" s="7" t="s">
        <v>134</v>
      </c>
      <c r="D109" s="7" t="s">
        <v>13</v>
      </c>
      <c r="E109" s="9">
        <v>36249</v>
      </c>
      <c r="F109" s="10">
        <f t="shared" ca="1" si="1"/>
        <v>23</v>
      </c>
      <c r="G109" s="11" t="s">
        <v>14</v>
      </c>
      <c r="H109" s="11">
        <v>54846</v>
      </c>
      <c r="I109" s="8">
        <v>2</v>
      </c>
    </row>
    <row r="110" spans="1:9">
      <c r="A110" s="7" t="s">
        <v>139</v>
      </c>
      <c r="B110" s="8" t="s">
        <v>26</v>
      </c>
      <c r="C110" s="7" t="s">
        <v>134</v>
      </c>
      <c r="D110" s="7" t="s">
        <v>13</v>
      </c>
      <c r="E110" s="9">
        <v>39147</v>
      </c>
      <c r="F110" s="10">
        <f t="shared" ca="1" si="1"/>
        <v>15</v>
      </c>
      <c r="G110" s="11" t="s">
        <v>45</v>
      </c>
      <c r="H110" s="11">
        <v>48048</v>
      </c>
      <c r="I110" s="8">
        <v>5</v>
      </c>
    </row>
    <row r="111" spans="1:9">
      <c r="A111" s="7" t="s">
        <v>140</v>
      </c>
      <c r="B111" s="8" t="s">
        <v>31</v>
      </c>
      <c r="C111" s="7" t="s">
        <v>134</v>
      </c>
      <c r="D111" s="7" t="s">
        <v>21</v>
      </c>
      <c r="E111" s="13">
        <v>40313</v>
      </c>
      <c r="F111" s="10">
        <f t="shared" ca="1" si="1"/>
        <v>12</v>
      </c>
      <c r="G111" s="11"/>
      <c r="H111" s="11">
        <v>30233</v>
      </c>
      <c r="I111" s="8">
        <v>4</v>
      </c>
    </row>
    <row r="112" spans="1:9">
      <c r="A112" s="7" t="s">
        <v>141</v>
      </c>
      <c r="B112" s="8" t="s">
        <v>26</v>
      </c>
      <c r="C112" s="7" t="s">
        <v>134</v>
      </c>
      <c r="D112" s="7" t="s">
        <v>13</v>
      </c>
      <c r="E112" s="9">
        <v>39646</v>
      </c>
      <c r="F112" s="10">
        <f t="shared" ca="1" si="1"/>
        <v>14</v>
      </c>
      <c r="G112" s="11" t="s">
        <v>45</v>
      </c>
      <c r="H112" s="11">
        <v>75966</v>
      </c>
      <c r="I112" s="8">
        <v>1</v>
      </c>
    </row>
    <row r="113" spans="1:9">
      <c r="A113" s="7" t="s">
        <v>142</v>
      </c>
      <c r="B113" s="8" t="s">
        <v>31</v>
      </c>
      <c r="C113" s="7" t="s">
        <v>134</v>
      </c>
      <c r="D113" s="7" t="s">
        <v>16</v>
      </c>
      <c r="E113" s="13">
        <v>40516</v>
      </c>
      <c r="F113" s="10">
        <f t="shared" ca="1" si="1"/>
        <v>11</v>
      </c>
      <c r="G113" s="11" t="s">
        <v>45</v>
      </c>
      <c r="H113" s="11">
        <v>31488</v>
      </c>
      <c r="I113" s="8">
        <v>1</v>
      </c>
    </row>
    <row r="114" spans="1:9">
      <c r="A114" s="7" t="s">
        <v>143</v>
      </c>
      <c r="B114" s="8" t="s">
        <v>20</v>
      </c>
      <c r="C114" s="7" t="s">
        <v>144</v>
      </c>
      <c r="D114" s="7" t="s">
        <v>28</v>
      </c>
      <c r="E114" s="9">
        <v>40550</v>
      </c>
      <c r="F114" s="10">
        <f t="shared" ca="1" si="1"/>
        <v>11</v>
      </c>
      <c r="G114" s="11"/>
      <c r="H114" s="11">
        <v>88055</v>
      </c>
      <c r="I114" s="8">
        <v>2</v>
      </c>
    </row>
    <row r="115" spans="1:9">
      <c r="A115" s="7" t="s">
        <v>145</v>
      </c>
      <c r="B115" s="8" t="s">
        <v>31</v>
      </c>
      <c r="C115" s="7" t="s">
        <v>144</v>
      </c>
      <c r="D115" s="7" t="s">
        <v>13</v>
      </c>
      <c r="E115" s="9">
        <v>40918</v>
      </c>
      <c r="F115" s="10">
        <f t="shared" ca="1" si="1"/>
        <v>10</v>
      </c>
      <c r="G115" s="11" t="s">
        <v>24</v>
      </c>
      <c r="H115" s="11">
        <v>90750</v>
      </c>
      <c r="I115" s="8">
        <v>5</v>
      </c>
    </row>
    <row r="116" spans="1:9">
      <c r="A116" s="7" t="s">
        <v>146</v>
      </c>
      <c r="B116" s="8" t="s">
        <v>26</v>
      </c>
      <c r="C116" s="7" t="s">
        <v>144</v>
      </c>
      <c r="D116" s="7" t="s">
        <v>16</v>
      </c>
      <c r="E116" s="9">
        <v>39107</v>
      </c>
      <c r="F116" s="10">
        <f t="shared" ca="1" si="1"/>
        <v>15</v>
      </c>
      <c r="G116" s="11" t="s">
        <v>35</v>
      </c>
      <c r="H116" s="11">
        <v>20521</v>
      </c>
      <c r="I116" s="8">
        <v>4</v>
      </c>
    </row>
    <row r="117" spans="1:9">
      <c r="A117" s="7" t="s">
        <v>147</v>
      </c>
      <c r="B117" s="8" t="s">
        <v>20</v>
      </c>
      <c r="C117" s="7" t="s">
        <v>144</v>
      </c>
      <c r="D117" s="7" t="s">
        <v>28</v>
      </c>
      <c r="E117" s="9">
        <v>36176</v>
      </c>
      <c r="F117" s="10">
        <f t="shared" ca="1" si="1"/>
        <v>23</v>
      </c>
      <c r="G117" s="11"/>
      <c r="H117" s="11">
        <v>36234</v>
      </c>
      <c r="I117" s="8">
        <v>5</v>
      </c>
    </row>
    <row r="118" spans="1:9">
      <c r="A118" s="7" t="s">
        <v>148</v>
      </c>
      <c r="B118" s="8" t="s">
        <v>23</v>
      </c>
      <c r="C118" s="7" t="s">
        <v>144</v>
      </c>
      <c r="D118" s="7" t="s">
        <v>13</v>
      </c>
      <c r="E118" s="9">
        <v>38774</v>
      </c>
      <c r="F118" s="10">
        <f t="shared" ca="1" si="1"/>
        <v>16</v>
      </c>
      <c r="G118" s="11" t="s">
        <v>14</v>
      </c>
      <c r="H118" s="11">
        <v>88132</v>
      </c>
      <c r="I118" s="8">
        <v>4</v>
      </c>
    </row>
    <row r="119" spans="1:9">
      <c r="A119" s="7" t="s">
        <v>149</v>
      </c>
      <c r="B119" s="8" t="s">
        <v>41</v>
      </c>
      <c r="C119" s="7" t="s">
        <v>144</v>
      </c>
      <c r="D119" s="7" t="s">
        <v>28</v>
      </c>
      <c r="E119" s="9">
        <v>37667</v>
      </c>
      <c r="F119" s="10">
        <f t="shared" ca="1" si="1"/>
        <v>19</v>
      </c>
      <c r="G119" s="11"/>
      <c r="H119" s="11">
        <v>80729</v>
      </c>
      <c r="I119" s="8">
        <v>2</v>
      </c>
    </row>
    <row r="120" spans="1:9">
      <c r="A120" s="7" t="s">
        <v>150</v>
      </c>
      <c r="B120" s="8" t="s">
        <v>11</v>
      </c>
      <c r="C120" s="7" t="s">
        <v>144</v>
      </c>
      <c r="D120" s="7" t="s">
        <v>28</v>
      </c>
      <c r="E120" s="9">
        <v>40263</v>
      </c>
      <c r="F120" s="10">
        <f t="shared" ca="1" si="1"/>
        <v>12</v>
      </c>
      <c r="G120" s="11"/>
      <c r="H120" s="11">
        <v>38786</v>
      </c>
      <c r="I120" s="8">
        <v>2</v>
      </c>
    </row>
    <row r="121" spans="1:9">
      <c r="A121" s="7" t="s">
        <v>151</v>
      </c>
      <c r="B121" s="8" t="s">
        <v>26</v>
      </c>
      <c r="C121" s="7" t="s">
        <v>144</v>
      </c>
      <c r="D121" s="7" t="s">
        <v>13</v>
      </c>
      <c r="E121" s="9">
        <v>36269</v>
      </c>
      <c r="F121" s="10">
        <f t="shared" ca="1" si="1"/>
        <v>23</v>
      </c>
      <c r="G121" s="11" t="s">
        <v>45</v>
      </c>
      <c r="H121" s="11">
        <v>67463</v>
      </c>
      <c r="I121" s="8">
        <v>1</v>
      </c>
    </row>
    <row r="122" spans="1:9">
      <c r="A122" s="7" t="s">
        <v>152</v>
      </c>
      <c r="B122" s="8" t="s">
        <v>31</v>
      </c>
      <c r="C122" s="7" t="s">
        <v>144</v>
      </c>
      <c r="D122" s="7" t="s">
        <v>28</v>
      </c>
      <c r="E122" s="9">
        <v>35959</v>
      </c>
      <c r="F122" s="10">
        <f t="shared" ca="1" si="1"/>
        <v>24</v>
      </c>
      <c r="G122" s="11"/>
      <c r="H122" s="11">
        <v>70917</v>
      </c>
      <c r="I122" s="8">
        <v>3</v>
      </c>
    </row>
    <row r="123" spans="1:9">
      <c r="A123" s="7" t="s">
        <v>153</v>
      </c>
      <c r="B123" s="8" t="s">
        <v>11</v>
      </c>
      <c r="C123" s="7" t="s">
        <v>144</v>
      </c>
      <c r="D123" s="7" t="s">
        <v>13</v>
      </c>
      <c r="E123" s="9">
        <v>40752</v>
      </c>
      <c r="F123" s="10">
        <f t="shared" ca="1" si="1"/>
        <v>11</v>
      </c>
      <c r="G123" s="11" t="s">
        <v>45</v>
      </c>
      <c r="H123" s="11">
        <v>41382</v>
      </c>
      <c r="I123" s="8">
        <v>5</v>
      </c>
    </row>
    <row r="124" spans="1:9">
      <c r="A124" s="7" t="s">
        <v>154</v>
      </c>
      <c r="B124" s="8" t="s">
        <v>23</v>
      </c>
      <c r="C124" s="7" t="s">
        <v>144</v>
      </c>
      <c r="D124" s="7" t="s">
        <v>28</v>
      </c>
      <c r="E124" s="9">
        <v>36342</v>
      </c>
      <c r="F124" s="10">
        <f t="shared" ca="1" si="1"/>
        <v>23</v>
      </c>
      <c r="G124" s="11"/>
      <c r="H124" s="11">
        <v>95667</v>
      </c>
      <c r="I124" s="8">
        <v>4</v>
      </c>
    </row>
    <row r="125" spans="1:9">
      <c r="A125" s="7" t="s">
        <v>155</v>
      </c>
      <c r="B125" s="8" t="s">
        <v>31</v>
      </c>
      <c r="C125" s="7" t="s">
        <v>144</v>
      </c>
      <c r="D125" s="7" t="s">
        <v>16</v>
      </c>
      <c r="E125" s="9">
        <v>36357</v>
      </c>
      <c r="F125" s="10">
        <f t="shared" ca="1" si="1"/>
        <v>23</v>
      </c>
      <c r="G125" s="11" t="s">
        <v>35</v>
      </c>
      <c r="H125" s="11">
        <v>47196</v>
      </c>
      <c r="I125" s="8">
        <v>1</v>
      </c>
    </row>
    <row r="126" spans="1:9">
      <c r="A126" s="7" t="s">
        <v>156</v>
      </c>
      <c r="B126" s="8" t="s">
        <v>26</v>
      </c>
      <c r="C126" s="7" t="s">
        <v>144</v>
      </c>
      <c r="D126" s="7" t="s">
        <v>13</v>
      </c>
      <c r="E126" s="9">
        <v>41128</v>
      </c>
      <c r="F126" s="10">
        <f t="shared" ca="1" si="1"/>
        <v>10</v>
      </c>
      <c r="G126" s="11" t="s">
        <v>45</v>
      </c>
      <c r="H126" s="11">
        <v>91036</v>
      </c>
      <c r="I126" s="8">
        <v>4</v>
      </c>
    </row>
    <row r="127" spans="1:9">
      <c r="A127" s="7" t="s">
        <v>157</v>
      </c>
      <c r="B127" s="8" t="s">
        <v>26</v>
      </c>
      <c r="C127" s="7" t="s">
        <v>144</v>
      </c>
      <c r="D127" s="7" t="s">
        <v>21</v>
      </c>
      <c r="E127" s="9">
        <v>38960</v>
      </c>
      <c r="F127" s="10">
        <f t="shared" ca="1" si="1"/>
        <v>16</v>
      </c>
      <c r="G127" s="11"/>
      <c r="H127" s="11">
        <v>13944</v>
      </c>
      <c r="I127" s="8">
        <v>2</v>
      </c>
    </row>
    <row r="128" spans="1:9">
      <c r="A128" s="7" t="s">
        <v>158</v>
      </c>
      <c r="B128" s="8" t="s">
        <v>31</v>
      </c>
      <c r="C128" s="7" t="s">
        <v>144</v>
      </c>
      <c r="D128" s="7" t="s">
        <v>13</v>
      </c>
      <c r="E128" s="9">
        <v>37113</v>
      </c>
      <c r="F128" s="10">
        <f t="shared" ca="1" si="1"/>
        <v>21</v>
      </c>
      <c r="G128" s="11" t="s">
        <v>24</v>
      </c>
      <c r="H128" s="11">
        <v>67265</v>
      </c>
      <c r="I128" s="8">
        <v>4</v>
      </c>
    </row>
    <row r="129" spans="1:9">
      <c r="A129" s="7" t="s">
        <v>159</v>
      </c>
      <c r="B129" s="8" t="s">
        <v>31</v>
      </c>
      <c r="C129" s="7" t="s">
        <v>144</v>
      </c>
      <c r="D129" s="7" t="s">
        <v>13</v>
      </c>
      <c r="E129" s="9">
        <v>36077</v>
      </c>
      <c r="F129" s="10">
        <f t="shared" ca="1" si="1"/>
        <v>23</v>
      </c>
      <c r="G129" s="11" t="s">
        <v>45</v>
      </c>
      <c r="H129" s="11">
        <v>55121</v>
      </c>
      <c r="I129" s="8">
        <v>1</v>
      </c>
    </row>
    <row r="130" spans="1:9">
      <c r="A130" s="7" t="s">
        <v>160</v>
      </c>
      <c r="B130" s="8" t="s">
        <v>26</v>
      </c>
      <c r="C130" s="7" t="s">
        <v>144</v>
      </c>
      <c r="D130" s="7" t="s">
        <v>21</v>
      </c>
      <c r="E130" s="9">
        <v>39758</v>
      </c>
      <c r="F130" s="10">
        <f t="shared" ref="F130:F193" ca="1" si="2">DATEDIF(E130,TODAY(),"Y")</f>
        <v>13</v>
      </c>
      <c r="G130" s="11"/>
      <c r="H130" s="11">
        <v>16184</v>
      </c>
      <c r="I130" s="8">
        <v>5</v>
      </c>
    </row>
    <row r="131" spans="1:9">
      <c r="A131" s="7" t="s">
        <v>161</v>
      </c>
      <c r="B131" s="8" t="s">
        <v>31</v>
      </c>
      <c r="C131" s="7" t="s">
        <v>144</v>
      </c>
      <c r="D131" s="7" t="s">
        <v>28</v>
      </c>
      <c r="E131" s="9">
        <v>39024</v>
      </c>
      <c r="F131" s="10">
        <f t="shared" ca="1" si="2"/>
        <v>15</v>
      </c>
      <c r="G131" s="11"/>
      <c r="H131" s="11">
        <v>83622</v>
      </c>
      <c r="I131" s="8">
        <v>1</v>
      </c>
    </row>
    <row r="132" spans="1:9">
      <c r="A132" s="7" t="s">
        <v>162</v>
      </c>
      <c r="B132" s="8" t="s">
        <v>23</v>
      </c>
      <c r="C132" s="7" t="s">
        <v>144</v>
      </c>
      <c r="D132" s="7" t="s">
        <v>13</v>
      </c>
      <c r="E132" s="9">
        <v>37612</v>
      </c>
      <c r="F132" s="10">
        <f t="shared" ca="1" si="2"/>
        <v>19</v>
      </c>
      <c r="G132" s="11" t="s">
        <v>24</v>
      </c>
      <c r="H132" s="11">
        <v>43714</v>
      </c>
      <c r="I132" s="8">
        <v>1</v>
      </c>
    </row>
    <row r="133" spans="1:9">
      <c r="A133" s="7" t="s">
        <v>163</v>
      </c>
      <c r="B133" s="8" t="s">
        <v>11</v>
      </c>
      <c r="C133" s="7" t="s">
        <v>164</v>
      </c>
      <c r="D133" s="7" t="s">
        <v>13</v>
      </c>
      <c r="E133" s="9">
        <v>36569</v>
      </c>
      <c r="F133" s="10">
        <f t="shared" ca="1" si="2"/>
        <v>22</v>
      </c>
      <c r="G133" s="11" t="s">
        <v>45</v>
      </c>
      <c r="H133" s="11">
        <v>82566</v>
      </c>
      <c r="I133" s="8">
        <v>5</v>
      </c>
    </row>
    <row r="134" spans="1:9">
      <c r="A134" s="7" t="s">
        <v>165</v>
      </c>
      <c r="B134" s="8" t="s">
        <v>26</v>
      </c>
      <c r="C134" s="7" t="s">
        <v>164</v>
      </c>
      <c r="D134" s="7" t="s">
        <v>28</v>
      </c>
      <c r="E134" s="9">
        <v>39623</v>
      </c>
      <c r="F134" s="10">
        <f t="shared" ca="1" si="2"/>
        <v>14</v>
      </c>
      <c r="G134" s="11"/>
      <c r="H134" s="11">
        <v>66066</v>
      </c>
      <c r="I134" s="8">
        <v>2</v>
      </c>
    </row>
    <row r="135" spans="1:9">
      <c r="A135" s="7" t="s">
        <v>166</v>
      </c>
      <c r="B135" s="8" t="s">
        <v>26</v>
      </c>
      <c r="C135" s="7" t="s">
        <v>164</v>
      </c>
      <c r="D135" s="7" t="s">
        <v>13</v>
      </c>
      <c r="E135" s="9">
        <v>39683</v>
      </c>
      <c r="F135" s="10">
        <f t="shared" ca="1" si="2"/>
        <v>14</v>
      </c>
      <c r="G135" s="11" t="s">
        <v>14</v>
      </c>
      <c r="H135" s="11">
        <v>52085</v>
      </c>
      <c r="I135" s="8">
        <v>5</v>
      </c>
    </row>
    <row r="136" spans="1:9">
      <c r="A136" s="7" t="s">
        <v>167</v>
      </c>
      <c r="B136" s="8" t="s">
        <v>11</v>
      </c>
      <c r="C136" s="7" t="s">
        <v>164</v>
      </c>
      <c r="D136" s="7" t="s">
        <v>13</v>
      </c>
      <c r="E136" s="13">
        <v>40400</v>
      </c>
      <c r="F136" s="10">
        <f t="shared" ca="1" si="2"/>
        <v>12</v>
      </c>
      <c r="G136" s="11" t="s">
        <v>45</v>
      </c>
      <c r="H136" s="11">
        <v>87065</v>
      </c>
      <c r="I136" s="8">
        <v>2</v>
      </c>
    </row>
    <row r="137" spans="1:9">
      <c r="A137" s="7" t="s">
        <v>168</v>
      </c>
      <c r="B137" s="8" t="s">
        <v>31</v>
      </c>
      <c r="C137" s="7" t="s">
        <v>164</v>
      </c>
      <c r="D137" s="7" t="s">
        <v>13</v>
      </c>
      <c r="E137" s="9">
        <v>40442</v>
      </c>
      <c r="F137" s="10">
        <f t="shared" ca="1" si="2"/>
        <v>11</v>
      </c>
      <c r="G137" s="11" t="s">
        <v>14</v>
      </c>
      <c r="H137" s="11">
        <v>73414</v>
      </c>
      <c r="I137" s="8">
        <v>2</v>
      </c>
    </row>
    <row r="138" spans="1:9">
      <c r="A138" s="7" t="s">
        <v>169</v>
      </c>
      <c r="B138" s="8" t="s">
        <v>26</v>
      </c>
      <c r="C138" s="7" t="s">
        <v>170</v>
      </c>
      <c r="D138" s="7" t="s">
        <v>16</v>
      </c>
      <c r="E138" s="9">
        <v>40184</v>
      </c>
      <c r="F138" s="10">
        <f t="shared" ca="1" si="2"/>
        <v>12</v>
      </c>
      <c r="G138" s="11" t="s">
        <v>35</v>
      </c>
      <c r="H138" s="11">
        <v>23342</v>
      </c>
      <c r="I138" s="8">
        <v>3</v>
      </c>
    </row>
    <row r="139" spans="1:9">
      <c r="A139" s="7" t="s">
        <v>171</v>
      </c>
      <c r="B139" s="8" t="s">
        <v>31</v>
      </c>
      <c r="C139" s="7" t="s">
        <v>170</v>
      </c>
      <c r="D139" s="7" t="s">
        <v>13</v>
      </c>
      <c r="E139" s="9">
        <v>40198</v>
      </c>
      <c r="F139" s="10">
        <f t="shared" ca="1" si="2"/>
        <v>12</v>
      </c>
      <c r="G139" s="11" t="s">
        <v>35</v>
      </c>
      <c r="H139" s="11">
        <v>54186</v>
      </c>
      <c r="I139" s="8">
        <v>3</v>
      </c>
    </row>
    <row r="140" spans="1:9">
      <c r="A140" s="7" t="s">
        <v>172</v>
      </c>
      <c r="B140" s="8" t="s">
        <v>26</v>
      </c>
      <c r="C140" s="7" t="s">
        <v>170</v>
      </c>
      <c r="D140" s="7" t="s">
        <v>28</v>
      </c>
      <c r="E140" s="9">
        <v>37641</v>
      </c>
      <c r="F140" s="10">
        <f t="shared" ca="1" si="2"/>
        <v>19</v>
      </c>
      <c r="G140" s="11"/>
      <c r="H140" s="11">
        <v>35167</v>
      </c>
      <c r="I140" s="8">
        <v>5</v>
      </c>
    </row>
    <row r="141" spans="1:9">
      <c r="A141" s="7" t="s">
        <v>173</v>
      </c>
      <c r="B141" s="8" t="s">
        <v>26</v>
      </c>
      <c r="C141" s="7" t="s">
        <v>170</v>
      </c>
      <c r="D141" s="7" t="s">
        <v>16</v>
      </c>
      <c r="E141" s="9">
        <v>39138</v>
      </c>
      <c r="F141" s="10">
        <f t="shared" ca="1" si="2"/>
        <v>15</v>
      </c>
      <c r="G141" s="11" t="s">
        <v>24</v>
      </c>
      <c r="H141" s="11">
        <v>16506</v>
      </c>
      <c r="I141" s="8">
        <v>4</v>
      </c>
    </row>
    <row r="142" spans="1:9">
      <c r="A142" s="7" t="s">
        <v>174</v>
      </c>
      <c r="B142" s="8" t="s">
        <v>31</v>
      </c>
      <c r="C142" s="7" t="s">
        <v>170</v>
      </c>
      <c r="D142" s="7" t="s">
        <v>13</v>
      </c>
      <c r="E142" s="9">
        <v>37288</v>
      </c>
      <c r="F142" s="10">
        <f t="shared" ca="1" si="2"/>
        <v>20</v>
      </c>
      <c r="G142" s="11" t="s">
        <v>14</v>
      </c>
      <c r="H142" s="11">
        <v>46728</v>
      </c>
      <c r="I142" s="8">
        <v>3</v>
      </c>
    </row>
    <row r="143" spans="1:9">
      <c r="A143" s="7" t="s">
        <v>175</v>
      </c>
      <c r="B143" s="8" t="s">
        <v>26</v>
      </c>
      <c r="C143" s="7" t="s">
        <v>170</v>
      </c>
      <c r="D143" s="7" t="s">
        <v>13</v>
      </c>
      <c r="E143" s="9">
        <v>38753</v>
      </c>
      <c r="F143" s="10">
        <f t="shared" ca="1" si="2"/>
        <v>16</v>
      </c>
      <c r="G143" s="11" t="s">
        <v>14</v>
      </c>
      <c r="H143" s="11">
        <v>24651</v>
      </c>
      <c r="I143" s="8">
        <v>4</v>
      </c>
    </row>
    <row r="144" spans="1:9">
      <c r="A144" s="7" t="s">
        <v>176</v>
      </c>
      <c r="B144" s="8" t="s">
        <v>31</v>
      </c>
      <c r="C144" s="7" t="s">
        <v>170</v>
      </c>
      <c r="D144" s="7" t="s">
        <v>28</v>
      </c>
      <c r="E144" s="13">
        <v>40236</v>
      </c>
      <c r="F144" s="10">
        <f t="shared" ca="1" si="2"/>
        <v>12</v>
      </c>
      <c r="G144" s="11"/>
      <c r="H144" s="11">
        <v>50413</v>
      </c>
      <c r="I144" s="8">
        <v>4</v>
      </c>
    </row>
    <row r="145" spans="1:9">
      <c r="A145" s="7" t="s">
        <v>177</v>
      </c>
      <c r="B145" s="8" t="s">
        <v>11</v>
      </c>
      <c r="C145" s="7" t="s">
        <v>170</v>
      </c>
      <c r="D145" s="7" t="s">
        <v>28</v>
      </c>
      <c r="E145" s="9">
        <v>39144</v>
      </c>
      <c r="F145" s="10">
        <f t="shared" ca="1" si="2"/>
        <v>15</v>
      </c>
      <c r="G145" s="11"/>
      <c r="H145" s="11">
        <v>49544</v>
      </c>
      <c r="I145" s="8">
        <v>5</v>
      </c>
    </row>
    <row r="146" spans="1:9">
      <c r="A146" s="7" t="s">
        <v>178</v>
      </c>
      <c r="B146" s="8" t="s">
        <v>31</v>
      </c>
      <c r="C146" s="7" t="s">
        <v>170</v>
      </c>
      <c r="D146" s="7" t="s">
        <v>28</v>
      </c>
      <c r="E146" s="9">
        <v>39154</v>
      </c>
      <c r="F146" s="10">
        <f t="shared" ca="1" si="2"/>
        <v>15</v>
      </c>
      <c r="G146" s="11"/>
      <c r="H146" s="11">
        <v>28996</v>
      </c>
      <c r="I146" s="8">
        <v>4</v>
      </c>
    </row>
    <row r="147" spans="1:9">
      <c r="A147" s="7" t="s">
        <v>179</v>
      </c>
      <c r="B147" s="8" t="s">
        <v>26</v>
      </c>
      <c r="C147" s="7" t="s">
        <v>170</v>
      </c>
      <c r="D147" s="7" t="s">
        <v>13</v>
      </c>
      <c r="E147" s="9">
        <v>38788</v>
      </c>
      <c r="F147" s="10">
        <f t="shared" ca="1" si="2"/>
        <v>16</v>
      </c>
      <c r="G147" s="11" t="s">
        <v>45</v>
      </c>
      <c r="H147" s="11">
        <v>41525</v>
      </c>
      <c r="I147" s="8">
        <v>5</v>
      </c>
    </row>
    <row r="148" spans="1:9">
      <c r="A148" s="7" t="s">
        <v>180</v>
      </c>
      <c r="B148" s="8" t="s">
        <v>31</v>
      </c>
      <c r="C148" s="7" t="s">
        <v>170</v>
      </c>
      <c r="D148" s="7" t="s">
        <v>21</v>
      </c>
      <c r="E148" s="9">
        <v>39893</v>
      </c>
      <c r="F148" s="10">
        <f t="shared" ca="1" si="2"/>
        <v>13</v>
      </c>
      <c r="G148" s="11"/>
      <c r="H148" s="11">
        <v>17319</v>
      </c>
      <c r="I148" s="8">
        <v>3</v>
      </c>
    </row>
    <row r="149" spans="1:9">
      <c r="A149" s="7" t="s">
        <v>181</v>
      </c>
      <c r="B149" s="8" t="s">
        <v>23</v>
      </c>
      <c r="C149" s="7" t="s">
        <v>170</v>
      </c>
      <c r="D149" s="7" t="s">
        <v>28</v>
      </c>
      <c r="E149" s="9">
        <v>40259</v>
      </c>
      <c r="F149" s="10">
        <f t="shared" ca="1" si="2"/>
        <v>12</v>
      </c>
      <c r="G149" s="11"/>
      <c r="H149" s="11">
        <v>50281</v>
      </c>
      <c r="I149" s="8">
        <v>3</v>
      </c>
    </row>
    <row r="150" spans="1:9">
      <c r="A150" s="7" t="s">
        <v>182</v>
      </c>
      <c r="B150" s="8" t="s">
        <v>11</v>
      </c>
      <c r="C150" s="7" t="s">
        <v>170</v>
      </c>
      <c r="D150" s="7" t="s">
        <v>16</v>
      </c>
      <c r="E150" s="9">
        <v>41014</v>
      </c>
      <c r="F150" s="10">
        <f t="shared" ca="1" si="2"/>
        <v>10</v>
      </c>
      <c r="G150" s="11" t="s">
        <v>14</v>
      </c>
      <c r="H150" s="11">
        <v>37521</v>
      </c>
      <c r="I150" s="8">
        <v>4</v>
      </c>
    </row>
    <row r="151" spans="1:9">
      <c r="A151" s="7" t="s">
        <v>183</v>
      </c>
      <c r="B151" s="8" t="s">
        <v>26</v>
      </c>
      <c r="C151" s="7" t="s">
        <v>170</v>
      </c>
      <c r="D151" s="7" t="s">
        <v>13</v>
      </c>
      <c r="E151" s="9">
        <v>39199</v>
      </c>
      <c r="F151" s="10">
        <f t="shared" ca="1" si="2"/>
        <v>15</v>
      </c>
      <c r="G151" s="11" t="s">
        <v>14</v>
      </c>
      <c r="H151" s="11">
        <v>35024</v>
      </c>
      <c r="I151" s="8">
        <v>1</v>
      </c>
    </row>
    <row r="152" spans="1:9">
      <c r="A152" s="7" t="s">
        <v>184</v>
      </c>
      <c r="B152" s="8" t="s">
        <v>41</v>
      </c>
      <c r="C152" s="7" t="s">
        <v>170</v>
      </c>
      <c r="D152" s="7" t="s">
        <v>21</v>
      </c>
      <c r="E152" s="9">
        <v>36263</v>
      </c>
      <c r="F152" s="10">
        <f t="shared" ca="1" si="2"/>
        <v>23</v>
      </c>
      <c r="G152" s="11"/>
      <c r="H152" s="11">
        <v>42645</v>
      </c>
      <c r="I152" s="8">
        <v>4</v>
      </c>
    </row>
    <row r="153" spans="1:9">
      <c r="A153" s="7" t="s">
        <v>185</v>
      </c>
      <c r="B153" s="8" t="s">
        <v>11</v>
      </c>
      <c r="C153" s="7" t="s">
        <v>170</v>
      </c>
      <c r="D153" s="7" t="s">
        <v>13</v>
      </c>
      <c r="E153" s="9">
        <v>36643</v>
      </c>
      <c r="F153" s="10">
        <f t="shared" ca="1" si="2"/>
        <v>22</v>
      </c>
      <c r="G153" s="11" t="s">
        <v>45</v>
      </c>
      <c r="H153" s="11">
        <v>78518</v>
      </c>
      <c r="I153" s="8">
        <v>2</v>
      </c>
    </row>
    <row r="154" spans="1:9">
      <c r="A154" s="7" t="s">
        <v>186</v>
      </c>
      <c r="B154" s="8" t="s">
        <v>26</v>
      </c>
      <c r="C154" s="7" t="s">
        <v>170</v>
      </c>
      <c r="D154" s="7" t="s">
        <v>16</v>
      </c>
      <c r="E154" s="9">
        <v>40299</v>
      </c>
      <c r="F154" s="10">
        <f t="shared" ca="1" si="2"/>
        <v>12</v>
      </c>
      <c r="G154" s="11" t="s">
        <v>35</v>
      </c>
      <c r="H154" s="11">
        <v>36119</v>
      </c>
      <c r="I154" s="8">
        <v>2</v>
      </c>
    </row>
    <row r="155" spans="1:9">
      <c r="A155" s="7" t="s">
        <v>187</v>
      </c>
      <c r="B155" s="8" t="s">
        <v>31</v>
      </c>
      <c r="C155" s="7" t="s">
        <v>170</v>
      </c>
      <c r="D155" s="7" t="s">
        <v>28</v>
      </c>
      <c r="E155" s="9">
        <v>35939</v>
      </c>
      <c r="F155" s="10">
        <f t="shared" ca="1" si="2"/>
        <v>24</v>
      </c>
      <c r="G155" s="11"/>
      <c r="H155" s="11">
        <v>27632</v>
      </c>
      <c r="I155" s="8">
        <v>5</v>
      </c>
    </row>
    <row r="156" spans="1:9">
      <c r="A156" s="7" t="s">
        <v>188</v>
      </c>
      <c r="B156" s="8" t="s">
        <v>26</v>
      </c>
      <c r="C156" s="7" t="s">
        <v>170</v>
      </c>
      <c r="D156" s="7" t="s">
        <v>13</v>
      </c>
      <c r="E156" s="9">
        <v>38135</v>
      </c>
      <c r="F156" s="10">
        <f t="shared" ca="1" si="2"/>
        <v>18</v>
      </c>
      <c r="G156" s="11" t="s">
        <v>24</v>
      </c>
      <c r="H156" s="11">
        <v>72116</v>
      </c>
      <c r="I156" s="8">
        <v>1</v>
      </c>
    </row>
    <row r="157" spans="1:9">
      <c r="A157" s="7" t="s">
        <v>189</v>
      </c>
      <c r="B157" s="8" t="s">
        <v>31</v>
      </c>
      <c r="C157" s="7" t="s">
        <v>170</v>
      </c>
      <c r="D157" s="7" t="s">
        <v>13</v>
      </c>
      <c r="E157" s="9">
        <v>40710</v>
      </c>
      <c r="F157" s="10">
        <f t="shared" ca="1" si="2"/>
        <v>11</v>
      </c>
      <c r="G157" s="11" t="s">
        <v>45</v>
      </c>
      <c r="H157" s="11">
        <v>35354</v>
      </c>
      <c r="I157" s="8">
        <v>2</v>
      </c>
    </row>
    <row r="158" spans="1:9">
      <c r="A158" s="7" t="s">
        <v>190</v>
      </c>
      <c r="B158" s="8" t="s">
        <v>31</v>
      </c>
      <c r="C158" s="7" t="s">
        <v>170</v>
      </c>
      <c r="D158" s="7" t="s">
        <v>13</v>
      </c>
      <c r="E158" s="9">
        <v>38892</v>
      </c>
      <c r="F158" s="10">
        <f t="shared" ca="1" si="2"/>
        <v>16</v>
      </c>
      <c r="G158" s="11" t="s">
        <v>45</v>
      </c>
      <c r="H158" s="11">
        <v>62557</v>
      </c>
      <c r="I158" s="8">
        <v>1</v>
      </c>
    </row>
    <row r="159" spans="1:9">
      <c r="A159" s="7" t="s">
        <v>191</v>
      </c>
      <c r="B159" s="8" t="s">
        <v>41</v>
      </c>
      <c r="C159" s="7" t="s">
        <v>170</v>
      </c>
      <c r="D159" s="7" t="s">
        <v>13</v>
      </c>
      <c r="E159" s="9">
        <v>39654</v>
      </c>
      <c r="F159" s="10">
        <f t="shared" ca="1" si="2"/>
        <v>14</v>
      </c>
      <c r="G159" s="11" t="s">
        <v>35</v>
      </c>
      <c r="H159" s="11">
        <v>35596</v>
      </c>
      <c r="I159" s="8">
        <v>4</v>
      </c>
    </row>
    <row r="160" spans="1:9">
      <c r="A160" s="7" t="s">
        <v>192</v>
      </c>
      <c r="B160" s="8" t="s">
        <v>26</v>
      </c>
      <c r="C160" s="7" t="s">
        <v>170</v>
      </c>
      <c r="D160" s="7" t="s">
        <v>28</v>
      </c>
      <c r="E160" s="9">
        <v>40729</v>
      </c>
      <c r="F160" s="10">
        <f t="shared" ca="1" si="2"/>
        <v>11</v>
      </c>
      <c r="G160" s="11"/>
      <c r="H160" s="11">
        <v>24552</v>
      </c>
      <c r="I160" s="8">
        <v>2</v>
      </c>
    </row>
    <row r="161" spans="1:9">
      <c r="A161" s="7" t="s">
        <v>193</v>
      </c>
      <c r="B161" s="8" t="s">
        <v>11</v>
      </c>
      <c r="C161" s="7" t="s">
        <v>170</v>
      </c>
      <c r="D161" s="7" t="s">
        <v>28</v>
      </c>
      <c r="E161" s="9">
        <v>39274</v>
      </c>
      <c r="F161" s="10">
        <f t="shared" ca="1" si="2"/>
        <v>15</v>
      </c>
      <c r="G161" s="11"/>
      <c r="H161" s="11">
        <v>70499</v>
      </c>
      <c r="I161" s="8">
        <v>2</v>
      </c>
    </row>
    <row r="162" spans="1:9">
      <c r="A162" s="7" t="s">
        <v>194</v>
      </c>
      <c r="B162" s="8" t="s">
        <v>26</v>
      </c>
      <c r="C162" s="7" t="s">
        <v>170</v>
      </c>
      <c r="D162" s="7" t="s">
        <v>13</v>
      </c>
      <c r="E162" s="9">
        <v>40366</v>
      </c>
      <c r="F162" s="10">
        <f t="shared" ca="1" si="2"/>
        <v>12</v>
      </c>
      <c r="G162" s="11" t="s">
        <v>14</v>
      </c>
      <c r="H162" s="11">
        <v>70158</v>
      </c>
      <c r="I162" s="8">
        <v>5</v>
      </c>
    </row>
    <row r="163" spans="1:9">
      <c r="A163" s="7" t="s">
        <v>195</v>
      </c>
      <c r="B163" s="8" t="s">
        <v>20</v>
      </c>
      <c r="C163" s="7" t="s">
        <v>170</v>
      </c>
      <c r="D163" s="7" t="s">
        <v>13</v>
      </c>
      <c r="E163" s="9">
        <v>35989</v>
      </c>
      <c r="F163" s="10">
        <f t="shared" ca="1" si="2"/>
        <v>24</v>
      </c>
      <c r="G163" s="11" t="s">
        <v>17</v>
      </c>
      <c r="H163" s="11">
        <v>78111</v>
      </c>
      <c r="I163" s="8">
        <v>5</v>
      </c>
    </row>
    <row r="164" spans="1:9">
      <c r="A164" s="7" t="s">
        <v>196</v>
      </c>
      <c r="B164" s="8" t="s">
        <v>26</v>
      </c>
      <c r="C164" s="7" t="s">
        <v>170</v>
      </c>
      <c r="D164" s="7" t="s">
        <v>28</v>
      </c>
      <c r="E164" s="9">
        <v>39295</v>
      </c>
      <c r="F164" s="10">
        <f t="shared" ca="1" si="2"/>
        <v>15</v>
      </c>
      <c r="G164" s="11"/>
      <c r="H164" s="11">
        <v>44616</v>
      </c>
      <c r="I164" s="8">
        <v>5</v>
      </c>
    </row>
    <row r="165" spans="1:9">
      <c r="A165" s="7" t="s">
        <v>197</v>
      </c>
      <c r="B165" s="8" t="s">
        <v>20</v>
      </c>
      <c r="C165" s="7" t="s">
        <v>170</v>
      </c>
      <c r="D165" s="7" t="s">
        <v>28</v>
      </c>
      <c r="E165" s="9">
        <v>40054</v>
      </c>
      <c r="F165" s="10">
        <f t="shared" ca="1" si="2"/>
        <v>13</v>
      </c>
      <c r="G165" s="11"/>
      <c r="H165" s="11">
        <v>62612</v>
      </c>
      <c r="I165" s="8">
        <v>4</v>
      </c>
    </row>
    <row r="166" spans="1:9">
      <c r="A166" s="7" t="s">
        <v>198</v>
      </c>
      <c r="B166" s="8" t="s">
        <v>31</v>
      </c>
      <c r="C166" s="7" t="s">
        <v>170</v>
      </c>
      <c r="D166" s="7" t="s">
        <v>13</v>
      </c>
      <c r="E166" s="9">
        <v>40399</v>
      </c>
      <c r="F166" s="10">
        <f t="shared" ca="1" si="2"/>
        <v>12</v>
      </c>
      <c r="G166" s="11" t="s">
        <v>24</v>
      </c>
      <c r="H166" s="11">
        <v>35904</v>
      </c>
      <c r="I166" s="8">
        <v>4</v>
      </c>
    </row>
    <row r="167" spans="1:9">
      <c r="A167" s="7" t="s">
        <v>199</v>
      </c>
      <c r="B167" s="8" t="s">
        <v>31</v>
      </c>
      <c r="C167" s="7" t="s">
        <v>170</v>
      </c>
      <c r="D167" s="7" t="s">
        <v>13</v>
      </c>
      <c r="E167" s="9">
        <v>39692</v>
      </c>
      <c r="F167" s="10">
        <f t="shared" ca="1" si="2"/>
        <v>14</v>
      </c>
      <c r="G167" s="11" t="s">
        <v>24</v>
      </c>
      <c r="H167" s="11">
        <v>38896</v>
      </c>
      <c r="I167" s="8">
        <v>5</v>
      </c>
    </row>
    <row r="168" spans="1:9">
      <c r="A168" s="7" t="s">
        <v>200</v>
      </c>
      <c r="B168" s="8" t="s">
        <v>41</v>
      </c>
      <c r="C168" s="7" t="s">
        <v>170</v>
      </c>
      <c r="D168" s="7" t="s">
        <v>13</v>
      </c>
      <c r="E168" s="9">
        <v>41177</v>
      </c>
      <c r="F168" s="10">
        <f t="shared" ca="1" si="2"/>
        <v>9</v>
      </c>
      <c r="G168" s="11" t="s">
        <v>14</v>
      </c>
      <c r="H168" s="11">
        <v>70961</v>
      </c>
      <c r="I168" s="8">
        <v>3</v>
      </c>
    </row>
    <row r="169" spans="1:9">
      <c r="A169" s="7" t="s">
        <v>201</v>
      </c>
      <c r="B169" s="8" t="s">
        <v>31</v>
      </c>
      <c r="C169" s="7" t="s">
        <v>170</v>
      </c>
      <c r="D169" s="7" t="s">
        <v>13</v>
      </c>
      <c r="E169" s="9">
        <v>39326</v>
      </c>
      <c r="F169" s="10">
        <f t="shared" ca="1" si="2"/>
        <v>15</v>
      </c>
      <c r="G169" s="11" t="s">
        <v>14</v>
      </c>
      <c r="H169" s="11">
        <v>80190</v>
      </c>
      <c r="I169" s="8">
        <v>3</v>
      </c>
    </row>
    <row r="170" spans="1:9">
      <c r="A170" s="7" t="s">
        <v>202</v>
      </c>
      <c r="B170" s="8" t="s">
        <v>41</v>
      </c>
      <c r="C170" s="7" t="s">
        <v>170</v>
      </c>
      <c r="D170" s="7" t="s">
        <v>13</v>
      </c>
      <c r="E170" s="9">
        <v>36414</v>
      </c>
      <c r="F170" s="10">
        <f t="shared" ca="1" si="2"/>
        <v>22</v>
      </c>
      <c r="G170" s="11" t="s">
        <v>35</v>
      </c>
      <c r="H170" s="11">
        <v>43648</v>
      </c>
      <c r="I170" s="8">
        <v>5</v>
      </c>
    </row>
    <row r="171" spans="1:9">
      <c r="A171" s="7" t="s">
        <v>203</v>
      </c>
      <c r="B171" s="8" t="s">
        <v>20</v>
      </c>
      <c r="C171" s="7" t="s">
        <v>170</v>
      </c>
      <c r="D171" s="7" t="s">
        <v>13</v>
      </c>
      <c r="E171" s="9">
        <v>36082</v>
      </c>
      <c r="F171" s="10">
        <f t="shared" ca="1" si="2"/>
        <v>23</v>
      </c>
      <c r="G171" s="11" t="s">
        <v>45</v>
      </c>
      <c r="H171" s="11">
        <v>90640</v>
      </c>
      <c r="I171" s="8">
        <v>2</v>
      </c>
    </row>
    <row r="172" spans="1:9">
      <c r="A172" s="7" t="s">
        <v>204</v>
      </c>
      <c r="B172" s="8" t="s">
        <v>26</v>
      </c>
      <c r="C172" s="7" t="s">
        <v>170</v>
      </c>
      <c r="D172" s="7" t="s">
        <v>13</v>
      </c>
      <c r="E172" s="9">
        <v>40470</v>
      </c>
      <c r="F172" s="10">
        <f t="shared" ca="1" si="2"/>
        <v>11</v>
      </c>
      <c r="G172" s="11" t="s">
        <v>45</v>
      </c>
      <c r="H172" s="11">
        <v>46882</v>
      </c>
      <c r="I172" s="8">
        <v>3</v>
      </c>
    </row>
    <row r="173" spans="1:9">
      <c r="A173" s="7" t="s">
        <v>205</v>
      </c>
      <c r="B173" s="8" t="s">
        <v>20</v>
      </c>
      <c r="C173" s="7" t="s">
        <v>170</v>
      </c>
      <c r="D173" s="7" t="s">
        <v>13</v>
      </c>
      <c r="E173" s="9">
        <v>41228</v>
      </c>
      <c r="F173" s="10">
        <f t="shared" ca="1" si="2"/>
        <v>9</v>
      </c>
      <c r="G173" s="11" t="s">
        <v>45</v>
      </c>
      <c r="H173" s="11">
        <v>50974</v>
      </c>
      <c r="I173" s="8">
        <v>5</v>
      </c>
    </row>
    <row r="174" spans="1:9">
      <c r="A174" s="7" t="s">
        <v>206</v>
      </c>
      <c r="B174" s="8" t="s">
        <v>31</v>
      </c>
      <c r="C174" s="7" t="s">
        <v>170</v>
      </c>
      <c r="D174" s="7" t="s">
        <v>16</v>
      </c>
      <c r="E174" s="9">
        <v>39768</v>
      </c>
      <c r="F174" s="10">
        <f t="shared" ca="1" si="2"/>
        <v>13</v>
      </c>
      <c r="G174" s="11" t="s">
        <v>14</v>
      </c>
      <c r="H174" s="11">
        <v>43467</v>
      </c>
      <c r="I174" s="8">
        <v>5</v>
      </c>
    </row>
    <row r="175" spans="1:9">
      <c r="A175" s="7" t="s">
        <v>207</v>
      </c>
      <c r="B175" s="8" t="s">
        <v>31</v>
      </c>
      <c r="C175" s="7" t="s">
        <v>170</v>
      </c>
      <c r="D175" s="7" t="s">
        <v>28</v>
      </c>
      <c r="E175" s="9">
        <v>41254</v>
      </c>
      <c r="F175" s="10">
        <f t="shared" ca="1" si="2"/>
        <v>9</v>
      </c>
      <c r="G175" s="11"/>
      <c r="H175" s="11">
        <v>89177</v>
      </c>
      <c r="I175" s="8">
        <v>5</v>
      </c>
    </row>
    <row r="176" spans="1:9">
      <c r="A176" s="7" t="s">
        <v>208</v>
      </c>
      <c r="B176" s="8" t="s">
        <v>31</v>
      </c>
      <c r="C176" s="7" t="s">
        <v>209</v>
      </c>
      <c r="D176" s="7" t="s">
        <v>16</v>
      </c>
      <c r="E176" s="9">
        <v>39515</v>
      </c>
      <c r="F176" s="10">
        <f t="shared" ca="1" si="2"/>
        <v>14</v>
      </c>
      <c r="G176" s="11" t="s">
        <v>24</v>
      </c>
      <c r="H176" s="11">
        <v>98758</v>
      </c>
      <c r="I176" s="8">
        <v>4</v>
      </c>
    </row>
    <row r="177" spans="1:9">
      <c r="A177" s="7" t="s">
        <v>210</v>
      </c>
      <c r="B177" s="8" t="s">
        <v>20</v>
      </c>
      <c r="C177" s="7" t="s">
        <v>209</v>
      </c>
      <c r="D177" s="7" t="s">
        <v>28</v>
      </c>
      <c r="E177" s="9">
        <v>40263</v>
      </c>
      <c r="F177" s="10">
        <f t="shared" ca="1" si="2"/>
        <v>12</v>
      </c>
      <c r="G177" s="11" t="s">
        <v>24</v>
      </c>
      <c r="H177" s="11">
        <v>78309</v>
      </c>
      <c r="I177" s="8">
        <v>4</v>
      </c>
    </row>
    <row r="178" spans="1:9">
      <c r="A178" s="7" t="s">
        <v>211</v>
      </c>
      <c r="B178" s="8" t="s">
        <v>31</v>
      </c>
      <c r="C178" s="7" t="s">
        <v>209</v>
      </c>
      <c r="D178" s="7" t="s">
        <v>13</v>
      </c>
      <c r="E178" s="9">
        <v>40690</v>
      </c>
      <c r="F178" s="10">
        <f t="shared" ca="1" si="2"/>
        <v>11</v>
      </c>
      <c r="G178" s="11" t="s">
        <v>14</v>
      </c>
      <c r="H178" s="11">
        <v>98054</v>
      </c>
      <c r="I178" s="8">
        <v>1</v>
      </c>
    </row>
    <row r="179" spans="1:9">
      <c r="A179" s="7" t="s">
        <v>212</v>
      </c>
      <c r="B179" s="8" t="s">
        <v>41</v>
      </c>
      <c r="C179" s="7" t="s">
        <v>209</v>
      </c>
      <c r="D179" s="7" t="s">
        <v>28</v>
      </c>
      <c r="E179" s="9">
        <v>36673</v>
      </c>
      <c r="F179" s="10">
        <f t="shared" ca="1" si="2"/>
        <v>22</v>
      </c>
      <c r="G179" s="11" t="s">
        <v>45</v>
      </c>
      <c r="H179" s="11">
        <v>76351</v>
      </c>
      <c r="I179" s="8">
        <v>4</v>
      </c>
    </row>
    <row r="180" spans="1:9">
      <c r="A180" s="7" t="s">
        <v>213</v>
      </c>
      <c r="B180" s="8" t="s">
        <v>41</v>
      </c>
      <c r="C180" s="7" t="s">
        <v>209</v>
      </c>
      <c r="D180" s="7" t="s">
        <v>13</v>
      </c>
      <c r="E180" s="9">
        <v>37043</v>
      </c>
      <c r="F180" s="10">
        <f t="shared" ca="1" si="2"/>
        <v>21</v>
      </c>
      <c r="G180" s="11" t="s">
        <v>17</v>
      </c>
      <c r="H180" s="11">
        <v>49665</v>
      </c>
      <c r="I180" s="8">
        <v>1</v>
      </c>
    </row>
    <row r="181" spans="1:9">
      <c r="A181" s="7" t="s">
        <v>214</v>
      </c>
      <c r="B181" s="8" t="s">
        <v>26</v>
      </c>
      <c r="C181" s="7" t="s">
        <v>209</v>
      </c>
      <c r="D181" s="7" t="s">
        <v>16</v>
      </c>
      <c r="E181" s="9">
        <v>37505</v>
      </c>
      <c r="F181" s="10">
        <f t="shared" ca="1" si="2"/>
        <v>19</v>
      </c>
      <c r="G181" s="11" t="s">
        <v>35</v>
      </c>
      <c r="H181" s="11">
        <v>56980</v>
      </c>
      <c r="I181" s="8">
        <v>1</v>
      </c>
    </row>
    <row r="182" spans="1:9">
      <c r="A182" s="7" t="s">
        <v>215</v>
      </c>
      <c r="B182" s="8" t="s">
        <v>26</v>
      </c>
      <c r="C182" s="7" t="s">
        <v>209</v>
      </c>
      <c r="D182" s="7" t="s">
        <v>21</v>
      </c>
      <c r="E182" s="9">
        <v>37946</v>
      </c>
      <c r="F182" s="10">
        <f t="shared" ca="1" si="2"/>
        <v>18</v>
      </c>
      <c r="G182" s="11" t="s">
        <v>14</v>
      </c>
      <c r="H182" s="11">
        <v>93643</v>
      </c>
      <c r="I182" s="8">
        <v>5</v>
      </c>
    </row>
    <row r="183" spans="1:9">
      <c r="A183" s="7" t="s">
        <v>216</v>
      </c>
      <c r="B183" s="8" t="s">
        <v>31</v>
      </c>
      <c r="C183" s="7" t="s">
        <v>209</v>
      </c>
      <c r="D183" s="7" t="s">
        <v>21</v>
      </c>
      <c r="E183" s="9">
        <v>36519</v>
      </c>
      <c r="F183" s="10">
        <f t="shared" ca="1" si="2"/>
        <v>22</v>
      </c>
      <c r="G183" s="11" t="s">
        <v>45</v>
      </c>
      <c r="H183" s="11">
        <v>68046</v>
      </c>
      <c r="I183" s="8">
        <v>5</v>
      </c>
    </row>
    <row r="184" spans="1:9">
      <c r="A184" s="7" t="s">
        <v>217</v>
      </c>
      <c r="B184" s="8" t="s">
        <v>26</v>
      </c>
      <c r="C184" s="7" t="s">
        <v>218</v>
      </c>
      <c r="D184" s="7" t="s">
        <v>13</v>
      </c>
      <c r="E184" s="9">
        <v>40918</v>
      </c>
      <c r="F184" s="10">
        <f t="shared" ca="1" si="2"/>
        <v>10</v>
      </c>
      <c r="G184" s="11" t="s">
        <v>219</v>
      </c>
      <c r="H184" s="11">
        <v>62590</v>
      </c>
      <c r="I184" s="8">
        <v>5</v>
      </c>
    </row>
    <row r="185" spans="1:9">
      <c r="A185" s="7" t="s">
        <v>220</v>
      </c>
      <c r="B185" s="8" t="s">
        <v>31</v>
      </c>
      <c r="C185" s="7" t="s">
        <v>218</v>
      </c>
      <c r="D185" s="7" t="s">
        <v>13</v>
      </c>
      <c r="E185" s="9">
        <v>40936</v>
      </c>
      <c r="F185" s="10">
        <f t="shared" ca="1" si="2"/>
        <v>10</v>
      </c>
      <c r="G185" s="11" t="s">
        <v>14</v>
      </c>
      <c r="H185" s="11">
        <v>58234</v>
      </c>
      <c r="I185" s="8">
        <v>4</v>
      </c>
    </row>
    <row r="186" spans="1:9">
      <c r="A186" s="7" t="s">
        <v>221</v>
      </c>
      <c r="B186" s="8" t="s">
        <v>31</v>
      </c>
      <c r="C186" s="7" t="s">
        <v>218</v>
      </c>
      <c r="D186" s="7" t="s">
        <v>28</v>
      </c>
      <c r="E186" s="9">
        <v>39092</v>
      </c>
      <c r="F186" s="10">
        <f t="shared" ca="1" si="2"/>
        <v>15</v>
      </c>
      <c r="G186" s="11"/>
      <c r="H186" s="11">
        <v>81389</v>
      </c>
      <c r="I186" s="8">
        <v>3</v>
      </c>
    </row>
    <row r="187" spans="1:9">
      <c r="A187" s="7" t="s">
        <v>222</v>
      </c>
      <c r="B187" s="8" t="s">
        <v>31</v>
      </c>
      <c r="C187" s="7" t="s">
        <v>218</v>
      </c>
      <c r="D187" s="7" t="s">
        <v>13</v>
      </c>
      <c r="E187" s="9">
        <v>39106</v>
      </c>
      <c r="F187" s="10">
        <f t="shared" ca="1" si="2"/>
        <v>15</v>
      </c>
      <c r="G187" s="11" t="s">
        <v>45</v>
      </c>
      <c r="H187" s="11">
        <v>50050</v>
      </c>
      <c r="I187" s="8">
        <v>3</v>
      </c>
    </row>
    <row r="188" spans="1:9">
      <c r="A188" s="7" t="s">
        <v>223</v>
      </c>
      <c r="B188" s="8" t="s">
        <v>31</v>
      </c>
      <c r="C188" s="7" t="s">
        <v>218</v>
      </c>
      <c r="D188" s="7" t="s">
        <v>28</v>
      </c>
      <c r="E188" s="9">
        <v>38738</v>
      </c>
      <c r="F188" s="10">
        <f t="shared" ca="1" si="2"/>
        <v>16</v>
      </c>
      <c r="G188" s="11"/>
      <c r="H188" s="11">
        <v>46365</v>
      </c>
      <c r="I188" s="8">
        <v>5</v>
      </c>
    </row>
    <row r="189" spans="1:9">
      <c r="A189" s="7" t="s">
        <v>224</v>
      </c>
      <c r="B189" s="8" t="s">
        <v>20</v>
      </c>
      <c r="C189" s="7" t="s">
        <v>218</v>
      </c>
      <c r="D189" s="7" t="s">
        <v>13</v>
      </c>
      <c r="E189" s="9">
        <v>35801</v>
      </c>
      <c r="F189" s="10">
        <f t="shared" ca="1" si="2"/>
        <v>24</v>
      </c>
      <c r="G189" s="11" t="s">
        <v>14</v>
      </c>
      <c r="H189" s="11">
        <v>86427</v>
      </c>
      <c r="I189" s="8">
        <v>1</v>
      </c>
    </row>
    <row r="190" spans="1:9">
      <c r="A190" s="7" t="s">
        <v>225</v>
      </c>
      <c r="B190" s="8" t="s">
        <v>20</v>
      </c>
      <c r="C190" s="7" t="s">
        <v>218</v>
      </c>
      <c r="D190" s="7" t="s">
        <v>16</v>
      </c>
      <c r="E190" s="9">
        <v>35807</v>
      </c>
      <c r="F190" s="10">
        <f t="shared" ca="1" si="2"/>
        <v>24</v>
      </c>
      <c r="G190" s="11" t="s">
        <v>14</v>
      </c>
      <c r="H190" s="11">
        <v>53719</v>
      </c>
      <c r="I190" s="8">
        <v>5</v>
      </c>
    </row>
    <row r="191" spans="1:9">
      <c r="A191" s="7" t="s">
        <v>226</v>
      </c>
      <c r="B191" s="8" t="s">
        <v>31</v>
      </c>
      <c r="C191" s="7" t="s">
        <v>218</v>
      </c>
      <c r="D191" s="7" t="s">
        <v>16</v>
      </c>
      <c r="E191" s="9">
        <v>36177</v>
      </c>
      <c r="F191" s="10">
        <f t="shared" ca="1" si="2"/>
        <v>23</v>
      </c>
      <c r="G191" s="11" t="s">
        <v>24</v>
      </c>
      <c r="H191" s="11">
        <v>23837</v>
      </c>
      <c r="I191" s="8">
        <v>2</v>
      </c>
    </row>
    <row r="192" spans="1:9">
      <c r="A192" s="7" t="s">
        <v>227</v>
      </c>
      <c r="B192" s="8" t="s">
        <v>31</v>
      </c>
      <c r="C192" s="7" t="s">
        <v>218</v>
      </c>
      <c r="D192" s="7" t="s">
        <v>13</v>
      </c>
      <c r="E192" s="9">
        <v>36535</v>
      </c>
      <c r="F192" s="10">
        <f t="shared" ca="1" si="2"/>
        <v>22</v>
      </c>
      <c r="G192" s="11" t="s">
        <v>14</v>
      </c>
      <c r="H192" s="11">
        <v>83812</v>
      </c>
      <c r="I192" s="8">
        <v>4</v>
      </c>
    </row>
    <row r="193" spans="1:9">
      <c r="A193" s="7" t="s">
        <v>228</v>
      </c>
      <c r="B193" s="8" t="s">
        <v>26</v>
      </c>
      <c r="C193" s="7" t="s">
        <v>218</v>
      </c>
      <c r="D193" s="7" t="s">
        <v>28</v>
      </c>
      <c r="E193" s="9">
        <v>37634</v>
      </c>
      <c r="F193" s="10">
        <f t="shared" ca="1" si="2"/>
        <v>19</v>
      </c>
      <c r="G193" s="11"/>
      <c r="H193" s="11">
        <v>67507</v>
      </c>
      <c r="I193" s="8">
        <v>3</v>
      </c>
    </row>
    <row r="194" spans="1:9">
      <c r="A194" s="7" t="s">
        <v>229</v>
      </c>
      <c r="B194" s="8" t="s">
        <v>41</v>
      </c>
      <c r="C194" s="7" t="s">
        <v>218</v>
      </c>
      <c r="D194" s="7" t="s">
        <v>13</v>
      </c>
      <c r="E194" s="9">
        <v>39472</v>
      </c>
      <c r="F194" s="10">
        <f t="shared" ref="F194:F257" ca="1" si="3">DATEDIF(E194,TODAY(),"Y")</f>
        <v>14</v>
      </c>
      <c r="G194" s="11" t="s">
        <v>14</v>
      </c>
      <c r="H194" s="11">
        <v>45166</v>
      </c>
      <c r="I194" s="8">
        <v>3</v>
      </c>
    </row>
    <row r="195" spans="1:9">
      <c r="A195" s="7" t="s">
        <v>230</v>
      </c>
      <c r="B195" s="8" t="s">
        <v>26</v>
      </c>
      <c r="C195" s="7" t="s">
        <v>218</v>
      </c>
      <c r="D195" s="7" t="s">
        <v>13</v>
      </c>
      <c r="E195" s="9">
        <v>39472</v>
      </c>
      <c r="F195" s="10">
        <f t="shared" ca="1" si="3"/>
        <v>14</v>
      </c>
      <c r="G195" s="11" t="s">
        <v>14</v>
      </c>
      <c r="H195" s="11">
        <v>96536</v>
      </c>
      <c r="I195" s="8">
        <v>1</v>
      </c>
    </row>
    <row r="196" spans="1:9">
      <c r="A196" s="7" t="s">
        <v>231</v>
      </c>
      <c r="B196" s="8" t="s">
        <v>11</v>
      </c>
      <c r="C196" s="7" t="s">
        <v>218</v>
      </c>
      <c r="D196" s="7" t="s">
        <v>13</v>
      </c>
      <c r="E196" s="9">
        <v>38733</v>
      </c>
      <c r="F196" s="10">
        <f t="shared" ca="1" si="3"/>
        <v>16</v>
      </c>
      <c r="G196" s="11" t="s">
        <v>35</v>
      </c>
      <c r="H196" s="11">
        <v>75581</v>
      </c>
      <c r="I196" s="8">
        <v>4</v>
      </c>
    </row>
    <row r="197" spans="1:9">
      <c r="A197" s="7" t="s">
        <v>232</v>
      </c>
      <c r="B197" s="8" t="s">
        <v>11</v>
      </c>
      <c r="C197" s="7" t="s">
        <v>218</v>
      </c>
      <c r="D197" s="7" t="s">
        <v>21</v>
      </c>
      <c r="E197" s="9">
        <v>39087</v>
      </c>
      <c r="F197" s="10">
        <f t="shared" ca="1" si="3"/>
        <v>15</v>
      </c>
      <c r="G197" s="11"/>
      <c r="H197" s="11">
        <v>15858</v>
      </c>
      <c r="I197" s="8">
        <v>4</v>
      </c>
    </row>
    <row r="198" spans="1:9">
      <c r="A198" s="7" t="s">
        <v>233</v>
      </c>
      <c r="B198" s="8" t="s">
        <v>23</v>
      </c>
      <c r="C198" s="7" t="s">
        <v>218</v>
      </c>
      <c r="D198" s="7" t="s">
        <v>13</v>
      </c>
      <c r="E198" s="9">
        <v>39455</v>
      </c>
      <c r="F198" s="10">
        <f t="shared" ca="1" si="3"/>
        <v>14</v>
      </c>
      <c r="G198" s="11" t="s">
        <v>45</v>
      </c>
      <c r="H198" s="11">
        <v>65362</v>
      </c>
      <c r="I198" s="8">
        <v>4</v>
      </c>
    </row>
    <row r="199" spans="1:9">
      <c r="A199" s="7" t="s">
        <v>234</v>
      </c>
      <c r="B199" s="8" t="s">
        <v>11</v>
      </c>
      <c r="C199" s="7" t="s">
        <v>218</v>
      </c>
      <c r="D199" s="7" t="s">
        <v>28</v>
      </c>
      <c r="E199" s="9">
        <v>39822</v>
      </c>
      <c r="F199" s="10">
        <f t="shared" ca="1" si="3"/>
        <v>13</v>
      </c>
      <c r="G199" s="11"/>
      <c r="H199" s="11">
        <v>66044</v>
      </c>
      <c r="I199" s="8">
        <v>5</v>
      </c>
    </row>
    <row r="200" spans="1:9">
      <c r="A200" s="7" t="s">
        <v>235</v>
      </c>
      <c r="B200" s="8" t="s">
        <v>11</v>
      </c>
      <c r="C200" s="7" t="s">
        <v>218</v>
      </c>
      <c r="D200" s="7" t="s">
        <v>28</v>
      </c>
      <c r="E200" s="9">
        <v>39830</v>
      </c>
      <c r="F200" s="10">
        <f t="shared" ca="1" si="3"/>
        <v>13</v>
      </c>
      <c r="G200" s="11"/>
      <c r="H200" s="11">
        <v>86372</v>
      </c>
      <c r="I200" s="8">
        <v>4</v>
      </c>
    </row>
    <row r="201" spans="1:9">
      <c r="A201" s="7" t="s">
        <v>236</v>
      </c>
      <c r="B201" s="8" t="s">
        <v>26</v>
      </c>
      <c r="C201" s="7" t="s">
        <v>218</v>
      </c>
      <c r="D201" s="7" t="s">
        <v>13</v>
      </c>
      <c r="E201" s="9">
        <v>40203</v>
      </c>
      <c r="F201" s="10">
        <f t="shared" ca="1" si="3"/>
        <v>12</v>
      </c>
      <c r="G201" s="11" t="s">
        <v>14</v>
      </c>
      <c r="H201" s="11">
        <v>39160</v>
      </c>
      <c r="I201" s="8">
        <v>5</v>
      </c>
    </row>
    <row r="202" spans="1:9">
      <c r="A202" s="7" t="s">
        <v>237</v>
      </c>
      <c r="B202" s="8" t="s">
        <v>31</v>
      </c>
      <c r="C202" s="7" t="s">
        <v>218</v>
      </c>
      <c r="D202" s="7" t="s">
        <v>21</v>
      </c>
      <c r="E202" s="9">
        <v>40574</v>
      </c>
      <c r="F202" s="10">
        <f t="shared" ca="1" si="3"/>
        <v>11</v>
      </c>
      <c r="G202" s="11"/>
      <c r="H202" s="11">
        <v>31267</v>
      </c>
      <c r="I202" s="8">
        <v>4</v>
      </c>
    </row>
    <row r="203" spans="1:9">
      <c r="A203" s="7" t="s">
        <v>238</v>
      </c>
      <c r="B203" s="8" t="s">
        <v>31</v>
      </c>
      <c r="C203" s="7" t="s">
        <v>218</v>
      </c>
      <c r="D203" s="7" t="s">
        <v>13</v>
      </c>
      <c r="E203" s="9">
        <v>40953</v>
      </c>
      <c r="F203" s="10">
        <f t="shared" ca="1" si="3"/>
        <v>10</v>
      </c>
      <c r="G203" s="11" t="s">
        <v>35</v>
      </c>
      <c r="H203" s="11">
        <v>66418</v>
      </c>
      <c r="I203" s="8">
        <v>4</v>
      </c>
    </row>
    <row r="204" spans="1:9">
      <c r="A204" s="7" t="s">
        <v>239</v>
      </c>
      <c r="B204" s="8" t="s">
        <v>11</v>
      </c>
      <c r="C204" s="7" t="s">
        <v>218</v>
      </c>
      <c r="D204" s="7" t="s">
        <v>21</v>
      </c>
      <c r="E204" s="9">
        <v>35829</v>
      </c>
      <c r="F204" s="10">
        <f t="shared" ca="1" si="3"/>
        <v>24</v>
      </c>
      <c r="G204" s="11"/>
      <c r="H204" s="11">
        <v>32094</v>
      </c>
      <c r="I204" s="8">
        <v>3</v>
      </c>
    </row>
    <row r="205" spans="1:9">
      <c r="A205" s="7" t="s">
        <v>240</v>
      </c>
      <c r="B205" s="8" t="s">
        <v>23</v>
      </c>
      <c r="C205" s="7" t="s">
        <v>218</v>
      </c>
      <c r="D205" s="7" t="s">
        <v>13</v>
      </c>
      <c r="E205" s="9">
        <v>35830</v>
      </c>
      <c r="F205" s="10">
        <f t="shared" ca="1" si="3"/>
        <v>24</v>
      </c>
      <c r="G205" s="11" t="s">
        <v>24</v>
      </c>
      <c r="H205" s="11">
        <v>39006</v>
      </c>
      <c r="I205" s="8">
        <v>5</v>
      </c>
    </row>
    <row r="206" spans="1:9">
      <c r="A206" s="7" t="s">
        <v>241</v>
      </c>
      <c r="B206" s="8" t="s">
        <v>20</v>
      </c>
      <c r="C206" s="7" t="s">
        <v>218</v>
      </c>
      <c r="D206" s="7" t="s">
        <v>13</v>
      </c>
      <c r="E206" s="9">
        <v>36198</v>
      </c>
      <c r="F206" s="10">
        <f t="shared" ca="1" si="3"/>
        <v>23</v>
      </c>
      <c r="G206" s="11" t="s">
        <v>35</v>
      </c>
      <c r="H206" s="11">
        <v>89540</v>
      </c>
      <c r="I206" s="8">
        <v>2</v>
      </c>
    </row>
    <row r="207" spans="1:9">
      <c r="A207" s="7" t="s">
        <v>242</v>
      </c>
      <c r="B207" s="8" t="s">
        <v>26</v>
      </c>
      <c r="C207" s="7" t="s">
        <v>218</v>
      </c>
      <c r="D207" s="7" t="s">
        <v>28</v>
      </c>
      <c r="E207" s="9">
        <v>38044</v>
      </c>
      <c r="F207" s="10">
        <f t="shared" ca="1" si="3"/>
        <v>18</v>
      </c>
      <c r="G207" s="11"/>
      <c r="H207" s="11">
        <v>63151</v>
      </c>
      <c r="I207" s="8">
        <v>2</v>
      </c>
    </row>
    <row r="208" spans="1:9">
      <c r="A208" s="7" t="s">
        <v>243</v>
      </c>
      <c r="B208" s="8" t="s">
        <v>11</v>
      </c>
      <c r="C208" s="7" t="s">
        <v>218</v>
      </c>
      <c r="D208" s="7" t="s">
        <v>13</v>
      </c>
      <c r="E208" s="9">
        <v>40578</v>
      </c>
      <c r="F208" s="10">
        <f t="shared" ca="1" si="3"/>
        <v>11</v>
      </c>
      <c r="G208" s="11" t="s">
        <v>14</v>
      </c>
      <c r="H208" s="11">
        <v>48202</v>
      </c>
      <c r="I208" s="8">
        <v>2</v>
      </c>
    </row>
    <row r="209" spans="1:9">
      <c r="A209" s="7" t="s">
        <v>244</v>
      </c>
      <c r="B209" s="8" t="s">
        <v>20</v>
      </c>
      <c r="C209" s="7" t="s">
        <v>218</v>
      </c>
      <c r="D209" s="7" t="s">
        <v>28</v>
      </c>
      <c r="E209" s="9">
        <v>39144</v>
      </c>
      <c r="F209" s="10">
        <f t="shared" ca="1" si="3"/>
        <v>15</v>
      </c>
      <c r="G209" s="11"/>
      <c r="H209" s="11">
        <v>70873</v>
      </c>
      <c r="I209" s="8">
        <v>4</v>
      </c>
    </row>
    <row r="210" spans="1:9">
      <c r="A210" s="7" t="s">
        <v>245</v>
      </c>
      <c r="B210" s="8" t="s">
        <v>11</v>
      </c>
      <c r="C210" s="7" t="s">
        <v>218</v>
      </c>
      <c r="D210" s="7" t="s">
        <v>28</v>
      </c>
      <c r="E210" s="9">
        <v>39166</v>
      </c>
      <c r="F210" s="10">
        <f t="shared" ca="1" si="3"/>
        <v>15</v>
      </c>
      <c r="G210" s="11"/>
      <c r="H210" s="11">
        <v>87142</v>
      </c>
      <c r="I210" s="8">
        <v>4</v>
      </c>
    </row>
    <row r="211" spans="1:9">
      <c r="A211" s="7" t="s">
        <v>246</v>
      </c>
      <c r="B211" s="8" t="s">
        <v>31</v>
      </c>
      <c r="C211" s="7" t="s">
        <v>218</v>
      </c>
      <c r="D211" s="7" t="s">
        <v>13</v>
      </c>
      <c r="E211" s="9">
        <v>39518</v>
      </c>
      <c r="F211" s="10">
        <f t="shared" ca="1" si="3"/>
        <v>14</v>
      </c>
      <c r="G211" s="11" t="s">
        <v>45</v>
      </c>
      <c r="H211" s="11">
        <v>27181</v>
      </c>
      <c r="I211" s="8">
        <v>2</v>
      </c>
    </row>
    <row r="212" spans="1:9">
      <c r="A212" s="7" t="s">
        <v>247</v>
      </c>
      <c r="B212" s="8" t="s">
        <v>20</v>
      </c>
      <c r="C212" s="7" t="s">
        <v>218</v>
      </c>
      <c r="D212" s="7" t="s">
        <v>13</v>
      </c>
      <c r="E212" s="9">
        <v>39168</v>
      </c>
      <c r="F212" s="10">
        <f t="shared" ca="1" si="3"/>
        <v>15</v>
      </c>
      <c r="G212" s="11" t="s">
        <v>14</v>
      </c>
      <c r="H212" s="11">
        <v>26730</v>
      </c>
      <c r="I212" s="8">
        <v>3</v>
      </c>
    </row>
    <row r="213" spans="1:9">
      <c r="A213" s="7" t="s">
        <v>248</v>
      </c>
      <c r="B213" s="8" t="s">
        <v>11</v>
      </c>
      <c r="C213" s="7" t="s">
        <v>218</v>
      </c>
      <c r="D213" s="7" t="s">
        <v>21</v>
      </c>
      <c r="E213" s="9">
        <v>38777</v>
      </c>
      <c r="F213" s="10">
        <f t="shared" ca="1" si="3"/>
        <v>16</v>
      </c>
      <c r="G213" s="11"/>
      <c r="H213" s="11">
        <v>24720</v>
      </c>
      <c r="I213" s="8">
        <v>1</v>
      </c>
    </row>
    <row r="214" spans="1:9">
      <c r="A214" s="7" t="s">
        <v>249</v>
      </c>
      <c r="B214" s="8" t="s">
        <v>11</v>
      </c>
      <c r="C214" s="7" t="s">
        <v>218</v>
      </c>
      <c r="D214" s="7" t="s">
        <v>13</v>
      </c>
      <c r="E214" s="9">
        <v>38798</v>
      </c>
      <c r="F214" s="10">
        <f t="shared" ca="1" si="3"/>
        <v>16</v>
      </c>
      <c r="G214" s="11" t="s">
        <v>45</v>
      </c>
      <c r="H214" s="11">
        <v>80459</v>
      </c>
      <c r="I214" s="8">
        <v>5</v>
      </c>
    </row>
    <row r="215" spans="1:9">
      <c r="A215" s="7" t="s">
        <v>250</v>
      </c>
      <c r="B215" s="8" t="s">
        <v>31</v>
      </c>
      <c r="C215" s="7" t="s">
        <v>218</v>
      </c>
      <c r="D215" s="7" t="s">
        <v>13</v>
      </c>
      <c r="E215" s="9">
        <v>38807</v>
      </c>
      <c r="F215" s="10">
        <f t="shared" ca="1" si="3"/>
        <v>16</v>
      </c>
      <c r="G215" s="11" t="s">
        <v>14</v>
      </c>
      <c r="H215" s="11">
        <v>87703</v>
      </c>
      <c r="I215" s="8">
        <v>2</v>
      </c>
    </row>
    <row r="216" spans="1:9">
      <c r="A216" s="7" t="s">
        <v>251</v>
      </c>
      <c r="B216" s="8" t="s">
        <v>41</v>
      </c>
      <c r="C216" s="7" t="s">
        <v>218</v>
      </c>
      <c r="D216" s="7" t="s">
        <v>28</v>
      </c>
      <c r="E216" s="9">
        <v>36600</v>
      </c>
      <c r="F216" s="10">
        <f t="shared" ca="1" si="3"/>
        <v>22</v>
      </c>
      <c r="G216" s="11"/>
      <c r="H216" s="11">
        <v>46024</v>
      </c>
      <c r="I216" s="8">
        <v>2</v>
      </c>
    </row>
    <row r="217" spans="1:9">
      <c r="A217" s="7" t="s">
        <v>252</v>
      </c>
      <c r="B217" s="8" t="s">
        <v>26</v>
      </c>
      <c r="C217" s="7" t="s">
        <v>218</v>
      </c>
      <c r="D217" s="7" t="s">
        <v>16</v>
      </c>
      <c r="E217" s="9">
        <v>36604</v>
      </c>
      <c r="F217" s="10">
        <f t="shared" ca="1" si="3"/>
        <v>22</v>
      </c>
      <c r="G217" s="11" t="s">
        <v>45</v>
      </c>
      <c r="H217" s="11">
        <v>51381</v>
      </c>
      <c r="I217" s="8">
        <v>3</v>
      </c>
    </row>
    <row r="218" spans="1:9">
      <c r="A218" s="7" t="s">
        <v>253</v>
      </c>
      <c r="B218" s="8" t="s">
        <v>26</v>
      </c>
      <c r="C218" s="7" t="s">
        <v>218</v>
      </c>
      <c r="D218" s="7" t="s">
        <v>28</v>
      </c>
      <c r="E218" s="9">
        <v>36977</v>
      </c>
      <c r="F218" s="10">
        <f t="shared" ca="1" si="3"/>
        <v>21</v>
      </c>
      <c r="G218" s="11"/>
      <c r="H218" s="11">
        <v>75361</v>
      </c>
      <c r="I218" s="8">
        <v>5</v>
      </c>
    </row>
    <row r="219" spans="1:9">
      <c r="A219" s="7" t="s">
        <v>254</v>
      </c>
      <c r="B219" s="8" t="s">
        <v>20</v>
      </c>
      <c r="C219" s="7" t="s">
        <v>218</v>
      </c>
      <c r="D219" s="7" t="s">
        <v>28</v>
      </c>
      <c r="E219" s="9">
        <v>37326</v>
      </c>
      <c r="F219" s="10">
        <f t="shared" ca="1" si="3"/>
        <v>20</v>
      </c>
      <c r="G219" s="11"/>
      <c r="H219" s="11">
        <v>58047</v>
      </c>
      <c r="I219" s="8">
        <v>2</v>
      </c>
    </row>
    <row r="220" spans="1:9">
      <c r="A220" s="7" t="s">
        <v>255</v>
      </c>
      <c r="B220" s="8" t="s">
        <v>31</v>
      </c>
      <c r="C220" s="7" t="s">
        <v>218</v>
      </c>
      <c r="D220" s="7" t="s">
        <v>13</v>
      </c>
      <c r="E220" s="9">
        <v>37331</v>
      </c>
      <c r="F220" s="10">
        <f t="shared" ca="1" si="3"/>
        <v>20</v>
      </c>
      <c r="G220" s="11" t="s">
        <v>45</v>
      </c>
      <c r="H220" s="11">
        <v>69025</v>
      </c>
      <c r="I220" s="8">
        <v>3</v>
      </c>
    </row>
    <row r="221" spans="1:9">
      <c r="A221" s="7" t="s">
        <v>256</v>
      </c>
      <c r="B221" s="8" t="s">
        <v>26</v>
      </c>
      <c r="C221" s="7" t="s">
        <v>218</v>
      </c>
      <c r="D221" s="7" t="s">
        <v>28</v>
      </c>
      <c r="E221" s="9">
        <v>38073</v>
      </c>
      <c r="F221" s="10">
        <f t="shared" ca="1" si="3"/>
        <v>18</v>
      </c>
      <c r="G221" s="11"/>
      <c r="H221" s="11">
        <v>43230</v>
      </c>
      <c r="I221" s="8">
        <v>2</v>
      </c>
    </row>
    <row r="222" spans="1:9">
      <c r="A222" s="7" t="s">
        <v>257</v>
      </c>
      <c r="B222" s="8" t="s">
        <v>11</v>
      </c>
      <c r="C222" s="7" t="s">
        <v>218</v>
      </c>
      <c r="D222" s="7" t="s">
        <v>28</v>
      </c>
      <c r="E222" s="9">
        <v>39538</v>
      </c>
      <c r="F222" s="10">
        <f t="shared" ca="1" si="3"/>
        <v>14</v>
      </c>
      <c r="G222" s="11"/>
      <c r="H222" s="11">
        <v>69058</v>
      </c>
      <c r="I222" s="8">
        <v>4</v>
      </c>
    </row>
    <row r="223" spans="1:9">
      <c r="A223" s="7" t="s">
        <v>258</v>
      </c>
      <c r="B223" s="8" t="s">
        <v>26</v>
      </c>
      <c r="C223" s="7" t="s">
        <v>218</v>
      </c>
      <c r="D223" s="7" t="s">
        <v>13</v>
      </c>
      <c r="E223" s="13">
        <v>40603</v>
      </c>
      <c r="F223" s="10">
        <f t="shared" ca="1" si="3"/>
        <v>11</v>
      </c>
      <c r="G223" s="11" t="s">
        <v>24</v>
      </c>
      <c r="H223" s="11">
        <v>48686</v>
      </c>
      <c r="I223" s="8">
        <v>1</v>
      </c>
    </row>
    <row r="224" spans="1:9">
      <c r="A224" s="7" t="s">
        <v>259</v>
      </c>
      <c r="B224" s="8" t="s">
        <v>11</v>
      </c>
      <c r="C224" s="7" t="s">
        <v>218</v>
      </c>
      <c r="D224" s="7" t="s">
        <v>13</v>
      </c>
      <c r="E224" s="9">
        <v>41025</v>
      </c>
      <c r="F224" s="10">
        <f t="shared" ca="1" si="3"/>
        <v>10</v>
      </c>
      <c r="G224" s="11" t="s">
        <v>45</v>
      </c>
      <c r="H224" s="11">
        <v>64801</v>
      </c>
      <c r="I224" s="8">
        <v>1</v>
      </c>
    </row>
    <row r="225" spans="1:9">
      <c r="A225" s="7" t="s">
        <v>260</v>
      </c>
      <c r="B225" s="8" t="s">
        <v>31</v>
      </c>
      <c r="C225" s="7" t="s">
        <v>218</v>
      </c>
      <c r="D225" s="7" t="s">
        <v>13</v>
      </c>
      <c r="E225" s="9">
        <v>41026</v>
      </c>
      <c r="F225" s="10">
        <f t="shared" ca="1" si="3"/>
        <v>10</v>
      </c>
      <c r="G225" s="11" t="s">
        <v>45</v>
      </c>
      <c r="H225" s="11">
        <v>28809</v>
      </c>
      <c r="I225" s="8">
        <v>5</v>
      </c>
    </row>
    <row r="226" spans="1:9">
      <c r="A226" s="7" t="s">
        <v>261</v>
      </c>
      <c r="B226" s="8" t="s">
        <v>41</v>
      </c>
      <c r="C226" s="7" t="s">
        <v>218</v>
      </c>
      <c r="D226" s="7" t="s">
        <v>13</v>
      </c>
      <c r="E226" s="9">
        <v>39181</v>
      </c>
      <c r="F226" s="10">
        <f t="shared" ca="1" si="3"/>
        <v>15</v>
      </c>
      <c r="G226" s="11" t="s">
        <v>45</v>
      </c>
      <c r="H226" s="11">
        <v>25663</v>
      </c>
      <c r="I226" s="8">
        <v>4</v>
      </c>
    </row>
    <row r="227" spans="1:9">
      <c r="A227" s="7" t="s">
        <v>262</v>
      </c>
      <c r="B227" s="8" t="s">
        <v>31</v>
      </c>
      <c r="C227" s="7" t="s">
        <v>218</v>
      </c>
      <c r="D227" s="7" t="s">
        <v>28</v>
      </c>
      <c r="E227" s="9">
        <v>39539</v>
      </c>
      <c r="F227" s="10">
        <f t="shared" ca="1" si="3"/>
        <v>14</v>
      </c>
      <c r="G227" s="11"/>
      <c r="H227" s="11">
        <v>69641</v>
      </c>
      <c r="I227" s="8">
        <v>3</v>
      </c>
    </row>
    <row r="228" spans="1:9">
      <c r="A228" s="7" t="s">
        <v>263</v>
      </c>
      <c r="B228" s="8" t="s">
        <v>31</v>
      </c>
      <c r="C228" s="7" t="s">
        <v>218</v>
      </c>
      <c r="D228" s="7" t="s">
        <v>13</v>
      </c>
      <c r="E228" s="9">
        <v>40269</v>
      </c>
      <c r="F228" s="10">
        <f t="shared" ca="1" si="3"/>
        <v>12</v>
      </c>
      <c r="G228" s="11" t="s">
        <v>45</v>
      </c>
      <c r="H228" s="11">
        <v>94886</v>
      </c>
      <c r="I228" s="8">
        <v>3</v>
      </c>
    </row>
    <row r="229" spans="1:9">
      <c r="A229" s="7" t="s">
        <v>264</v>
      </c>
      <c r="B229" s="8" t="s">
        <v>26</v>
      </c>
      <c r="C229" s="7" t="s">
        <v>218</v>
      </c>
      <c r="D229" s="7" t="s">
        <v>28</v>
      </c>
      <c r="E229" s="9">
        <v>40298</v>
      </c>
      <c r="F229" s="10">
        <f t="shared" ca="1" si="3"/>
        <v>12</v>
      </c>
      <c r="G229" s="11"/>
      <c r="H229" s="11">
        <v>26851</v>
      </c>
      <c r="I229" s="8">
        <v>3</v>
      </c>
    </row>
    <row r="230" spans="1:9">
      <c r="A230" s="7" t="s">
        <v>265</v>
      </c>
      <c r="B230" s="8" t="s">
        <v>26</v>
      </c>
      <c r="C230" s="7" t="s">
        <v>218</v>
      </c>
      <c r="D230" s="7" t="s">
        <v>13</v>
      </c>
      <c r="E230" s="9">
        <v>38813</v>
      </c>
      <c r="F230" s="10">
        <f t="shared" ca="1" si="3"/>
        <v>16</v>
      </c>
      <c r="G230" s="11" t="s">
        <v>45</v>
      </c>
      <c r="H230" s="11">
        <v>35629</v>
      </c>
      <c r="I230" s="8">
        <v>2</v>
      </c>
    </row>
    <row r="231" spans="1:9">
      <c r="A231" s="7" t="s">
        <v>266</v>
      </c>
      <c r="B231" s="8" t="s">
        <v>41</v>
      </c>
      <c r="C231" s="7" t="s">
        <v>218</v>
      </c>
      <c r="D231" s="7" t="s">
        <v>13</v>
      </c>
      <c r="E231" s="9">
        <v>38816</v>
      </c>
      <c r="F231" s="10">
        <f t="shared" ca="1" si="3"/>
        <v>16</v>
      </c>
      <c r="G231" s="11" t="s">
        <v>24</v>
      </c>
      <c r="H231" s="11">
        <v>49412</v>
      </c>
      <c r="I231" s="8">
        <v>1</v>
      </c>
    </row>
    <row r="232" spans="1:9">
      <c r="A232" s="7" t="s">
        <v>267</v>
      </c>
      <c r="B232" s="8" t="s">
        <v>31</v>
      </c>
      <c r="C232" s="7" t="s">
        <v>218</v>
      </c>
      <c r="D232" s="7" t="s">
        <v>16</v>
      </c>
      <c r="E232" s="9">
        <v>36269</v>
      </c>
      <c r="F232" s="10">
        <f t="shared" ca="1" si="3"/>
        <v>23</v>
      </c>
      <c r="G232" s="11" t="s">
        <v>45</v>
      </c>
      <c r="H232" s="11">
        <v>53009</v>
      </c>
      <c r="I232" s="8">
        <v>1</v>
      </c>
    </row>
    <row r="233" spans="1:9">
      <c r="A233" s="7" t="s">
        <v>268</v>
      </c>
      <c r="B233" s="8" t="s">
        <v>31</v>
      </c>
      <c r="C233" s="7" t="s">
        <v>218</v>
      </c>
      <c r="D233" s="7" t="s">
        <v>13</v>
      </c>
      <c r="E233" s="9">
        <v>36273</v>
      </c>
      <c r="F233" s="10">
        <f t="shared" ca="1" si="3"/>
        <v>23</v>
      </c>
      <c r="G233" s="11" t="s">
        <v>45</v>
      </c>
      <c r="H233" s="11">
        <v>67463</v>
      </c>
      <c r="I233" s="8">
        <v>4</v>
      </c>
    </row>
    <row r="234" spans="1:9">
      <c r="A234" s="7" t="s">
        <v>269</v>
      </c>
      <c r="B234" s="8" t="s">
        <v>31</v>
      </c>
      <c r="C234" s="7" t="s">
        <v>218</v>
      </c>
      <c r="D234" s="7" t="s">
        <v>28</v>
      </c>
      <c r="E234" s="9">
        <v>36637</v>
      </c>
      <c r="F234" s="10">
        <f t="shared" ca="1" si="3"/>
        <v>22</v>
      </c>
      <c r="G234" s="11"/>
      <c r="H234" s="11">
        <v>63360</v>
      </c>
      <c r="I234" s="8">
        <v>3</v>
      </c>
    </row>
    <row r="235" spans="1:9">
      <c r="A235" s="7" t="s">
        <v>270</v>
      </c>
      <c r="B235" s="8" t="s">
        <v>26</v>
      </c>
      <c r="C235" s="7" t="s">
        <v>218</v>
      </c>
      <c r="D235" s="7" t="s">
        <v>21</v>
      </c>
      <c r="E235" s="9">
        <v>37730</v>
      </c>
      <c r="F235" s="10">
        <f t="shared" ca="1" si="3"/>
        <v>19</v>
      </c>
      <c r="G235" s="11"/>
      <c r="H235" s="11">
        <v>9782</v>
      </c>
      <c r="I235" s="8">
        <v>1</v>
      </c>
    </row>
    <row r="236" spans="1:9">
      <c r="A236" s="7" t="s">
        <v>271</v>
      </c>
      <c r="B236" s="8" t="s">
        <v>11</v>
      </c>
      <c r="C236" s="7" t="s">
        <v>218</v>
      </c>
      <c r="D236" s="7" t="s">
        <v>13</v>
      </c>
      <c r="E236" s="9">
        <v>38809</v>
      </c>
      <c r="F236" s="10">
        <f t="shared" ca="1" si="3"/>
        <v>16</v>
      </c>
      <c r="G236" s="11" t="s">
        <v>17</v>
      </c>
      <c r="H236" s="11">
        <v>84243</v>
      </c>
      <c r="I236" s="8">
        <v>1</v>
      </c>
    </row>
    <row r="237" spans="1:9">
      <c r="A237" s="7" t="s">
        <v>272</v>
      </c>
      <c r="B237" s="8" t="s">
        <v>26</v>
      </c>
      <c r="C237" s="7" t="s">
        <v>218</v>
      </c>
      <c r="D237" s="7" t="s">
        <v>13</v>
      </c>
      <c r="E237" s="9">
        <v>38821</v>
      </c>
      <c r="F237" s="10">
        <f t="shared" ca="1" si="3"/>
        <v>16</v>
      </c>
      <c r="G237" s="11" t="s">
        <v>45</v>
      </c>
      <c r="H237" s="11">
        <v>72292</v>
      </c>
      <c r="I237" s="8">
        <v>1</v>
      </c>
    </row>
    <row r="238" spans="1:9">
      <c r="A238" s="7" t="s">
        <v>273</v>
      </c>
      <c r="B238" s="8" t="s">
        <v>26</v>
      </c>
      <c r="C238" s="7" t="s">
        <v>218</v>
      </c>
      <c r="D238" s="7" t="s">
        <v>13</v>
      </c>
      <c r="E238" s="9">
        <v>38832</v>
      </c>
      <c r="F238" s="10">
        <f t="shared" ca="1" si="3"/>
        <v>16</v>
      </c>
      <c r="G238" s="11" t="s">
        <v>35</v>
      </c>
      <c r="H238" s="11">
        <v>32362</v>
      </c>
      <c r="I238" s="8">
        <v>5</v>
      </c>
    </row>
    <row r="239" spans="1:9">
      <c r="A239" s="7" t="s">
        <v>274</v>
      </c>
      <c r="B239" s="8" t="s">
        <v>26</v>
      </c>
      <c r="C239" s="7" t="s">
        <v>218</v>
      </c>
      <c r="D239" s="7" t="s">
        <v>28</v>
      </c>
      <c r="E239" s="9">
        <v>39189</v>
      </c>
      <c r="F239" s="10">
        <f t="shared" ca="1" si="3"/>
        <v>15</v>
      </c>
      <c r="G239" s="11"/>
      <c r="H239" s="11">
        <v>70235</v>
      </c>
      <c r="I239" s="8">
        <v>2</v>
      </c>
    </row>
    <row r="240" spans="1:9">
      <c r="A240" s="7" t="s">
        <v>275</v>
      </c>
      <c r="B240" s="8" t="s">
        <v>31</v>
      </c>
      <c r="C240" s="7" t="s">
        <v>218</v>
      </c>
      <c r="D240" s="7" t="s">
        <v>28</v>
      </c>
      <c r="E240" s="9">
        <v>39545</v>
      </c>
      <c r="F240" s="10">
        <f t="shared" ca="1" si="3"/>
        <v>14</v>
      </c>
      <c r="G240" s="11"/>
      <c r="H240" s="11">
        <v>92587</v>
      </c>
      <c r="I240" s="8">
        <v>2</v>
      </c>
    </row>
    <row r="241" spans="1:9">
      <c r="A241" s="7" t="s">
        <v>276</v>
      </c>
      <c r="B241" s="8" t="s">
        <v>31</v>
      </c>
      <c r="C241" s="7" t="s">
        <v>218</v>
      </c>
      <c r="D241" s="7" t="s">
        <v>13</v>
      </c>
      <c r="E241" s="9">
        <v>40270</v>
      </c>
      <c r="F241" s="10">
        <f t="shared" ca="1" si="3"/>
        <v>12</v>
      </c>
      <c r="G241" s="11" t="s">
        <v>45</v>
      </c>
      <c r="H241" s="11">
        <v>38830</v>
      </c>
      <c r="I241" s="8">
        <v>5</v>
      </c>
    </row>
    <row r="242" spans="1:9">
      <c r="A242" s="7" t="s">
        <v>277</v>
      </c>
      <c r="B242" s="8" t="s">
        <v>31</v>
      </c>
      <c r="C242" s="7" t="s">
        <v>218</v>
      </c>
      <c r="D242" s="7" t="s">
        <v>13</v>
      </c>
      <c r="E242" s="9">
        <v>40634</v>
      </c>
      <c r="F242" s="10">
        <f t="shared" ca="1" si="3"/>
        <v>11</v>
      </c>
      <c r="G242" s="11" t="s">
        <v>14</v>
      </c>
      <c r="H242" s="11">
        <v>52184</v>
      </c>
      <c r="I242" s="8">
        <v>3</v>
      </c>
    </row>
    <row r="243" spans="1:9">
      <c r="A243" s="7" t="s">
        <v>278</v>
      </c>
      <c r="B243" s="8" t="s">
        <v>41</v>
      </c>
      <c r="C243" s="7" t="s">
        <v>218</v>
      </c>
      <c r="D243" s="7" t="s">
        <v>21</v>
      </c>
      <c r="E243" s="9">
        <v>41056</v>
      </c>
      <c r="F243" s="10">
        <f t="shared" ca="1" si="3"/>
        <v>10</v>
      </c>
      <c r="G243" s="11"/>
      <c r="H243" s="11">
        <v>24579</v>
      </c>
      <c r="I243" s="8">
        <v>4</v>
      </c>
    </row>
    <row r="244" spans="1:9">
      <c r="A244" s="7" t="s">
        <v>279</v>
      </c>
      <c r="B244" s="8" t="s">
        <v>20</v>
      </c>
      <c r="C244" s="7" t="s">
        <v>218</v>
      </c>
      <c r="D244" s="7" t="s">
        <v>13</v>
      </c>
      <c r="E244" s="9">
        <v>39597</v>
      </c>
      <c r="F244" s="10">
        <f t="shared" ca="1" si="3"/>
        <v>14</v>
      </c>
      <c r="G244" s="11" t="s">
        <v>14</v>
      </c>
      <c r="H244" s="11">
        <v>89111</v>
      </c>
      <c r="I244" s="8">
        <v>4</v>
      </c>
    </row>
    <row r="245" spans="1:9">
      <c r="A245" s="7" t="s">
        <v>280</v>
      </c>
      <c r="B245" s="8" t="s">
        <v>31</v>
      </c>
      <c r="C245" s="7" t="s">
        <v>218</v>
      </c>
      <c r="D245" s="7" t="s">
        <v>13</v>
      </c>
      <c r="E245" s="9">
        <v>40301</v>
      </c>
      <c r="F245" s="10">
        <f t="shared" ca="1" si="3"/>
        <v>12</v>
      </c>
      <c r="G245" s="11" t="s">
        <v>45</v>
      </c>
      <c r="H245" s="11">
        <v>48697</v>
      </c>
      <c r="I245" s="8">
        <v>2</v>
      </c>
    </row>
    <row r="246" spans="1:9">
      <c r="A246" s="7" t="s">
        <v>281</v>
      </c>
      <c r="B246" s="8" t="s">
        <v>26</v>
      </c>
      <c r="C246" s="7" t="s">
        <v>218</v>
      </c>
      <c r="D246" s="7" t="s">
        <v>16</v>
      </c>
      <c r="E246" s="9">
        <v>40302</v>
      </c>
      <c r="F246" s="10">
        <f t="shared" ca="1" si="3"/>
        <v>12</v>
      </c>
      <c r="G246" s="11" t="s">
        <v>14</v>
      </c>
      <c r="H246" s="11">
        <v>50914</v>
      </c>
      <c r="I246" s="8">
        <v>5</v>
      </c>
    </row>
    <row r="247" spans="1:9">
      <c r="A247" s="7" t="s">
        <v>282</v>
      </c>
      <c r="B247" s="8" t="s">
        <v>26</v>
      </c>
      <c r="C247" s="7" t="s">
        <v>218</v>
      </c>
      <c r="D247" s="7" t="s">
        <v>13</v>
      </c>
      <c r="E247" s="9">
        <v>40312</v>
      </c>
      <c r="F247" s="10">
        <f t="shared" ca="1" si="3"/>
        <v>12</v>
      </c>
      <c r="G247" s="11" t="s">
        <v>14</v>
      </c>
      <c r="H247" s="11">
        <v>80795</v>
      </c>
      <c r="I247" s="8">
        <v>3</v>
      </c>
    </row>
    <row r="248" spans="1:9">
      <c r="A248" s="7" t="s">
        <v>283</v>
      </c>
      <c r="B248" s="8" t="s">
        <v>20</v>
      </c>
      <c r="C248" s="7" t="s">
        <v>218</v>
      </c>
      <c r="D248" s="7" t="s">
        <v>28</v>
      </c>
      <c r="E248" s="9">
        <v>35927</v>
      </c>
      <c r="F248" s="10">
        <f t="shared" ca="1" si="3"/>
        <v>24</v>
      </c>
      <c r="G248" s="11"/>
      <c r="H248" s="11">
        <v>84601</v>
      </c>
      <c r="I248" s="8">
        <v>1</v>
      </c>
    </row>
    <row r="249" spans="1:9">
      <c r="A249" s="7" t="s">
        <v>284</v>
      </c>
      <c r="B249" s="8" t="s">
        <v>26</v>
      </c>
      <c r="C249" s="7" t="s">
        <v>218</v>
      </c>
      <c r="D249" s="7" t="s">
        <v>13</v>
      </c>
      <c r="E249" s="9">
        <v>35932</v>
      </c>
      <c r="F249" s="10">
        <f t="shared" ca="1" si="3"/>
        <v>24</v>
      </c>
      <c r="G249" s="11" t="s">
        <v>45</v>
      </c>
      <c r="H249" s="11">
        <v>98714</v>
      </c>
      <c r="I249" s="8">
        <v>5</v>
      </c>
    </row>
    <row r="250" spans="1:9">
      <c r="A250" s="7" t="s">
        <v>285</v>
      </c>
      <c r="B250" s="8" t="s">
        <v>11</v>
      </c>
      <c r="C250" s="7" t="s">
        <v>218</v>
      </c>
      <c r="D250" s="7" t="s">
        <v>13</v>
      </c>
      <c r="E250" s="9">
        <v>35938</v>
      </c>
      <c r="F250" s="10">
        <f t="shared" ca="1" si="3"/>
        <v>24</v>
      </c>
      <c r="G250" s="11" t="s">
        <v>24</v>
      </c>
      <c r="H250" s="11">
        <v>60995</v>
      </c>
      <c r="I250" s="8">
        <v>5</v>
      </c>
    </row>
    <row r="251" spans="1:9">
      <c r="A251" s="7" t="s">
        <v>286</v>
      </c>
      <c r="B251" s="8" t="s">
        <v>41</v>
      </c>
      <c r="C251" s="7" t="s">
        <v>218</v>
      </c>
      <c r="D251" s="7" t="s">
        <v>28</v>
      </c>
      <c r="E251" s="9">
        <v>36283</v>
      </c>
      <c r="F251" s="10">
        <f t="shared" ca="1" si="3"/>
        <v>23</v>
      </c>
      <c r="G251" s="11"/>
      <c r="H251" s="11">
        <v>27643</v>
      </c>
      <c r="I251" s="8">
        <v>5</v>
      </c>
    </row>
    <row r="252" spans="1:9">
      <c r="A252" s="7" t="s">
        <v>287</v>
      </c>
      <c r="B252" s="8" t="s">
        <v>31</v>
      </c>
      <c r="C252" s="7" t="s">
        <v>218</v>
      </c>
      <c r="D252" s="7" t="s">
        <v>21</v>
      </c>
      <c r="E252" s="9">
        <v>36305</v>
      </c>
      <c r="F252" s="10">
        <f t="shared" ca="1" si="3"/>
        <v>23</v>
      </c>
      <c r="G252" s="11"/>
      <c r="H252" s="11">
        <v>10367</v>
      </c>
      <c r="I252" s="8">
        <v>4</v>
      </c>
    </row>
    <row r="253" spans="1:9">
      <c r="A253" s="7" t="s">
        <v>288</v>
      </c>
      <c r="B253" s="8" t="s">
        <v>26</v>
      </c>
      <c r="C253" s="7" t="s">
        <v>218</v>
      </c>
      <c r="D253" s="7" t="s">
        <v>13</v>
      </c>
      <c r="E253" s="9">
        <v>37394</v>
      </c>
      <c r="F253" s="10">
        <f t="shared" ca="1" si="3"/>
        <v>20</v>
      </c>
      <c r="G253" s="11" t="s">
        <v>14</v>
      </c>
      <c r="H253" s="11">
        <v>31867</v>
      </c>
      <c r="I253" s="8">
        <v>3</v>
      </c>
    </row>
    <row r="254" spans="1:9">
      <c r="A254" s="7" t="s">
        <v>289</v>
      </c>
      <c r="B254" s="8" t="s">
        <v>31</v>
      </c>
      <c r="C254" s="7" t="s">
        <v>218</v>
      </c>
      <c r="D254" s="7" t="s">
        <v>28</v>
      </c>
      <c r="E254" s="13">
        <v>40680</v>
      </c>
      <c r="F254" s="10">
        <f t="shared" ca="1" si="3"/>
        <v>11</v>
      </c>
      <c r="G254" s="11"/>
      <c r="H254" s="11">
        <v>62821</v>
      </c>
      <c r="I254" s="8">
        <v>3</v>
      </c>
    </row>
    <row r="255" spans="1:9">
      <c r="A255" s="7" t="s">
        <v>290</v>
      </c>
      <c r="B255" s="8" t="s">
        <v>26</v>
      </c>
      <c r="C255" s="7" t="s">
        <v>218</v>
      </c>
      <c r="D255" s="7" t="s">
        <v>28</v>
      </c>
      <c r="E255" s="9">
        <v>41079</v>
      </c>
      <c r="F255" s="10">
        <f t="shared" ca="1" si="3"/>
        <v>10</v>
      </c>
      <c r="G255" s="11"/>
      <c r="H255" s="11">
        <v>35409</v>
      </c>
      <c r="I255" s="8">
        <v>3</v>
      </c>
    </row>
    <row r="256" spans="1:9">
      <c r="A256" s="7" t="s">
        <v>291</v>
      </c>
      <c r="B256" s="8" t="s">
        <v>31</v>
      </c>
      <c r="C256" s="7" t="s">
        <v>218</v>
      </c>
      <c r="D256" s="7" t="s">
        <v>28</v>
      </c>
      <c r="E256" s="9">
        <v>39262</v>
      </c>
      <c r="F256" s="10">
        <f t="shared" ca="1" si="3"/>
        <v>15</v>
      </c>
      <c r="G256" s="11"/>
      <c r="H256" s="11">
        <v>50347</v>
      </c>
      <c r="I256" s="8">
        <v>5</v>
      </c>
    </row>
    <row r="257" spans="1:9">
      <c r="A257" s="7" t="s">
        <v>292</v>
      </c>
      <c r="B257" s="8" t="s">
        <v>31</v>
      </c>
      <c r="C257" s="7" t="s">
        <v>218</v>
      </c>
      <c r="D257" s="7" t="s">
        <v>13</v>
      </c>
      <c r="E257" s="9">
        <v>38876</v>
      </c>
      <c r="F257" s="10">
        <f t="shared" ca="1" si="3"/>
        <v>16</v>
      </c>
      <c r="G257" s="11" t="s">
        <v>14</v>
      </c>
      <c r="H257" s="11">
        <v>66308</v>
      </c>
      <c r="I257" s="8">
        <v>1</v>
      </c>
    </row>
    <row r="258" spans="1:9">
      <c r="A258" s="7" t="s">
        <v>293</v>
      </c>
      <c r="B258" s="8" t="s">
        <v>20</v>
      </c>
      <c r="C258" s="7" t="s">
        <v>218</v>
      </c>
      <c r="D258" s="7" t="s">
        <v>13</v>
      </c>
      <c r="E258" s="9">
        <v>38878</v>
      </c>
      <c r="F258" s="10">
        <f t="shared" ref="F258:F321" ca="1" si="4">DATEDIF(E258,TODAY(),"Y")</f>
        <v>16</v>
      </c>
      <c r="G258" s="11" t="s">
        <v>45</v>
      </c>
      <c r="H258" s="11">
        <v>67265</v>
      </c>
      <c r="I258" s="8">
        <v>2</v>
      </c>
    </row>
    <row r="259" spans="1:9">
      <c r="A259" s="7" t="s">
        <v>294</v>
      </c>
      <c r="B259" s="8" t="s">
        <v>26</v>
      </c>
      <c r="C259" s="7" t="s">
        <v>218</v>
      </c>
      <c r="D259" s="7" t="s">
        <v>28</v>
      </c>
      <c r="E259" s="9">
        <v>35972</v>
      </c>
      <c r="F259" s="10">
        <f t="shared" ca="1" si="4"/>
        <v>24</v>
      </c>
      <c r="G259" s="11"/>
      <c r="H259" s="11">
        <v>78881</v>
      </c>
      <c r="I259" s="8">
        <v>5</v>
      </c>
    </row>
    <row r="260" spans="1:9">
      <c r="A260" s="7" t="s">
        <v>295</v>
      </c>
      <c r="B260" s="8" t="s">
        <v>26</v>
      </c>
      <c r="C260" s="7" t="s">
        <v>218</v>
      </c>
      <c r="D260" s="7" t="s">
        <v>13</v>
      </c>
      <c r="E260" s="9">
        <v>36318</v>
      </c>
      <c r="F260" s="10">
        <f t="shared" ca="1" si="4"/>
        <v>23</v>
      </c>
      <c r="G260" s="11" t="s">
        <v>45</v>
      </c>
      <c r="H260" s="11">
        <v>75625</v>
      </c>
      <c r="I260" s="8">
        <v>1</v>
      </c>
    </row>
    <row r="261" spans="1:9">
      <c r="A261" s="7" t="s">
        <v>296</v>
      </c>
      <c r="B261" s="8" t="s">
        <v>26</v>
      </c>
      <c r="C261" s="7" t="s">
        <v>218</v>
      </c>
      <c r="D261" s="7" t="s">
        <v>13</v>
      </c>
      <c r="E261" s="9">
        <v>36332</v>
      </c>
      <c r="F261" s="10">
        <f t="shared" ca="1" si="4"/>
        <v>23</v>
      </c>
      <c r="G261" s="11" t="s">
        <v>24</v>
      </c>
      <c r="H261" s="11">
        <v>41536</v>
      </c>
      <c r="I261" s="8">
        <v>2</v>
      </c>
    </row>
    <row r="262" spans="1:9">
      <c r="A262" s="7" t="s">
        <v>297</v>
      </c>
      <c r="B262" s="8" t="s">
        <v>11</v>
      </c>
      <c r="C262" s="7" t="s">
        <v>218</v>
      </c>
      <c r="D262" s="7" t="s">
        <v>13</v>
      </c>
      <c r="E262" s="9">
        <v>36698</v>
      </c>
      <c r="F262" s="10">
        <f t="shared" ca="1" si="4"/>
        <v>22</v>
      </c>
      <c r="G262" s="11" t="s">
        <v>24</v>
      </c>
      <c r="H262" s="11">
        <v>26015</v>
      </c>
      <c r="I262" s="8">
        <v>1</v>
      </c>
    </row>
    <row r="263" spans="1:9">
      <c r="A263" s="7" t="s">
        <v>298</v>
      </c>
      <c r="B263" s="8" t="s">
        <v>41</v>
      </c>
      <c r="C263" s="7" t="s">
        <v>218</v>
      </c>
      <c r="D263" s="7" t="s">
        <v>28</v>
      </c>
      <c r="E263" s="9">
        <v>36704</v>
      </c>
      <c r="F263" s="10">
        <f t="shared" ca="1" si="4"/>
        <v>22</v>
      </c>
      <c r="G263" s="11"/>
      <c r="H263" s="11">
        <v>63536</v>
      </c>
      <c r="I263" s="8">
        <v>3</v>
      </c>
    </row>
    <row r="264" spans="1:9">
      <c r="A264" s="7" t="s">
        <v>299</v>
      </c>
      <c r="B264" s="8" t="s">
        <v>26</v>
      </c>
      <c r="C264" s="7" t="s">
        <v>218</v>
      </c>
      <c r="D264" s="7" t="s">
        <v>13</v>
      </c>
      <c r="E264" s="9">
        <v>36707</v>
      </c>
      <c r="F264" s="10">
        <f t="shared" ca="1" si="4"/>
        <v>22</v>
      </c>
      <c r="G264" s="11" t="s">
        <v>35</v>
      </c>
      <c r="H264" s="11">
        <v>42757</v>
      </c>
      <c r="I264" s="8">
        <v>2</v>
      </c>
    </row>
    <row r="265" spans="1:9">
      <c r="A265" s="7" t="s">
        <v>300</v>
      </c>
      <c r="B265" s="8" t="s">
        <v>26</v>
      </c>
      <c r="C265" s="7" t="s">
        <v>218</v>
      </c>
      <c r="D265" s="7" t="s">
        <v>13</v>
      </c>
      <c r="E265" s="9">
        <v>37068</v>
      </c>
      <c r="F265" s="10">
        <f t="shared" ca="1" si="4"/>
        <v>21</v>
      </c>
      <c r="G265" s="11" t="s">
        <v>17</v>
      </c>
      <c r="H265" s="11">
        <v>72611</v>
      </c>
      <c r="I265" s="8">
        <v>5</v>
      </c>
    </row>
    <row r="266" spans="1:9">
      <c r="A266" s="7" t="s">
        <v>301</v>
      </c>
      <c r="B266" s="8" t="s">
        <v>31</v>
      </c>
      <c r="C266" s="7" t="s">
        <v>218</v>
      </c>
      <c r="D266" s="7" t="s">
        <v>13</v>
      </c>
      <c r="E266" s="9">
        <v>37436</v>
      </c>
      <c r="F266" s="10">
        <f t="shared" ca="1" si="4"/>
        <v>20</v>
      </c>
      <c r="G266" s="11" t="s">
        <v>24</v>
      </c>
      <c r="H266" s="11">
        <v>70543</v>
      </c>
      <c r="I266" s="8">
        <v>1</v>
      </c>
    </row>
    <row r="267" spans="1:9">
      <c r="A267" s="7" t="s">
        <v>302</v>
      </c>
      <c r="B267" s="8" t="s">
        <v>11</v>
      </c>
      <c r="C267" s="7" t="s">
        <v>218</v>
      </c>
      <c r="D267" s="7" t="s">
        <v>13</v>
      </c>
      <c r="E267" s="9">
        <v>38146</v>
      </c>
      <c r="F267" s="10">
        <f t="shared" ca="1" si="4"/>
        <v>18</v>
      </c>
      <c r="G267" s="11" t="s">
        <v>14</v>
      </c>
      <c r="H267" s="11">
        <v>52074</v>
      </c>
      <c r="I267" s="8">
        <v>2</v>
      </c>
    </row>
    <row r="268" spans="1:9">
      <c r="A268" s="7" t="s">
        <v>303</v>
      </c>
      <c r="B268" s="8" t="s">
        <v>26</v>
      </c>
      <c r="C268" s="7" t="s">
        <v>218</v>
      </c>
      <c r="D268" s="7" t="s">
        <v>28</v>
      </c>
      <c r="E268" s="9">
        <v>39603</v>
      </c>
      <c r="F268" s="10">
        <f t="shared" ca="1" si="4"/>
        <v>14</v>
      </c>
      <c r="G268" s="11"/>
      <c r="H268" s="11">
        <v>45034</v>
      </c>
      <c r="I268" s="8">
        <v>2</v>
      </c>
    </row>
    <row r="269" spans="1:9">
      <c r="A269" s="7" t="s">
        <v>304</v>
      </c>
      <c r="B269" s="8" t="s">
        <v>41</v>
      </c>
      <c r="C269" s="7" t="s">
        <v>218</v>
      </c>
      <c r="D269" s="7" t="s">
        <v>28</v>
      </c>
      <c r="E269" s="9">
        <v>38874</v>
      </c>
      <c r="F269" s="10">
        <f t="shared" ca="1" si="4"/>
        <v>16</v>
      </c>
      <c r="G269" s="11"/>
      <c r="H269" s="11">
        <v>65263</v>
      </c>
      <c r="I269" s="8">
        <v>4</v>
      </c>
    </row>
    <row r="270" spans="1:9">
      <c r="A270" s="7" t="s">
        <v>305</v>
      </c>
      <c r="B270" s="8" t="s">
        <v>41</v>
      </c>
      <c r="C270" s="7" t="s">
        <v>218</v>
      </c>
      <c r="D270" s="7" t="s">
        <v>13</v>
      </c>
      <c r="E270" s="9">
        <v>39972</v>
      </c>
      <c r="F270" s="10">
        <f t="shared" ca="1" si="4"/>
        <v>13</v>
      </c>
      <c r="G270" s="11" t="s">
        <v>14</v>
      </c>
      <c r="H270" s="11">
        <v>85987</v>
      </c>
      <c r="I270" s="8">
        <v>5</v>
      </c>
    </row>
    <row r="271" spans="1:9">
      <c r="A271" s="7" t="s">
        <v>306</v>
      </c>
      <c r="B271" s="8" t="s">
        <v>31</v>
      </c>
      <c r="C271" s="7" t="s">
        <v>218</v>
      </c>
      <c r="D271" s="7" t="s">
        <v>13</v>
      </c>
      <c r="E271" s="9">
        <v>39264</v>
      </c>
      <c r="F271" s="10">
        <f t="shared" ca="1" si="4"/>
        <v>15</v>
      </c>
      <c r="G271" s="11" t="s">
        <v>45</v>
      </c>
      <c r="H271" s="11">
        <v>90178</v>
      </c>
      <c r="I271" s="8">
        <v>2</v>
      </c>
    </row>
    <row r="272" spans="1:9">
      <c r="A272" s="7" t="s">
        <v>307</v>
      </c>
      <c r="B272" s="8" t="s">
        <v>11</v>
      </c>
      <c r="C272" s="7" t="s">
        <v>218</v>
      </c>
      <c r="D272" s="7" t="s">
        <v>16</v>
      </c>
      <c r="E272" s="9">
        <v>39276</v>
      </c>
      <c r="F272" s="10">
        <f t="shared" ca="1" si="4"/>
        <v>15</v>
      </c>
      <c r="G272" s="11" t="s">
        <v>17</v>
      </c>
      <c r="H272" s="11">
        <v>20785</v>
      </c>
      <c r="I272" s="8">
        <v>4</v>
      </c>
    </row>
    <row r="273" spans="1:9">
      <c r="A273" s="7" t="s">
        <v>308</v>
      </c>
      <c r="B273" s="8" t="s">
        <v>41</v>
      </c>
      <c r="C273" s="7" t="s">
        <v>218</v>
      </c>
      <c r="D273" s="7" t="s">
        <v>21</v>
      </c>
      <c r="E273" s="9">
        <v>39278</v>
      </c>
      <c r="F273" s="10">
        <f t="shared" ca="1" si="4"/>
        <v>15</v>
      </c>
      <c r="G273" s="11"/>
      <c r="H273" s="11">
        <v>33458</v>
      </c>
      <c r="I273" s="8">
        <v>1</v>
      </c>
    </row>
    <row r="274" spans="1:9">
      <c r="A274" s="7" t="s">
        <v>309</v>
      </c>
      <c r="B274" s="8" t="s">
        <v>11</v>
      </c>
      <c r="C274" s="7" t="s">
        <v>218</v>
      </c>
      <c r="D274" s="7" t="s">
        <v>13</v>
      </c>
      <c r="E274" s="9">
        <v>39655</v>
      </c>
      <c r="F274" s="10">
        <f t="shared" ca="1" si="4"/>
        <v>14</v>
      </c>
      <c r="G274" s="11" t="s">
        <v>35</v>
      </c>
      <c r="H274" s="11">
        <v>37928</v>
      </c>
      <c r="I274" s="8">
        <v>3</v>
      </c>
    </row>
    <row r="275" spans="1:9">
      <c r="A275" s="7" t="s">
        <v>310</v>
      </c>
      <c r="B275" s="8" t="s">
        <v>26</v>
      </c>
      <c r="C275" s="7" t="s">
        <v>218</v>
      </c>
      <c r="D275" s="7" t="s">
        <v>13</v>
      </c>
      <c r="E275" s="9">
        <v>39264</v>
      </c>
      <c r="F275" s="10">
        <f t="shared" ca="1" si="4"/>
        <v>15</v>
      </c>
      <c r="G275" s="11" t="s">
        <v>17</v>
      </c>
      <c r="H275" s="11">
        <v>69377</v>
      </c>
      <c r="I275" s="8">
        <v>1</v>
      </c>
    </row>
    <row r="276" spans="1:9">
      <c r="A276" s="7" t="s">
        <v>311</v>
      </c>
      <c r="B276" s="8" t="s">
        <v>26</v>
      </c>
      <c r="C276" s="7" t="s">
        <v>218</v>
      </c>
      <c r="D276" s="7" t="s">
        <v>21</v>
      </c>
      <c r="E276" s="9">
        <v>35982</v>
      </c>
      <c r="F276" s="10">
        <f t="shared" ca="1" si="4"/>
        <v>24</v>
      </c>
      <c r="G276" s="11"/>
      <c r="H276" s="11">
        <v>9795</v>
      </c>
      <c r="I276" s="8">
        <v>3</v>
      </c>
    </row>
    <row r="277" spans="1:9">
      <c r="A277" s="7" t="s">
        <v>312</v>
      </c>
      <c r="B277" s="8" t="s">
        <v>31</v>
      </c>
      <c r="C277" s="7" t="s">
        <v>218</v>
      </c>
      <c r="D277" s="7" t="s">
        <v>28</v>
      </c>
      <c r="E277" s="9">
        <v>35992</v>
      </c>
      <c r="F277" s="10">
        <f t="shared" ca="1" si="4"/>
        <v>24</v>
      </c>
      <c r="G277" s="11"/>
      <c r="H277" s="11">
        <v>75086</v>
      </c>
      <c r="I277" s="8">
        <v>5</v>
      </c>
    </row>
    <row r="278" spans="1:9">
      <c r="A278" s="7" t="s">
        <v>313</v>
      </c>
      <c r="B278" s="8" t="s">
        <v>31</v>
      </c>
      <c r="C278" s="7" t="s">
        <v>218</v>
      </c>
      <c r="D278" s="7" t="s">
        <v>13</v>
      </c>
      <c r="E278" s="9">
        <v>35996</v>
      </c>
      <c r="F278" s="10">
        <f t="shared" ca="1" si="4"/>
        <v>24</v>
      </c>
      <c r="G278" s="11" t="s">
        <v>14</v>
      </c>
      <c r="H278" s="11">
        <v>44374</v>
      </c>
      <c r="I278" s="8">
        <v>2</v>
      </c>
    </row>
    <row r="279" spans="1:9">
      <c r="A279" s="7" t="s">
        <v>314</v>
      </c>
      <c r="B279" s="8" t="s">
        <v>26</v>
      </c>
      <c r="C279" s="7" t="s">
        <v>218</v>
      </c>
      <c r="D279" s="7" t="s">
        <v>28</v>
      </c>
      <c r="E279" s="9">
        <v>35997</v>
      </c>
      <c r="F279" s="10">
        <f t="shared" ca="1" si="4"/>
        <v>24</v>
      </c>
      <c r="G279" s="11"/>
      <c r="H279" s="11">
        <v>79772</v>
      </c>
      <c r="I279" s="8">
        <v>3</v>
      </c>
    </row>
    <row r="280" spans="1:9">
      <c r="A280" s="7" t="s">
        <v>315</v>
      </c>
      <c r="B280" s="8" t="s">
        <v>23</v>
      </c>
      <c r="C280" s="7" t="s">
        <v>218</v>
      </c>
      <c r="D280" s="7" t="s">
        <v>28</v>
      </c>
      <c r="E280" s="9">
        <v>36350</v>
      </c>
      <c r="F280" s="10">
        <f t="shared" ca="1" si="4"/>
        <v>23</v>
      </c>
      <c r="G280" s="11"/>
      <c r="H280" s="11">
        <v>30118</v>
      </c>
      <c r="I280" s="8">
        <v>3</v>
      </c>
    </row>
    <row r="281" spans="1:9">
      <c r="A281" s="7" t="s">
        <v>316</v>
      </c>
      <c r="B281" s="8" t="s">
        <v>26</v>
      </c>
      <c r="C281" s="7" t="s">
        <v>218</v>
      </c>
      <c r="D281" s="7" t="s">
        <v>16</v>
      </c>
      <c r="E281" s="9">
        <v>36360</v>
      </c>
      <c r="F281" s="10">
        <f t="shared" ca="1" si="4"/>
        <v>23</v>
      </c>
      <c r="G281" s="11" t="s">
        <v>45</v>
      </c>
      <c r="H281" s="11">
        <v>12172</v>
      </c>
      <c r="I281" s="8">
        <v>1</v>
      </c>
    </row>
    <row r="282" spans="1:9">
      <c r="A282" s="7" t="s">
        <v>317</v>
      </c>
      <c r="B282" s="8" t="s">
        <v>26</v>
      </c>
      <c r="C282" s="7" t="s">
        <v>218</v>
      </c>
      <c r="D282" s="7" t="s">
        <v>28</v>
      </c>
      <c r="E282" s="9">
        <v>36718</v>
      </c>
      <c r="F282" s="10">
        <f t="shared" ca="1" si="4"/>
        <v>22</v>
      </c>
      <c r="G282" s="11"/>
      <c r="H282" s="11">
        <v>98472</v>
      </c>
      <c r="I282" s="8">
        <v>5</v>
      </c>
    </row>
    <row r="283" spans="1:9">
      <c r="A283" s="7" t="s">
        <v>318</v>
      </c>
      <c r="B283" s="8" t="s">
        <v>26</v>
      </c>
      <c r="C283" s="7" t="s">
        <v>218</v>
      </c>
      <c r="D283" s="7" t="s">
        <v>28</v>
      </c>
      <c r="E283" s="9">
        <v>36729</v>
      </c>
      <c r="F283" s="10">
        <f t="shared" ca="1" si="4"/>
        <v>22</v>
      </c>
      <c r="G283" s="11"/>
      <c r="H283" s="11">
        <v>49962</v>
      </c>
      <c r="I283" s="8">
        <v>1</v>
      </c>
    </row>
    <row r="284" spans="1:9">
      <c r="A284" s="7" t="s">
        <v>319</v>
      </c>
      <c r="B284" s="8" t="s">
        <v>23</v>
      </c>
      <c r="C284" s="7" t="s">
        <v>218</v>
      </c>
      <c r="D284" s="7" t="s">
        <v>28</v>
      </c>
      <c r="E284" s="9">
        <v>37820</v>
      </c>
      <c r="F284" s="10">
        <f t="shared" ca="1" si="4"/>
        <v>19</v>
      </c>
      <c r="G284" s="11"/>
      <c r="H284" s="11">
        <v>82962</v>
      </c>
      <c r="I284" s="8">
        <v>1</v>
      </c>
    </row>
    <row r="285" spans="1:9">
      <c r="A285" s="7" t="s">
        <v>320</v>
      </c>
      <c r="B285" s="8" t="s">
        <v>11</v>
      </c>
      <c r="C285" s="7" t="s">
        <v>218</v>
      </c>
      <c r="D285" s="7" t="s">
        <v>28</v>
      </c>
      <c r="E285" s="9">
        <v>39633</v>
      </c>
      <c r="F285" s="10">
        <f t="shared" ca="1" si="4"/>
        <v>14</v>
      </c>
      <c r="G285" s="11"/>
      <c r="H285" s="11">
        <v>43648</v>
      </c>
      <c r="I285" s="8">
        <v>1</v>
      </c>
    </row>
    <row r="286" spans="1:9">
      <c r="A286" s="7" t="s">
        <v>321</v>
      </c>
      <c r="B286" s="8" t="s">
        <v>20</v>
      </c>
      <c r="C286" s="7" t="s">
        <v>218</v>
      </c>
      <c r="D286" s="7" t="s">
        <v>28</v>
      </c>
      <c r="E286" s="9">
        <v>38912</v>
      </c>
      <c r="F286" s="10">
        <f t="shared" ca="1" si="4"/>
        <v>16</v>
      </c>
      <c r="G286" s="11"/>
      <c r="H286" s="11">
        <v>88363</v>
      </c>
      <c r="I286" s="8">
        <v>4</v>
      </c>
    </row>
    <row r="287" spans="1:9">
      <c r="A287" s="7" t="s">
        <v>322</v>
      </c>
      <c r="B287" s="8" t="s">
        <v>31</v>
      </c>
      <c r="C287" s="7" t="s">
        <v>218</v>
      </c>
      <c r="D287" s="7" t="s">
        <v>28</v>
      </c>
      <c r="E287" s="9">
        <v>41124</v>
      </c>
      <c r="F287" s="10">
        <f t="shared" ca="1" si="4"/>
        <v>10</v>
      </c>
      <c r="G287" s="11"/>
      <c r="H287" s="11">
        <v>54483</v>
      </c>
      <c r="I287" s="8">
        <v>2</v>
      </c>
    </row>
    <row r="288" spans="1:9">
      <c r="A288" s="7" t="s">
        <v>323</v>
      </c>
      <c r="B288" s="8" t="s">
        <v>31</v>
      </c>
      <c r="C288" s="7" t="s">
        <v>218</v>
      </c>
      <c r="D288" s="7" t="s">
        <v>13</v>
      </c>
      <c r="E288" s="9">
        <v>36009</v>
      </c>
      <c r="F288" s="10">
        <f t="shared" ca="1" si="4"/>
        <v>24</v>
      </c>
      <c r="G288" s="11" t="s">
        <v>14</v>
      </c>
      <c r="H288" s="11">
        <v>82632</v>
      </c>
      <c r="I288" s="8">
        <v>5</v>
      </c>
    </row>
    <row r="289" spans="1:9">
      <c r="A289" s="7" t="s">
        <v>324</v>
      </c>
      <c r="B289" s="8" t="s">
        <v>41</v>
      </c>
      <c r="C289" s="7" t="s">
        <v>218</v>
      </c>
      <c r="D289" s="7" t="s">
        <v>28</v>
      </c>
      <c r="E289" s="9">
        <v>36011</v>
      </c>
      <c r="F289" s="10">
        <f t="shared" ca="1" si="4"/>
        <v>24</v>
      </c>
      <c r="G289" s="11"/>
      <c r="H289" s="11">
        <v>49555</v>
      </c>
      <c r="I289" s="8">
        <v>1</v>
      </c>
    </row>
    <row r="290" spans="1:9">
      <c r="A290" s="7" t="s">
        <v>325</v>
      </c>
      <c r="B290" s="8" t="s">
        <v>23</v>
      </c>
      <c r="C290" s="7" t="s">
        <v>218</v>
      </c>
      <c r="D290" s="7" t="s">
        <v>13</v>
      </c>
      <c r="E290" s="9">
        <v>39312</v>
      </c>
      <c r="F290" s="10">
        <f t="shared" ca="1" si="4"/>
        <v>15</v>
      </c>
      <c r="G290" s="11" t="s">
        <v>17</v>
      </c>
      <c r="H290" s="11">
        <v>78133</v>
      </c>
      <c r="I290" s="8">
        <v>3</v>
      </c>
    </row>
    <row r="291" spans="1:9">
      <c r="A291" s="7" t="s">
        <v>326</v>
      </c>
      <c r="B291" s="8" t="s">
        <v>20</v>
      </c>
      <c r="C291" s="7" t="s">
        <v>218</v>
      </c>
      <c r="D291" s="7" t="s">
        <v>16</v>
      </c>
      <c r="E291" s="9">
        <v>39697</v>
      </c>
      <c r="F291" s="10">
        <f t="shared" ca="1" si="4"/>
        <v>13</v>
      </c>
      <c r="G291" s="11" t="s">
        <v>17</v>
      </c>
      <c r="H291" s="11">
        <v>16786</v>
      </c>
      <c r="I291" s="8">
        <v>2</v>
      </c>
    </row>
    <row r="292" spans="1:9">
      <c r="A292" s="7" t="s">
        <v>327</v>
      </c>
      <c r="B292" s="8" t="s">
        <v>26</v>
      </c>
      <c r="C292" s="7" t="s">
        <v>218</v>
      </c>
      <c r="D292" s="7" t="s">
        <v>13</v>
      </c>
      <c r="E292" s="9">
        <v>39354</v>
      </c>
      <c r="F292" s="10">
        <f t="shared" ca="1" si="4"/>
        <v>14</v>
      </c>
      <c r="G292" s="11" t="s">
        <v>45</v>
      </c>
      <c r="H292" s="11">
        <v>73755</v>
      </c>
      <c r="I292" s="8">
        <v>4</v>
      </c>
    </row>
    <row r="293" spans="1:9">
      <c r="A293" s="7" t="s">
        <v>328</v>
      </c>
      <c r="B293" s="8" t="s">
        <v>20</v>
      </c>
      <c r="C293" s="7" t="s">
        <v>218</v>
      </c>
      <c r="D293" s="7" t="s">
        <v>13</v>
      </c>
      <c r="E293" s="9">
        <v>40424</v>
      </c>
      <c r="F293" s="10">
        <f t="shared" ca="1" si="4"/>
        <v>11</v>
      </c>
      <c r="G293" s="11" t="s">
        <v>24</v>
      </c>
      <c r="H293" s="11">
        <v>43472</v>
      </c>
      <c r="I293" s="8">
        <v>5</v>
      </c>
    </row>
    <row r="294" spans="1:9">
      <c r="A294" s="7" t="s">
        <v>329</v>
      </c>
      <c r="B294" s="8" t="s">
        <v>31</v>
      </c>
      <c r="C294" s="7" t="s">
        <v>218</v>
      </c>
      <c r="D294" s="7" t="s">
        <v>13</v>
      </c>
      <c r="E294" s="9">
        <v>38982</v>
      </c>
      <c r="F294" s="10">
        <f t="shared" ca="1" si="4"/>
        <v>15</v>
      </c>
      <c r="G294" s="11" t="s">
        <v>14</v>
      </c>
      <c r="H294" s="11">
        <v>66110</v>
      </c>
      <c r="I294" s="8">
        <v>1</v>
      </c>
    </row>
    <row r="295" spans="1:9">
      <c r="A295" s="7" t="s">
        <v>330</v>
      </c>
      <c r="B295" s="8" t="s">
        <v>26</v>
      </c>
      <c r="C295" s="7" t="s">
        <v>218</v>
      </c>
      <c r="D295" s="7" t="s">
        <v>13</v>
      </c>
      <c r="E295" s="9">
        <v>38990</v>
      </c>
      <c r="F295" s="10">
        <f t="shared" ca="1" si="4"/>
        <v>15</v>
      </c>
      <c r="G295" s="11" t="s">
        <v>17</v>
      </c>
      <c r="H295" s="11">
        <v>73073</v>
      </c>
      <c r="I295" s="8">
        <v>2</v>
      </c>
    </row>
    <row r="296" spans="1:9">
      <c r="A296" s="7" t="s">
        <v>331</v>
      </c>
      <c r="B296" s="8" t="s">
        <v>41</v>
      </c>
      <c r="C296" s="7" t="s">
        <v>218</v>
      </c>
      <c r="D296" s="7" t="s">
        <v>21</v>
      </c>
      <c r="E296" s="9">
        <v>36067</v>
      </c>
      <c r="F296" s="10">
        <f t="shared" ca="1" si="4"/>
        <v>23</v>
      </c>
      <c r="G296" s="11"/>
      <c r="H296" s="11">
        <v>41374</v>
      </c>
      <c r="I296" s="8">
        <v>4</v>
      </c>
    </row>
    <row r="297" spans="1:9">
      <c r="A297" s="7" t="s">
        <v>332</v>
      </c>
      <c r="B297" s="8" t="s">
        <v>41</v>
      </c>
      <c r="C297" s="7" t="s">
        <v>218</v>
      </c>
      <c r="D297" s="7" t="s">
        <v>13</v>
      </c>
      <c r="E297" s="9">
        <v>36413</v>
      </c>
      <c r="F297" s="10">
        <f t="shared" ca="1" si="4"/>
        <v>22</v>
      </c>
      <c r="G297" s="11" t="s">
        <v>14</v>
      </c>
      <c r="H297" s="11">
        <v>44066</v>
      </c>
      <c r="I297" s="8">
        <v>3</v>
      </c>
    </row>
    <row r="298" spans="1:9">
      <c r="A298" s="7" t="s">
        <v>333</v>
      </c>
      <c r="B298" s="8" t="s">
        <v>26</v>
      </c>
      <c r="C298" s="7" t="s">
        <v>218</v>
      </c>
      <c r="D298" s="7" t="s">
        <v>16</v>
      </c>
      <c r="E298" s="9">
        <v>36422</v>
      </c>
      <c r="F298" s="10">
        <f t="shared" ca="1" si="4"/>
        <v>22</v>
      </c>
      <c r="G298" s="11" t="s">
        <v>45</v>
      </c>
      <c r="H298" s="11">
        <v>18997</v>
      </c>
      <c r="I298" s="8">
        <v>5</v>
      </c>
    </row>
    <row r="299" spans="1:9">
      <c r="A299" s="7" t="s">
        <v>334</v>
      </c>
      <c r="B299" s="8" t="s">
        <v>26</v>
      </c>
      <c r="C299" s="7" t="s">
        <v>218</v>
      </c>
      <c r="D299" s="7" t="s">
        <v>13</v>
      </c>
      <c r="E299" s="9">
        <v>36431</v>
      </c>
      <c r="F299" s="10">
        <f t="shared" ca="1" si="4"/>
        <v>22</v>
      </c>
      <c r="G299" s="11" t="s">
        <v>14</v>
      </c>
      <c r="H299" s="11">
        <v>39402</v>
      </c>
      <c r="I299" s="8">
        <v>2</v>
      </c>
    </row>
    <row r="300" spans="1:9">
      <c r="A300" s="7" t="s">
        <v>335</v>
      </c>
      <c r="B300" s="8" t="s">
        <v>31</v>
      </c>
      <c r="C300" s="7" t="s">
        <v>218</v>
      </c>
      <c r="D300" s="7" t="s">
        <v>13</v>
      </c>
      <c r="E300" s="9">
        <v>37509</v>
      </c>
      <c r="F300" s="10">
        <f t="shared" ca="1" si="4"/>
        <v>19</v>
      </c>
      <c r="G300" s="11" t="s">
        <v>45</v>
      </c>
      <c r="H300" s="11">
        <v>75988</v>
      </c>
      <c r="I300" s="8">
        <v>3</v>
      </c>
    </row>
    <row r="301" spans="1:9">
      <c r="A301" s="7" t="s">
        <v>336</v>
      </c>
      <c r="B301" s="8" t="s">
        <v>26</v>
      </c>
      <c r="C301" s="7" t="s">
        <v>218</v>
      </c>
      <c r="D301" s="7" t="s">
        <v>13</v>
      </c>
      <c r="E301" s="9">
        <v>37866</v>
      </c>
      <c r="F301" s="10">
        <f t="shared" ca="1" si="4"/>
        <v>19</v>
      </c>
      <c r="G301" s="11" t="s">
        <v>17</v>
      </c>
      <c r="H301" s="11">
        <v>59653</v>
      </c>
      <c r="I301" s="8">
        <v>5</v>
      </c>
    </row>
    <row r="302" spans="1:9">
      <c r="A302" s="7" t="s">
        <v>337</v>
      </c>
      <c r="B302" s="8" t="s">
        <v>41</v>
      </c>
      <c r="C302" s="7" t="s">
        <v>218</v>
      </c>
      <c r="D302" s="7" t="s">
        <v>13</v>
      </c>
      <c r="E302" s="9">
        <v>39348</v>
      </c>
      <c r="F302" s="10">
        <f t="shared" ca="1" si="4"/>
        <v>14</v>
      </c>
      <c r="G302" s="11" t="s">
        <v>14</v>
      </c>
      <c r="H302" s="11">
        <v>50842</v>
      </c>
      <c r="I302" s="8">
        <v>2</v>
      </c>
    </row>
    <row r="303" spans="1:9">
      <c r="A303" s="7" t="s">
        <v>338</v>
      </c>
      <c r="B303" s="8" t="s">
        <v>31</v>
      </c>
      <c r="C303" s="7" t="s">
        <v>218</v>
      </c>
      <c r="D303" s="7" t="s">
        <v>13</v>
      </c>
      <c r="E303" s="9">
        <v>39696</v>
      </c>
      <c r="F303" s="10">
        <f t="shared" ca="1" si="4"/>
        <v>13</v>
      </c>
      <c r="G303" s="11" t="s">
        <v>14</v>
      </c>
      <c r="H303" s="11">
        <v>76252</v>
      </c>
      <c r="I303" s="8">
        <v>3</v>
      </c>
    </row>
    <row r="304" spans="1:9">
      <c r="A304" s="7" t="s">
        <v>339</v>
      </c>
      <c r="B304" s="8" t="s">
        <v>26</v>
      </c>
      <c r="C304" s="7" t="s">
        <v>218</v>
      </c>
      <c r="D304" s="7" t="s">
        <v>28</v>
      </c>
      <c r="E304" s="13">
        <v>40449</v>
      </c>
      <c r="F304" s="10">
        <f t="shared" ca="1" si="4"/>
        <v>11</v>
      </c>
      <c r="G304" s="11"/>
      <c r="H304" s="11">
        <v>97724</v>
      </c>
      <c r="I304" s="8">
        <v>5</v>
      </c>
    </row>
    <row r="305" spans="1:9">
      <c r="A305" s="7" t="s">
        <v>340</v>
      </c>
      <c r="B305" s="8" t="s">
        <v>41</v>
      </c>
      <c r="C305" s="7" t="s">
        <v>218</v>
      </c>
      <c r="D305" s="7" t="s">
        <v>28</v>
      </c>
      <c r="E305" s="9">
        <v>39378</v>
      </c>
      <c r="F305" s="10">
        <f t="shared" ca="1" si="4"/>
        <v>14</v>
      </c>
      <c r="G305" s="11"/>
      <c r="H305" s="11">
        <v>39006</v>
      </c>
      <c r="I305" s="8">
        <v>3</v>
      </c>
    </row>
    <row r="306" spans="1:9">
      <c r="A306" s="7" t="s">
        <v>341</v>
      </c>
      <c r="B306" s="8" t="s">
        <v>20</v>
      </c>
      <c r="C306" s="7" t="s">
        <v>218</v>
      </c>
      <c r="D306" s="7" t="s">
        <v>16</v>
      </c>
      <c r="E306" s="9">
        <v>40456</v>
      </c>
      <c r="F306" s="10">
        <f t="shared" ca="1" si="4"/>
        <v>11</v>
      </c>
      <c r="G306" s="11" t="s">
        <v>14</v>
      </c>
      <c r="H306" s="11">
        <v>51310</v>
      </c>
      <c r="I306" s="8">
        <v>5</v>
      </c>
    </row>
    <row r="307" spans="1:9">
      <c r="A307" s="7" t="s">
        <v>342</v>
      </c>
      <c r="B307" s="8" t="s">
        <v>31</v>
      </c>
      <c r="C307" s="7" t="s">
        <v>218</v>
      </c>
      <c r="D307" s="7" t="s">
        <v>28</v>
      </c>
      <c r="E307" s="9">
        <v>40462</v>
      </c>
      <c r="F307" s="10">
        <f t="shared" ca="1" si="4"/>
        <v>11</v>
      </c>
      <c r="G307" s="11"/>
      <c r="H307" s="11">
        <v>58234</v>
      </c>
      <c r="I307" s="8">
        <v>4</v>
      </c>
    </row>
    <row r="308" spans="1:9">
      <c r="A308" s="7" t="s">
        <v>343</v>
      </c>
      <c r="B308" s="8" t="s">
        <v>31</v>
      </c>
      <c r="C308" s="7" t="s">
        <v>218</v>
      </c>
      <c r="D308" s="7" t="s">
        <v>13</v>
      </c>
      <c r="E308" s="9">
        <v>40469</v>
      </c>
      <c r="F308" s="10">
        <f t="shared" ca="1" si="4"/>
        <v>11</v>
      </c>
      <c r="G308" s="11" t="s">
        <v>17</v>
      </c>
      <c r="H308" s="11">
        <v>50028</v>
      </c>
      <c r="I308" s="8">
        <v>4</v>
      </c>
    </row>
    <row r="309" spans="1:9">
      <c r="A309" s="7" t="s">
        <v>344</v>
      </c>
      <c r="B309" s="8" t="s">
        <v>23</v>
      </c>
      <c r="C309" s="7" t="s">
        <v>218</v>
      </c>
      <c r="D309" s="7" t="s">
        <v>28</v>
      </c>
      <c r="E309" s="9">
        <v>40473</v>
      </c>
      <c r="F309" s="10">
        <f t="shared" ca="1" si="4"/>
        <v>11</v>
      </c>
      <c r="G309" s="11"/>
      <c r="H309" s="11">
        <v>31086</v>
      </c>
      <c r="I309" s="8">
        <v>5</v>
      </c>
    </row>
    <row r="310" spans="1:9">
      <c r="A310" s="7" t="s">
        <v>345</v>
      </c>
      <c r="B310" s="8" t="s">
        <v>23</v>
      </c>
      <c r="C310" s="7" t="s">
        <v>218</v>
      </c>
      <c r="D310" s="7" t="s">
        <v>13</v>
      </c>
      <c r="E310" s="9">
        <v>40474</v>
      </c>
      <c r="F310" s="10">
        <f t="shared" ca="1" si="4"/>
        <v>11</v>
      </c>
      <c r="G310" s="11" t="s">
        <v>14</v>
      </c>
      <c r="H310" s="11">
        <v>65252</v>
      </c>
      <c r="I310" s="8">
        <v>4</v>
      </c>
    </row>
    <row r="311" spans="1:9">
      <c r="A311" s="7" t="s">
        <v>346</v>
      </c>
      <c r="B311" s="8" t="s">
        <v>11</v>
      </c>
      <c r="C311" s="7" t="s">
        <v>218</v>
      </c>
      <c r="D311" s="7" t="s">
        <v>13</v>
      </c>
      <c r="E311" s="9">
        <v>39001</v>
      </c>
      <c r="F311" s="10">
        <f t="shared" ca="1" si="4"/>
        <v>15</v>
      </c>
      <c r="G311" s="11" t="s">
        <v>17</v>
      </c>
      <c r="H311" s="11">
        <v>77022</v>
      </c>
      <c r="I311" s="8">
        <v>3</v>
      </c>
    </row>
    <row r="312" spans="1:9">
      <c r="A312" s="7" t="s">
        <v>347</v>
      </c>
      <c r="B312" s="8" t="s">
        <v>41</v>
      </c>
      <c r="C312" s="7" t="s">
        <v>218</v>
      </c>
      <c r="D312" s="7" t="s">
        <v>13</v>
      </c>
      <c r="E312" s="9">
        <v>36084</v>
      </c>
      <c r="F312" s="10">
        <f t="shared" ca="1" si="4"/>
        <v>23</v>
      </c>
      <c r="G312" s="11" t="s">
        <v>14</v>
      </c>
      <c r="H312" s="11">
        <v>36531</v>
      </c>
      <c r="I312" s="8">
        <v>4</v>
      </c>
    </row>
    <row r="313" spans="1:9">
      <c r="A313" s="7" t="s">
        <v>348</v>
      </c>
      <c r="B313" s="8" t="s">
        <v>11</v>
      </c>
      <c r="C313" s="7" t="s">
        <v>218</v>
      </c>
      <c r="D313" s="7" t="s">
        <v>13</v>
      </c>
      <c r="E313" s="9">
        <v>36444</v>
      </c>
      <c r="F313" s="10">
        <f t="shared" ca="1" si="4"/>
        <v>22</v>
      </c>
      <c r="G313" s="11" t="s">
        <v>14</v>
      </c>
      <c r="H313" s="11">
        <v>74008</v>
      </c>
      <c r="I313" s="8">
        <v>3</v>
      </c>
    </row>
    <row r="314" spans="1:9">
      <c r="A314" s="7" t="s">
        <v>349</v>
      </c>
      <c r="B314" s="8" t="s">
        <v>31</v>
      </c>
      <c r="C314" s="7" t="s">
        <v>218</v>
      </c>
      <c r="D314" s="7" t="s">
        <v>28</v>
      </c>
      <c r="E314" s="9">
        <v>36455</v>
      </c>
      <c r="F314" s="10">
        <f t="shared" ca="1" si="4"/>
        <v>22</v>
      </c>
      <c r="G314" s="11"/>
      <c r="H314" s="11">
        <v>26191</v>
      </c>
      <c r="I314" s="8">
        <v>4</v>
      </c>
    </row>
    <row r="315" spans="1:9">
      <c r="A315" s="7" t="s">
        <v>350</v>
      </c>
      <c r="B315" s="8" t="s">
        <v>23</v>
      </c>
      <c r="C315" s="7" t="s">
        <v>218</v>
      </c>
      <c r="D315" s="7" t="s">
        <v>28</v>
      </c>
      <c r="E315" s="9">
        <v>37899</v>
      </c>
      <c r="F315" s="10">
        <f t="shared" ca="1" si="4"/>
        <v>18</v>
      </c>
      <c r="G315" s="11"/>
      <c r="H315" s="11">
        <v>70642</v>
      </c>
      <c r="I315" s="8">
        <v>5</v>
      </c>
    </row>
    <row r="316" spans="1:9">
      <c r="A316" s="7" t="s">
        <v>351</v>
      </c>
      <c r="B316" s="8" t="s">
        <v>11</v>
      </c>
      <c r="C316" s="7" t="s">
        <v>218</v>
      </c>
      <c r="D316" s="7" t="s">
        <v>28</v>
      </c>
      <c r="E316" s="9">
        <v>38289</v>
      </c>
      <c r="F316" s="10">
        <f t="shared" ca="1" si="4"/>
        <v>17</v>
      </c>
      <c r="G316" s="11"/>
      <c r="H316" s="11">
        <v>79013</v>
      </c>
      <c r="I316" s="8">
        <v>3</v>
      </c>
    </row>
    <row r="317" spans="1:9">
      <c r="A317" s="7" t="s">
        <v>352</v>
      </c>
      <c r="B317" s="8" t="s">
        <v>23</v>
      </c>
      <c r="C317" s="7" t="s">
        <v>218</v>
      </c>
      <c r="D317" s="7" t="s">
        <v>21</v>
      </c>
      <c r="E317" s="9">
        <v>39747</v>
      </c>
      <c r="F317" s="10">
        <f t="shared" ca="1" si="4"/>
        <v>13</v>
      </c>
      <c r="G317" s="11"/>
      <c r="H317" s="11">
        <v>11630</v>
      </c>
      <c r="I317" s="8">
        <v>4</v>
      </c>
    </row>
    <row r="318" spans="1:9">
      <c r="A318" s="7" t="s">
        <v>353</v>
      </c>
      <c r="B318" s="8" t="s">
        <v>31</v>
      </c>
      <c r="C318" s="7" t="s">
        <v>218</v>
      </c>
      <c r="D318" s="7" t="s">
        <v>28</v>
      </c>
      <c r="E318" s="9">
        <v>40470</v>
      </c>
      <c r="F318" s="10">
        <f t="shared" ca="1" si="4"/>
        <v>11</v>
      </c>
      <c r="G318" s="11"/>
      <c r="H318" s="11">
        <v>41624</v>
      </c>
      <c r="I318" s="8">
        <v>1</v>
      </c>
    </row>
    <row r="319" spans="1:9">
      <c r="A319" s="7" t="s">
        <v>354</v>
      </c>
      <c r="B319" s="8" t="s">
        <v>11</v>
      </c>
      <c r="C319" s="7" t="s">
        <v>218</v>
      </c>
      <c r="D319" s="7" t="s">
        <v>13</v>
      </c>
      <c r="E319" s="9">
        <v>39403</v>
      </c>
      <c r="F319" s="10">
        <f t="shared" ca="1" si="4"/>
        <v>14</v>
      </c>
      <c r="G319" s="11" t="s">
        <v>17</v>
      </c>
      <c r="H319" s="11">
        <v>42834</v>
      </c>
      <c r="I319" s="8">
        <v>2</v>
      </c>
    </row>
    <row r="320" spans="1:9">
      <c r="A320" s="7" t="s">
        <v>355</v>
      </c>
      <c r="B320" s="8" t="s">
        <v>26</v>
      </c>
      <c r="C320" s="7" t="s">
        <v>218</v>
      </c>
      <c r="D320" s="7" t="s">
        <v>13</v>
      </c>
      <c r="E320" s="9">
        <v>39407</v>
      </c>
      <c r="F320" s="10">
        <f t="shared" ca="1" si="4"/>
        <v>14</v>
      </c>
      <c r="G320" s="11" t="s">
        <v>45</v>
      </c>
      <c r="H320" s="11">
        <v>80380</v>
      </c>
      <c r="I320" s="8">
        <v>5</v>
      </c>
    </row>
    <row r="321" spans="1:9">
      <c r="A321" s="7" t="s">
        <v>356</v>
      </c>
      <c r="B321" s="8" t="s">
        <v>31</v>
      </c>
      <c r="C321" s="7" t="s">
        <v>218</v>
      </c>
      <c r="D321" s="7" t="s">
        <v>28</v>
      </c>
      <c r="E321" s="9">
        <v>40492</v>
      </c>
      <c r="F321" s="10">
        <f t="shared" ca="1" si="4"/>
        <v>11</v>
      </c>
      <c r="G321" s="11"/>
      <c r="H321" s="11">
        <v>72611</v>
      </c>
      <c r="I321" s="8">
        <v>2</v>
      </c>
    </row>
    <row r="322" spans="1:9">
      <c r="A322" s="7" t="s">
        <v>357</v>
      </c>
      <c r="B322" s="8" t="s">
        <v>31</v>
      </c>
      <c r="C322" s="7" t="s">
        <v>218</v>
      </c>
      <c r="D322" s="7" t="s">
        <v>13</v>
      </c>
      <c r="E322" s="9">
        <v>36101</v>
      </c>
      <c r="F322" s="10">
        <f t="shared" ref="F322:F385" ca="1" si="5">DATEDIF(E322,TODAY(),"Y")</f>
        <v>23</v>
      </c>
      <c r="G322" s="11" t="s">
        <v>14</v>
      </c>
      <c r="H322" s="11">
        <v>97064</v>
      </c>
      <c r="I322" s="8">
        <v>5</v>
      </c>
    </row>
    <row r="323" spans="1:9">
      <c r="A323" s="7" t="s">
        <v>358</v>
      </c>
      <c r="B323" s="8" t="s">
        <v>11</v>
      </c>
      <c r="C323" s="7" t="s">
        <v>218</v>
      </c>
      <c r="D323" s="7" t="s">
        <v>13</v>
      </c>
      <c r="E323" s="9">
        <v>36122</v>
      </c>
      <c r="F323" s="10">
        <f t="shared" ca="1" si="5"/>
        <v>23</v>
      </c>
      <c r="G323" s="11" t="s">
        <v>17</v>
      </c>
      <c r="H323" s="11">
        <v>24926</v>
      </c>
      <c r="I323" s="8">
        <v>2</v>
      </c>
    </row>
    <row r="324" spans="1:9">
      <c r="A324" s="7" t="s">
        <v>359</v>
      </c>
      <c r="B324" s="8" t="s">
        <v>23</v>
      </c>
      <c r="C324" s="7" t="s">
        <v>218</v>
      </c>
      <c r="D324" s="7" t="s">
        <v>13</v>
      </c>
      <c r="E324" s="9">
        <v>37936</v>
      </c>
      <c r="F324" s="10">
        <f t="shared" ca="1" si="5"/>
        <v>18</v>
      </c>
      <c r="G324" s="11" t="s">
        <v>45</v>
      </c>
      <c r="H324" s="11">
        <v>34012</v>
      </c>
      <c r="I324" s="8">
        <v>5</v>
      </c>
    </row>
    <row r="325" spans="1:9">
      <c r="A325" s="7" t="s">
        <v>360</v>
      </c>
      <c r="B325" s="8" t="s">
        <v>31</v>
      </c>
      <c r="C325" s="7" t="s">
        <v>218</v>
      </c>
      <c r="D325" s="7" t="s">
        <v>13</v>
      </c>
      <c r="E325" s="9">
        <v>37943</v>
      </c>
      <c r="F325" s="10">
        <f t="shared" ca="1" si="5"/>
        <v>18</v>
      </c>
      <c r="G325" s="11" t="s">
        <v>14</v>
      </c>
      <c r="H325" s="11">
        <v>82694</v>
      </c>
      <c r="I325" s="8">
        <v>3</v>
      </c>
    </row>
    <row r="326" spans="1:9">
      <c r="A326" s="7" t="s">
        <v>361</v>
      </c>
      <c r="B326" s="8" t="s">
        <v>26</v>
      </c>
      <c r="C326" s="7" t="s">
        <v>218</v>
      </c>
      <c r="D326" s="7" t="s">
        <v>28</v>
      </c>
      <c r="E326" s="9">
        <v>38321</v>
      </c>
      <c r="F326" s="10">
        <f t="shared" ca="1" si="5"/>
        <v>17</v>
      </c>
      <c r="G326" s="11"/>
      <c r="H326" s="11">
        <v>41778</v>
      </c>
      <c r="I326" s="8">
        <v>4</v>
      </c>
    </row>
    <row r="327" spans="1:9">
      <c r="A327" s="7" t="s">
        <v>362</v>
      </c>
      <c r="B327" s="8" t="s">
        <v>23</v>
      </c>
      <c r="C327" s="7" t="s">
        <v>218</v>
      </c>
      <c r="D327" s="7" t="s">
        <v>13</v>
      </c>
      <c r="E327" s="9">
        <v>38321</v>
      </c>
      <c r="F327" s="10">
        <f t="shared" ca="1" si="5"/>
        <v>17</v>
      </c>
      <c r="G327" s="11" t="s">
        <v>17</v>
      </c>
      <c r="H327" s="11">
        <v>77836</v>
      </c>
      <c r="I327" s="8">
        <v>1</v>
      </c>
    </row>
    <row r="328" spans="1:9">
      <c r="A328" s="7" t="s">
        <v>363</v>
      </c>
      <c r="B328" s="8" t="s">
        <v>26</v>
      </c>
      <c r="C328" s="7" t="s">
        <v>218</v>
      </c>
      <c r="D328" s="7" t="s">
        <v>13</v>
      </c>
      <c r="E328" s="9">
        <v>39760</v>
      </c>
      <c r="F328" s="10">
        <f t="shared" ca="1" si="5"/>
        <v>13</v>
      </c>
      <c r="G328" s="11" t="s">
        <v>14</v>
      </c>
      <c r="H328" s="11">
        <v>67166</v>
      </c>
      <c r="I328" s="8">
        <v>5</v>
      </c>
    </row>
    <row r="329" spans="1:9">
      <c r="A329" s="7" t="s">
        <v>364</v>
      </c>
      <c r="B329" s="8" t="s">
        <v>31</v>
      </c>
      <c r="C329" s="7" t="s">
        <v>218</v>
      </c>
      <c r="D329" s="7" t="s">
        <v>13</v>
      </c>
      <c r="E329" s="9">
        <v>39390</v>
      </c>
      <c r="F329" s="10">
        <f t="shared" ca="1" si="5"/>
        <v>14</v>
      </c>
      <c r="G329" s="11" t="s">
        <v>24</v>
      </c>
      <c r="H329" s="11">
        <v>78639</v>
      </c>
      <c r="I329" s="8">
        <v>5</v>
      </c>
    </row>
    <row r="330" spans="1:9">
      <c r="A330" s="7" t="s">
        <v>365</v>
      </c>
      <c r="B330" s="8" t="s">
        <v>23</v>
      </c>
      <c r="C330" s="7" t="s">
        <v>218</v>
      </c>
      <c r="D330" s="7" t="s">
        <v>28</v>
      </c>
      <c r="E330" s="9">
        <v>39785</v>
      </c>
      <c r="F330" s="10">
        <f t="shared" ca="1" si="5"/>
        <v>13</v>
      </c>
      <c r="G330" s="11"/>
      <c r="H330" s="11">
        <v>88759</v>
      </c>
      <c r="I330" s="8">
        <v>3</v>
      </c>
    </row>
    <row r="331" spans="1:9">
      <c r="A331" s="7" t="s">
        <v>366</v>
      </c>
      <c r="B331" s="8" t="s">
        <v>31</v>
      </c>
      <c r="C331" s="7" t="s">
        <v>218</v>
      </c>
      <c r="D331" s="7" t="s">
        <v>16</v>
      </c>
      <c r="E331" s="9">
        <v>36503</v>
      </c>
      <c r="F331" s="10">
        <f t="shared" ca="1" si="5"/>
        <v>22</v>
      </c>
      <c r="G331" s="11" t="s">
        <v>24</v>
      </c>
      <c r="H331" s="11">
        <v>45777</v>
      </c>
      <c r="I331" s="8">
        <v>1</v>
      </c>
    </row>
    <row r="332" spans="1:9">
      <c r="A332" s="7" t="s">
        <v>367</v>
      </c>
      <c r="B332" s="8" t="s">
        <v>41</v>
      </c>
      <c r="C332" s="7" t="s">
        <v>218</v>
      </c>
      <c r="D332" s="7" t="s">
        <v>13</v>
      </c>
      <c r="E332" s="9">
        <v>37229</v>
      </c>
      <c r="F332" s="10">
        <f t="shared" ca="1" si="5"/>
        <v>20</v>
      </c>
      <c r="G332" s="11" t="s">
        <v>45</v>
      </c>
      <c r="H332" s="11">
        <v>27841</v>
      </c>
      <c r="I332" s="8">
        <v>4</v>
      </c>
    </row>
    <row r="333" spans="1:9">
      <c r="A333" s="7" t="s">
        <v>368</v>
      </c>
      <c r="B333" s="8" t="s">
        <v>11</v>
      </c>
      <c r="C333" s="7" t="s">
        <v>218</v>
      </c>
      <c r="D333" s="7" t="s">
        <v>16</v>
      </c>
      <c r="E333" s="9">
        <v>37620</v>
      </c>
      <c r="F333" s="10">
        <f t="shared" ca="1" si="5"/>
        <v>19</v>
      </c>
      <c r="G333" s="11" t="s">
        <v>14</v>
      </c>
      <c r="H333" s="11">
        <v>26906</v>
      </c>
      <c r="I333" s="8">
        <v>1</v>
      </c>
    </row>
    <row r="334" spans="1:9">
      <c r="A334" s="7" t="s">
        <v>369</v>
      </c>
      <c r="B334" s="8" t="s">
        <v>23</v>
      </c>
      <c r="C334" s="7" t="s">
        <v>218</v>
      </c>
      <c r="D334" s="7" t="s">
        <v>13</v>
      </c>
      <c r="E334" s="9">
        <v>40175</v>
      </c>
      <c r="F334" s="10">
        <f t="shared" ca="1" si="5"/>
        <v>12</v>
      </c>
      <c r="G334" s="11" t="s">
        <v>24</v>
      </c>
      <c r="H334" s="11">
        <v>38159</v>
      </c>
      <c r="I334" s="8">
        <v>2</v>
      </c>
    </row>
    <row r="335" spans="1:9">
      <c r="A335" s="7" t="s">
        <v>370</v>
      </c>
      <c r="B335" s="8" t="s">
        <v>23</v>
      </c>
      <c r="C335" s="7" t="s">
        <v>371</v>
      </c>
      <c r="D335" s="7" t="s">
        <v>28</v>
      </c>
      <c r="E335" s="13">
        <v>40292</v>
      </c>
      <c r="F335" s="10">
        <f t="shared" ca="1" si="5"/>
        <v>12</v>
      </c>
      <c r="G335" s="11"/>
      <c r="H335" s="11">
        <v>68079</v>
      </c>
      <c r="I335" s="8">
        <v>2</v>
      </c>
    </row>
    <row r="336" spans="1:9">
      <c r="A336" s="7" t="s">
        <v>372</v>
      </c>
      <c r="B336" s="8" t="s">
        <v>20</v>
      </c>
      <c r="C336" s="7" t="s">
        <v>371</v>
      </c>
      <c r="D336" s="7" t="s">
        <v>13</v>
      </c>
      <c r="E336" s="9">
        <v>37407</v>
      </c>
      <c r="F336" s="10">
        <f t="shared" ca="1" si="5"/>
        <v>20</v>
      </c>
      <c r="G336" s="11" t="s">
        <v>14</v>
      </c>
      <c r="H336" s="11">
        <v>65054</v>
      </c>
      <c r="I336" s="8">
        <v>5</v>
      </c>
    </row>
    <row r="337" spans="1:9">
      <c r="A337" s="7" t="s">
        <v>373</v>
      </c>
      <c r="B337" s="8" t="s">
        <v>23</v>
      </c>
      <c r="C337" s="7" t="s">
        <v>371</v>
      </c>
      <c r="D337" s="7" t="s">
        <v>13</v>
      </c>
      <c r="E337" s="13">
        <v>40313</v>
      </c>
      <c r="F337" s="10">
        <f t="shared" ca="1" si="5"/>
        <v>12</v>
      </c>
      <c r="G337" s="11" t="s">
        <v>45</v>
      </c>
      <c r="H337" s="11">
        <v>29975</v>
      </c>
      <c r="I337" s="8">
        <v>5</v>
      </c>
    </row>
    <row r="338" spans="1:9">
      <c r="A338" s="7" t="s">
        <v>374</v>
      </c>
      <c r="B338" s="8" t="s">
        <v>41</v>
      </c>
      <c r="C338" s="7" t="s">
        <v>371</v>
      </c>
      <c r="D338" s="7" t="s">
        <v>13</v>
      </c>
      <c r="E338" s="9">
        <v>41137</v>
      </c>
      <c r="F338" s="10">
        <f t="shared" ca="1" si="5"/>
        <v>10</v>
      </c>
      <c r="G338" s="11" t="s">
        <v>14</v>
      </c>
      <c r="H338" s="11">
        <v>43076</v>
      </c>
      <c r="I338" s="8">
        <v>3</v>
      </c>
    </row>
    <row r="339" spans="1:9">
      <c r="A339" s="7" t="s">
        <v>375</v>
      </c>
      <c r="B339" s="8" t="s">
        <v>11</v>
      </c>
      <c r="C339" s="7" t="s">
        <v>371</v>
      </c>
      <c r="D339" s="7" t="s">
        <v>28</v>
      </c>
      <c r="E339" s="9">
        <v>36765</v>
      </c>
      <c r="F339" s="10">
        <f t="shared" ca="1" si="5"/>
        <v>22</v>
      </c>
      <c r="G339" s="11"/>
      <c r="H339" s="11">
        <v>81950</v>
      </c>
      <c r="I339" s="8">
        <v>4</v>
      </c>
    </row>
    <row r="340" spans="1:9">
      <c r="A340" s="7" t="s">
        <v>376</v>
      </c>
      <c r="B340" s="8" t="s">
        <v>26</v>
      </c>
      <c r="C340" s="7" t="s">
        <v>371</v>
      </c>
      <c r="D340" s="7" t="s">
        <v>13</v>
      </c>
      <c r="E340" s="9">
        <v>37936</v>
      </c>
      <c r="F340" s="10">
        <f t="shared" ca="1" si="5"/>
        <v>18</v>
      </c>
      <c r="G340" s="11" t="s">
        <v>45</v>
      </c>
      <c r="H340" s="11">
        <v>59257</v>
      </c>
      <c r="I340" s="8">
        <v>2</v>
      </c>
    </row>
    <row r="341" spans="1:9">
      <c r="A341" s="7" t="s">
        <v>377</v>
      </c>
      <c r="B341" s="8" t="s">
        <v>11</v>
      </c>
      <c r="C341" s="7" t="s">
        <v>371</v>
      </c>
      <c r="D341" s="7" t="s">
        <v>13</v>
      </c>
      <c r="E341" s="9">
        <v>39038</v>
      </c>
      <c r="F341" s="10">
        <f t="shared" ca="1" si="5"/>
        <v>15</v>
      </c>
      <c r="G341" s="11" t="s">
        <v>35</v>
      </c>
      <c r="H341" s="11">
        <v>78540</v>
      </c>
      <c r="I341" s="8">
        <v>4</v>
      </c>
    </row>
    <row r="342" spans="1:9">
      <c r="A342" s="7" t="s">
        <v>378</v>
      </c>
      <c r="B342" s="8" t="s">
        <v>41</v>
      </c>
      <c r="C342" s="7" t="s">
        <v>379</v>
      </c>
      <c r="D342" s="7" t="s">
        <v>13</v>
      </c>
      <c r="E342" s="9">
        <v>40552</v>
      </c>
      <c r="F342" s="10">
        <f t="shared" ca="1" si="5"/>
        <v>11</v>
      </c>
      <c r="G342" s="11" t="s">
        <v>14</v>
      </c>
      <c r="H342" s="11">
        <v>69014</v>
      </c>
      <c r="I342" s="8">
        <v>4</v>
      </c>
    </row>
    <row r="343" spans="1:9">
      <c r="A343" s="7" t="s">
        <v>380</v>
      </c>
      <c r="B343" s="8" t="s">
        <v>26</v>
      </c>
      <c r="C343" s="7" t="s">
        <v>379</v>
      </c>
      <c r="D343" s="7" t="s">
        <v>13</v>
      </c>
      <c r="E343" s="9">
        <v>40911</v>
      </c>
      <c r="F343" s="10">
        <f t="shared" ca="1" si="5"/>
        <v>10</v>
      </c>
      <c r="G343" s="11" t="s">
        <v>17</v>
      </c>
      <c r="H343" s="11">
        <v>95832</v>
      </c>
      <c r="I343" s="8">
        <v>3</v>
      </c>
    </row>
    <row r="344" spans="1:9">
      <c r="A344" s="7" t="s">
        <v>381</v>
      </c>
      <c r="B344" s="8" t="s">
        <v>26</v>
      </c>
      <c r="C344" s="7" t="s">
        <v>379</v>
      </c>
      <c r="D344" s="7" t="s">
        <v>16</v>
      </c>
      <c r="E344" s="9">
        <v>39457</v>
      </c>
      <c r="F344" s="10">
        <f t="shared" ca="1" si="5"/>
        <v>14</v>
      </c>
      <c r="G344" s="11" t="s">
        <v>14</v>
      </c>
      <c r="H344" s="11">
        <v>34381</v>
      </c>
      <c r="I344" s="8">
        <v>5</v>
      </c>
    </row>
    <row r="345" spans="1:9">
      <c r="A345" s="7" t="s">
        <v>382</v>
      </c>
      <c r="B345" s="8" t="s">
        <v>11</v>
      </c>
      <c r="C345" s="7" t="s">
        <v>379</v>
      </c>
      <c r="D345" s="7" t="s">
        <v>16</v>
      </c>
      <c r="E345" s="9">
        <v>39098</v>
      </c>
      <c r="F345" s="10">
        <f t="shared" ca="1" si="5"/>
        <v>15</v>
      </c>
      <c r="G345" s="11" t="s">
        <v>45</v>
      </c>
      <c r="H345" s="11">
        <v>52476</v>
      </c>
      <c r="I345" s="8">
        <v>5</v>
      </c>
    </row>
    <row r="346" spans="1:9">
      <c r="A346" s="7" t="s">
        <v>383</v>
      </c>
      <c r="B346" s="8" t="s">
        <v>31</v>
      </c>
      <c r="C346" s="7" t="s">
        <v>379</v>
      </c>
      <c r="D346" s="7" t="s">
        <v>13</v>
      </c>
      <c r="E346" s="9">
        <v>40209</v>
      </c>
      <c r="F346" s="10">
        <f t="shared" ca="1" si="5"/>
        <v>12</v>
      </c>
      <c r="G346" s="11" t="s">
        <v>45</v>
      </c>
      <c r="H346" s="11">
        <v>49786</v>
      </c>
      <c r="I346" s="8">
        <v>4</v>
      </c>
    </row>
    <row r="347" spans="1:9">
      <c r="A347" s="7" t="s">
        <v>384</v>
      </c>
      <c r="B347" s="8" t="s">
        <v>11</v>
      </c>
      <c r="C347" s="7" t="s">
        <v>379</v>
      </c>
      <c r="D347" s="7" t="s">
        <v>28</v>
      </c>
      <c r="E347" s="9">
        <v>36192</v>
      </c>
      <c r="F347" s="10">
        <f t="shared" ca="1" si="5"/>
        <v>23</v>
      </c>
      <c r="G347" s="11"/>
      <c r="H347" s="11">
        <v>52382</v>
      </c>
      <c r="I347" s="8">
        <v>5</v>
      </c>
    </row>
    <row r="348" spans="1:9">
      <c r="A348" s="7" t="s">
        <v>385</v>
      </c>
      <c r="B348" s="8" t="s">
        <v>20</v>
      </c>
      <c r="C348" s="7" t="s">
        <v>379</v>
      </c>
      <c r="D348" s="7" t="s">
        <v>28</v>
      </c>
      <c r="E348" s="9">
        <v>36199</v>
      </c>
      <c r="F348" s="10">
        <f t="shared" ca="1" si="5"/>
        <v>23</v>
      </c>
      <c r="G348" s="11"/>
      <c r="H348" s="11">
        <v>34397</v>
      </c>
      <c r="I348" s="8">
        <v>5</v>
      </c>
    </row>
    <row r="349" spans="1:9">
      <c r="A349" s="7" t="s">
        <v>386</v>
      </c>
      <c r="B349" s="8" t="s">
        <v>11</v>
      </c>
      <c r="C349" s="7" t="s">
        <v>379</v>
      </c>
      <c r="D349" s="7" t="s">
        <v>13</v>
      </c>
      <c r="E349" s="9">
        <v>36940</v>
      </c>
      <c r="F349" s="10">
        <f t="shared" ca="1" si="5"/>
        <v>21</v>
      </c>
      <c r="G349" s="11" t="s">
        <v>14</v>
      </c>
      <c r="H349" s="11">
        <v>53889</v>
      </c>
      <c r="I349" s="8">
        <v>5</v>
      </c>
    </row>
    <row r="350" spans="1:9">
      <c r="A350" s="7" t="s">
        <v>387</v>
      </c>
      <c r="B350" s="8" t="s">
        <v>11</v>
      </c>
      <c r="C350" s="7" t="s">
        <v>379</v>
      </c>
      <c r="D350" s="7" t="s">
        <v>16</v>
      </c>
      <c r="E350" s="9">
        <v>39871</v>
      </c>
      <c r="F350" s="10">
        <f t="shared" ca="1" si="5"/>
        <v>13</v>
      </c>
      <c r="G350" s="11" t="s">
        <v>24</v>
      </c>
      <c r="H350" s="11">
        <v>42433</v>
      </c>
      <c r="I350" s="8">
        <v>2</v>
      </c>
    </row>
    <row r="351" spans="1:9">
      <c r="A351" s="7" t="s">
        <v>388</v>
      </c>
      <c r="B351" s="8" t="s">
        <v>26</v>
      </c>
      <c r="C351" s="7" t="s">
        <v>379</v>
      </c>
      <c r="D351" s="7" t="s">
        <v>21</v>
      </c>
      <c r="E351" s="9">
        <v>40610</v>
      </c>
      <c r="F351" s="10">
        <f t="shared" ca="1" si="5"/>
        <v>11</v>
      </c>
      <c r="G351" s="11"/>
      <c r="H351" s="11">
        <v>40529</v>
      </c>
      <c r="I351" s="8">
        <v>4</v>
      </c>
    </row>
    <row r="352" spans="1:9">
      <c r="A352" s="7" t="s">
        <v>389</v>
      </c>
      <c r="B352" s="8" t="s">
        <v>31</v>
      </c>
      <c r="C352" s="7" t="s">
        <v>379</v>
      </c>
      <c r="D352" s="7" t="s">
        <v>16</v>
      </c>
      <c r="E352" s="9">
        <v>40624</v>
      </c>
      <c r="F352" s="10">
        <f t="shared" ca="1" si="5"/>
        <v>11</v>
      </c>
      <c r="G352" s="11" t="s">
        <v>24</v>
      </c>
      <c r="H352" s="11">
        <v>14399</v>
      </c>
      <c r="I352" s="8">
        <v>4</v>
      </c>
    </row>
    <row r="353" spans="1:9">
      <c r="A353" s="7" t="s">
        <v>390</v>
      </c>
      <c r="B353" s="8" t="s">
        <v>26</v>
      </c>
      <c r="C353" s="7" t="s">
        <v>379</v>
      </c>
      <c r="D353" s="7" t="s">
        <v>13</v>
      </c>
      <c r="E353" s="9">
        <v>39147</v>
      </c>
      <c r="F353" s="10">
        <f t="shared" ca="1" si="5"/>
        <v>15</v>
      </c>
      <c r="G353" s="11" t="s">
        <v>24</v>
      </c>
      <c r="H353" s="11">
        <v>49698</v>
      </c>
      <c r="I353" s="8">
        <v>5</v>
      </c>
    </row>
    <row r="354" spans="1:9">
      <c r="A354" s="7" t="s">
        <v>391</v>
      </c>
      <c r="B354" s="8" t="s">
        <v>23</v>
      </c>
      <c r="C354" s="7" t="s">
        <v>379</v>
      </c>
      <c r="D354" s="7" t="s">
        <v>28</v>
      </c>
      <c r="E354" s="9">
        <v>39167</v>
      </c>
      <c r="F354" s="10">
        <f t="shared" ca="1" si="5"/>
        <v>15</v>
      </c>
      <c r="G354" s="11"/>
      <c r="H354" s="11">
        <v>31900</v>
      </c>
      <c r="I354" s="8">
        <v>5</v>
      </c>
    </row>
    <row r="355" spans="1:9">
      <c r="A355" s="7" t="s">
        <v>392</v>
      </c>
      <c r="B355" s="8" t="s">
        <v>23</v>
      </c>
      <c r="C355" s="7" t="s">
        <v>379</v>
      </c>
      <c r="D355" s="7" t="s">
        <v>28</v>
      </c>
      <c r="E355" s="9">
        <v>38805</v>
      </c>
      <c r="F355" s="10">
        <f t="shared" ca="1" si="5"/>
        <v>16</v>
      </c>
      <c r="G355" s="11"/>
      <c r="H355" s="11">
        <v>59257</v>
      </c>
      <c r="I355" s="8">
        <v>2</v>
      </c>
    </row>
    <row r="356" spans="1:9">
      <c r="A356" s="7" t="s">
        <v>393</v>
      </c>
      <c r="B356" s="8" t="s">
        <v>11</v>
      </c>
      <c r="C356" s="7" t="s">
        <v>379</v>
      </c>
      <c r="D356" s="7" t="s">
        <v>13</v>
      </c>
      <c r="E356" s="9">
        <v>35856</v>
      </c>
      <c r="F356" s="10">
        <f t="shared" ca="1" si="5"/>
        <v>24</v>
      </c>
      <c r="G356" s="11" t="s">
        <v>35</v>
      </c>
      <c r="H356" s="11">
        <v>95513</v>
      </c>
      <c r="I356" s="8">
        <v>3</v>
      </c>
    </row>
    <row r="357" spans="1:9">
      <c r="A357" s="7" t="s">
        <v>394</v>
      </c>
      <c r="B357" s="8" t="s">
        <v>31</v>
      </c>
      <c r="C357" s="7" t="s">
        <v>379</v>
      </c>
      <c r="D357" s="7" t="s">
        <v>13</v>
      </c>
      <c r="E357" s="9">
        <v>35857</v>
      </c>
      <c r="F357" s="10">
        <f t="shared" ca="1" si="5"/>
        <v>24</v>
      </c>
      <c r="G357" s="11" t="s">
        <v>45</v>
      </c>
      <c r="H357" s="11">
        <v>90321</v>
      </c>
      <c r="I357" s="8">
        <v>3</v>
      </c>
    </row>
    <row r="358" spans="1:9">
      <c r="A358" s="7" t="s">
        <v>395</v>
      </c>
      <c r="B358" s="8" t="s">
        <v>11</v>
      </c>
      <c r="C358" s="7" t="s">
        <v>379</v>
      </c>
      <c r="D358" s="7" t="s">
        <v>13</v>
      </c>
      <c r="E358" s="9">
        <v>39157</v>
      </c>
      <c r="F358" s="10">
        <f t="shared" ca="1" si="5"/>
        <v>15</v>
      </c>
      <c r="G358" s="11" t="s">
        <v>45</v>
      </c>
      <c r="H358" s="11">
        <v>52371</v>
      </c>
      <c r="I358" s="8">
        <v>4</v>
      </c>
    </row>
    <row r="359" spans="1:9">
      <c r="A359" s="7" t="s">
        <v>396</v>
      </c>
      <c r="B359" s="8" t="s">
        <v>26</v>
      </c>
      <c r="C359" s="7" t="s">
        <v>379</v>
      </c>
      <c r="D359" s="7" t="s">
        <v>13</v>
      </c>
      <c r="E359" s="9">
        <v>41000</v>
      </c>
      <c r="F359" s="10">
        <f t="shared" ca="1" si="5"/>
        <v>10</v>
      </c>
      <c r="G359" s="11" t="s">
        <v>17</v>
      </c>
      <c r="H359" s="11">
        <v>66616</v>
      </c>
      <c r="I359" s="8">
        <v>4</v>
      </c>
    </row>
    <row r="360" spans="1:9">
      <c r="A360" s="7" t="s">
        <v>397</v>
      </c>
      <c r="B360" s="8" t="s">
        <v>11</v>
      </c>
      <c r="C360" s="7" t="s">
        <v>379</v>
      </c>
      <c r="D360" s="7" t="s">
        <v>13</v>
      </c>
      <c r="E360" s="9">
        <v>41007</v>
      </c>
      <c r="F360" s="10">
        <f t="shared" ca="1" si="5"/>
        <v>10</v>
      </c>
      <c r="G360" s="11" t="s">
        <v>14</v>
      </c>
      <c r="H360" s="11">
        <v>40722</v>
      </c>
      <c r="I360" s="8">
        <v>2</v>
      </c>
    </row>
    <row r="361" spans="1:9">
      <c r="A361" s="7" t="s">
        <v>398</v>
      </c>
      <c r="B361" s="8" t="s">
        <v>26</v>
      </c>
      <c r="C361" s="7" t="s">
        <v>379</v>
      </c>
      <c r="D361" s="7" t="s">
        <v>13</v>
      </c>
      <c r="E361" s="9">
        <v>39180</v>
      </c>
      <c r="F361" s="10">
        <f t="shared" ca="1" si="5"/>
        <v>15</v>
      </c>
      <c r="G361" s="11" t="s">
        <v>24</v>
      </c>
      <c r="H361" s="11">
        <v>95194</v>
      </c>
      <c r="I361" s="8">
        <v>4</v>
      </c>
    </row>
    <row r="362" spans="1:9">
      <c r="A362" s="7" t="s">
        <v>399</v>
      </c>
      <c r="B362" s="8" t="s">
        <v>26</v>
      </c>
      <c r="C362" s="7" t="s">
        <v>379</v>
      </c>
      <c r="D362" s="7" t="s">
        <v>13</v>
      </c>
      <c r="E362" s="9">
        <v>38834</v>
      </c>
      <c r="F362" s="10">
        <f t="shared" ca="1" si="5"/>
        <v>16</v>
      </c>
      <c r="G362" s="11" t="s">
        <v>14</v>
      </c>
      <c r="H362" s="11">
        <v>89804</v>
      </c>
      <c r="I362" s="8">
        <v>4</v>
      </c>
    </row>
    <row r="363" spans="1:9">
      <c r="A363" s="7" t="s">
        <v>400</v>
      </c>
      <c r="B363" s="8" t="s">
        <v>23</v>
      </c>
      <c r="C363" s="7" t="s">
        <v>379</v>
      </c>
      <c r="D363" s="7" t="s">
        <v>13</v>
      </c>
      <c r="E363" s="9">
        <v>36297</v>
      </c>
      <c r="F363" s="10">
        <f t="shared" ca="1" si="5"/>
        <v>23</v>
      </c>
      <c r="G363" s="11" t="s">
        <v>14</v>
      </c>
      <c r="H363" s="11">
        <v>50633</v>
      </c>
      <c r="I363" s="8">
        <v>2</v>
      </c>
    </row>
    <row r="364" spans="1:9">
      <c r="A364" s="7" t="s">
        <v>401</v>
      </c>
      <c r="B364" s="8" t="s">
        <v>11</v>
      </c>
      <c r="C364" s="7" t="s">
        <v>379</v>
      </c>
      <c r="D364" s="7" t="s">
        <v>13</v>
      </c>
      <c r="E364" s="9">
        <v>36662</v>
      </c>
      <c r="F364" s="10">
        <f t="shared" ca="1" si="5"/>
        <v>22</v>
      </c>
      <c r="G364" s="11" t="s">
        <v>45</v>
      </c>
      <c r="H364" s="11">
        <v>57739</v>
      </c>
      <c r="I364" s="8">
        <v>4</v>
      </c>
    </row>
    <row r="365" spans="1:9">
      <c r="A365" s="7" t="s">
        <v>402</v>
      </c>
      <c r="B365" s="8" t="s">
        <v>20</v>
      </c>
      <c r="C365" s="7" t="s">
        <v>379</v>
      </c>
      <c r="D365" s="7" t="s">
        <v>28</v>
      </c>
      <c r="E365" s="9">
        <v>39592</v>
      </c>
      <c r="F365" s="10">
        <f t="shared" ca="1" si="5"/>
        <v>14</v>
      </c>
      <c r="G365" s="11"/>
      <c r="H365" s="11">
        <v>63272</v>
      </c>
      <c r="I365" s="8">
        <v>3</v>
      </c>
    </row>
    <row r="366" spans="1:9">
      <c r="A366" s="7" t="s">
        <v>403</v>
      </c>
      <c r="B366" s="8" t="s">
        <v>20</v>
      </c>
      <c r="C366" s="7" t="s">
        <v>379</v>
      </c>
      <c r="D366" s="7" t="s">
        <v>13</v>
      </c>
      <c r="E366" s="9">
        <v>40712</v>
      </c>
      <c r="F366" s="10">
        <f t="shared" ca="1" si="5"/>
        <v>11</v>
      </c>
      <c r="G366" s="11" t="s">
        <v>14</v>
      </c>
      <c r="H366" s="11">
        <v>25190</v>
      </c>
      <c r="I366" s="8">
        <v>1</v>
      </c>
    </row>
    <row r="367" spans="1:9">
      <c r="A367" s="7" t="s">
        <v>404</v>
      </c>
      <c r="B367" s="8" t="s">
        <v>20</v>
      </c>
      <c r="C367" s="7" t="s">
        <v>379</v>
      </c>
      <c r="D367" s="7" t="s">
        <v>13</v>
      </c>
      <c r="E367" s="9">
        <v>41070</v>
      </c>
      <c r="F367" s="10">
        <f t="shared" ca="1" si="5"/>
        <v>10</v>
      </c>
      <c r="G367" s="11" t="s">
        <v>17</v>
      </c>
      <c r="H367" s="11">
        <v>81323</v>
      </c>
      <c r="I367" s="8">
        <v>1</v>
      </c>
    </row>
    <row r="368" spans="1:9">
      <c r="A368" s="7" t="s">
        <v>405</v>
      </c>
      <c r="B368" s="8" t="s">
        <v>26</v>
      </c>
      <c r="C368" s="7" t="s">
        <v>379</v>
      </c>
      <c r="D368" s="7" t="s">
        <v>13</v>
      </c>
      <c r="E368" s="9">
        <v>39258</v>
      </c>
      <c r="F368" s="10">
        <f t="shared" ca="1" si="5"/>
        <v>15</v>
      </c>
      <c r="G368" s="11" t="s">
        <v>35</v>
      </c>
      <c r="H368" s="11">
        <v>73612</v>
      </c>
      <c r="I368" s="8">
        <v>2</v>
      </c>
    </row>
    <row r="369" spans="1:9">
      <c r="A369" s="7" t="s">
        <v>406</v>
      </c>
      <c r="B369" s="8" t="s">
        <v>11</v>
      </c>
      <c r="C369" s="7" t="s">
        <v>379</v>
      </c>
      <c r="D369" s="7" t="s">
        <v>13</v>
      </c>
      <c r="E369" s="9">
        <v>40333</v>
      </c>
      <c r="F369" s="10">
        <f t="shared" ca="1" si="5"/>
        <v>12</v>
      </c>
      <c r="G369" s="11" t="s">
        <v>24</v>
      </c>
      <c r="H369" s="11">
        <v>77528</v>
      </c>
      <c r="I369" s="8">
        <v>4</v>
      </c>
    </row>
    <row r="370" spans="1:9">
      <c r="A370" s="7" t="s">
        <v>407</v>
      </c>
      <c r="B370" s="8" t="s">
        <v>26</v>
      </c>
      <c r="C370" s="7" t="s">
        <v>379</v>
      </c>
      <c r="D370" s="7" t="s">
        <v>28</v>
      </c>
      <c r="E370" s="9">
        <v>36703</v>
      </c>
      <c r="F370" s="10">
        <f t="shared" ca="1" si="5"/>
        <v>22</v>
      </c>
      <c r="G370" s="11"/>
      <c r="H370" s="11">
        <v>55220</v>
      </c>
      <c r="I370" s="8">
        <v>4</v>
      </c>
    </row>
    <row r="371" spans="1:9">
      <c r="A371" s="7" t="s">
        <v>408</v>
      </c>
      <c r="B371" s="8" t="s">
        <v>31</v>
      </c>
      <c r="C371" s="7" t="s">
        <v>379</v>
      </c>
      <c r="D371" s="7" t="s">
        <v>16</v>
      </c>
      <c r="E371" s="9">
        <v>40351</v>
      </c>
      <c r="F371" s="10">
        <f t="shared" ca="1" si="5"/>
        <v>12</v>
      </c>
      <c r="G371" s="11" t="s">
        <v>45</v>
      </c>
      <c r="H371" s="11">
        <v>22044</v>
      </c>
      <c r="I371" s="8">
        <v>3</v>
      </c>
    </row>
    <row r="372" spans="1:9">
      <c r="A372" s="7" t="s">
        <v>409</v>
      </c>
      <c r="B372" s="8" t="s">
        <v>26</v>
      </c>
      <c r="C372" s="7" t="s">
        <v>379</v>
      </c>
      <c r="D372" s="7" t="s">
        <v>13</v>
      </c>
      <c r="E372" s="9">
        <v>39290</v>
      </c>
      <c r="F372" s="10">
        <f t="shared" ca="1" si="5"/>
        <v>15</v>
      </c>
      <c r="G372" s="11" t="s">
        <v>45</v>
      </c>
      <c r="H372" s="11">
        <v>71775</v>
      </c>
      <c r="I372" s="8">
        <v>2</v>
      </c>
    </row>
    <row r="373" spans="1:9">
      <c r="A373" s="7" t="s">
        <v>410</v>
      </c>
      <c r="B373" s="8" t="s">
        <v>11</v>
      </c>
      <c r="C373" s="7" t="s">
        <v>379</v>
      </c>
      <c r="D373" s="7" t="s">
        <v>13</v>
      </c>
      <c r="E373" s="9">
        <v>40367</v>
      </c>
      <c r="F373" s="10">
        <f t="shared" ca="1" si="5"/>
        <v>12</v>
      </c>
      <c r="G373" s="11" t="s">
        <v>14</v>
      </c>
      <c r="H373" s="11">
        <v>53680</v>
      </c>
      <c r="I373" s="8">
        <v>4</v>
      </c>
    </row>
    <row r="374" spans="1:9">
      <c r="A374" s="7" t="s">
        <v>411</v>
      </c>
      <c r="B374" s="8" t="s">
        <v>41</v>
      </c>
      <c r="C374" s="7" t="s">
        <v>379</v>
      </c>
      <c r="D374" s="7" t="s">
        <v>16</v>
      </c>
      <c r="E374" s="9">
        <v>36371</v>
      </c>
      <c r="F374" s="10">
        <f t="shared" ca="1" si="5"/>
        <v>23</v>
      </c>
      <c r="G374" s="11" t="s">
        <v>45</v>
      </c>
      <c r="H374" s="11">
        <v>29469</v>
      </c>
      <c r="I374" s="8">
        <v>2</v>
      </c>
    </row>
    <row r="375" spans="1:9">
      <c r="A375" s="7" t="s">
        <v>412</v>
      </c>
      <c r="B375" s="8" t="s">
        <v>31</v>
      </c>
      <c r="C375" s="7" t="s">
        <v>379</v>
      </c>
      <c r="D375" s="7" t="s">
        <v>28</v>
      </c>
      <c r="E375" s="9">
        <v>39283</v>
      </c>
      <c r="F375" s="10">
        <f t="shared" ca="1" si="5"/>
        <v>15</v>
      </c>
      <c r="G375" s="11"/>
      <c r="H375" s="11">
        <v>81917</v>
      </c>
      <c r="I375" s="8">
        <v>3</v>
      </c>
    </row>
    <row r="376" spans="1:9">
      <c r="A376" s="7" t="s">
        <v>413</v>
      </c>
      <c r="B376" s="8" t="s">
        <v>31</v>
      </c>
      <c r="C376" s="7" t="s">
        <v>379</v>
      </c>
      <c r="D376" s="7" t="s">
        <v>13</v>
      </c>
      <c r="E376" s="9">
        <v>40361</v>
      </c>
      <c r="F376" s="10">
        <f t="shared" ca="1" si="5"/>
        <v>12</v>
      </c>
      <c r="G376" s="11" t="s">
        <v>24</v>
      </c>
      <c r="H376" s="11">
        <v>83358</v>
      </c>
      <c r="I376" s="8">
        <v>2</v>
      </c>
    </row>
    <row r="377" spans="1:9">
      <c r="A377" s="7" t="s">
        <v>414</v>
      </c>
      <c r="B377" s="8" t="s">
        <v>20</v>
      </c>
      <c r="C377" s="7" t="s">
        <v>379</v>
      </c>
      <c r="D377" s="7" t="s">
        <v>13</v>
      </c>
      <c r="E377" s="9">
        <v>40395</v>
      </c>
      <c r="F377" s="10">
        <f t="shared" ca="1" si="5"/>
        <v>12</v>
      </c>
      <c r="G377" s="11" t="s">
        <v>14</v>
      </c>
      <c r="H377" s="11">
        <v>63316</v>
      </c>
      <c r="I377" s="8">
        <v>4</v>
      </c>
    </row>
    <row r="378" spans="1:9">
      <c r="A378" s="7" t="s">
        <v>415</v>
      </c>
      <c r="B378" s="8" t="s">
        <v>20</v>
      </c>
      <c r="C378" s="7" t="s">
        <v>379</v>
      </c>
      <c r="D378" s="7" t="s">
        <v>13</v>
      </c>
      <c r="E378" s="9">
        <v>36392</v>
      </c>
      <c r="F378" s="10">
        <f t="shared" ca="1" si="5"/>
        <v>23</v>
      </c>
      <c r="G378" s="11" t="s">
        <v>45</v>
      </c>
      <c r="H378" s="11">
        <v>56551</v>
      </c>
      <c r="I378" s="8">
        <v>4</v>
      </c>
    </row>
    <row r="379" spans="1:9">
      <c r="A379" s="7" t="s">
        <v>416</v>
      </c>
      <c r="B379" s="8" t="s">
        <v>41</v>
      </c>
      <c r="C379" s="7" t="s">
        <v>379</v>
      </c>
      <c r="D379" s="7" t="s">
        <v>28</v>
      </c>
      <c r="E379" s="9">
        <v>39330</v>
      </c>
      <c r="F379" s="10">
        <f t="shared" ca="1" si="5"/>
        <v>14</v>
      </c>
      <c r="G379" s="11"/>
      <c r="H379" s="11">
        <v>90123</v>
      </c>
      <c r="I379" s="8">
        <v>5</v>
      </c>
    </row>
    <row r="380" spans="1:9">
      <c r="A380" s="7" t="s">
        <v>417</v>
      </c>
      <c r="B380" s="8" t="s">
        <v>26</v>
      </c>
      <c r="C380" s="7" t="s">
        <v>379</v>
      </c>
      <c r="D380" s="7" t="s">
        <v>28</v>
      </c>
      <c r="E380" s="9">
        <v>38969</v>
      </c>
      <c r="F380" s="10">
        <f t="shared" ca="1" si="5"/>
        <v>15</v>
      </c>
      <c r="G380" s="11"/>
      <c r="H380" s="11">
        <v>70235</v>
      </c>
      <c r="I380" s="8">
        <v>2</v>
      </c>
    </row>
    <row r="381" spans="1:9">
      <c r="A381" s="7" t="s">
        <v>418</v>
      </c>
      <c r="B381" s="8" t="s">
        <v>11</v>
      </c>
      <c r="C381" s="7" t="s">
        <v>379</v>
      </c>
      <c r="D381" s="7" t="s">
        <v>16</v>
      </c>
      <c r="E381" s="9">
        <v>37138</v>
      </c>
      <c r="F381" s="10">
        <f t="shared" ca="1" si="5"/>
        <v>20</v>
      </c>
      <c r="G381" s="11" t="s">
        <v>17</v>
      </c>
      <c r="H381" s="11">
        <v>34221</v>
      </c>
      <c r="I381" s="8">
        <v>1</v>
      </c>
    </row>
    <row r="382" spans="1:9">
      <c r="A382" s="7" t="s">
        <v>419</v>
      </c>
      <c r="B382" s="8" t="s">
        <v>41</v>
      </c>
      <c r="C382" s="7" t="s">
        <v>379</v>
      </c>
      <c r="D382" s="7" t="s">
        <v>16</v>
      </c>
      <c r="E382" s="9">
        <v>37141</v>
      </c>
      <c r="F382" s="10">
        <f t="shared" ca="1" si="5"/>
        <v>20</v>
      </c>
      <c r="G382" s="11" t="s">
        <v>35</v>
      </c>
      <c r="H382" s="11">
        <v>17501</v>
      </c>
      <c r="I382" s="8">
        <v>3</v>
      </c>
    </row>
    <row r="383" spans="1:9">
      <c r="A383" s="7" t="s">
        <v>420</v>
      </c>
      <c r="B383" s="8" t="s">
        <v>23</v>
      </c>
      <c r="C383" s="7" t="s">
        <v>379</v>
      </c>
      <c r="D383" s="7" t="s">
        <v>13</v>
      </c>
      <c r="E383" s="9">
        <v>40083</v>
      </c>
      <c r="F383" s="10">
        <f t="shared" ca="1" si="5"/>
        <v>12</v>
      </c>
      <c r="G383" s="11" t="s">
        <v>45</v>
      </c>
      <c r="H383" s="11">
        <v>48565</v>
      </c>
      <c r="I383" s="8">
        <v>4</v>
      </c>
    </row>
    <row r="384" spans="1:9">
      <c r="A384" s="7" t="s">
        <v>421</v>
      </c>
      <c r="B384" s="8" t="s">
        <v>31</v>
      </c>
      <c r="C384" s="7" t="s">
        <v>379</v>
      </c>
      <c r="D384" s="7" t="s">
        <v>13</v>
      </c>
      <c r="E384" s="9">
        <v>40447</v>
      </c>
      <c r="F384" s="10">
        <f t="shared" ca="1" si="5"/>
        <v>11</v>
      </c>
      <c r="G384" s="11" t="s">
        <v>14</v>
      </c>
      <c r="H384" s="11">
        <v>37367</v>
      </c>
      <c r="I384" s="8">
        <v>4</v>
      </c>
    </row>
    <row r="385" spans="1:9">
      <c r="A385" s="7" t="s">
        <v>422</v>
      </c>
      <c r="B385" s="8" t="s">
        <v>26</v>
      </c>
      <c r="C385" s="7" t="s">
        <v>379</v>
      </c>
      <c r="D385" s="7" t="s">
        <v>16</v>
      </c>
      <c r="E385" s="9">
        <v>36094</v>
      </c>
      <c r="F385" s="10">
        <f t="shared" ca="1" si="5"/>
        <v>23</v>
      </c>
      <c r="G385" s="11" t="s">
        <v>14</v>
      </c>
      <c r="H385" s="11">
        <v>52674</v>
      </c>
      <c r="I385" s="8">
        <v>1</v>
      </c>
    </row>
    <row r="386" spans="1:9">
      <c r="A386" s="7" t="s">
        <v>423</v>
      </c>
      <c r="B386" s="8" t="s">
        <v>31</v>
      </c>
      <c r="C386" s="7" t="s">
        <v>379</v>
      </c>
      <c r="D386" s="7" t="s">
        <v>13</v>
      </c>
      <c r="E386" s="9">
        <v>36456</v>
      </c>
      <c r="F386" s="10">
        <f t="shared" ref="F386:F449" ca="1" si="6">DATEDIF(E386,TODAY(),"Y")</f>
        <v>22</v>
      </c>
      <c r="G386" s="11" t="s">
        <v>45</v>
      </c>
      <c r="H386" s="11">
        <v>47806</v>
      </c>
      <c r="I386" s="8">
        <v>5</v>
      </c>
    </row>
    <row r="387" spans="1:9">
      <c r="A387" s="7" t="s">
        <v>424</v>
      </c>
      <c r="B387" s="8" t="s">
        <v>26</v>
      </c>
      <c r="C387" s="7" t="s">
        <v>379</v>
      </c>
      <c r="D387" s="7" t="s">
        <v>13</v>
      </c>
      <c r="E387" s="9">
        <v>36463</v>
      </c>
      <c r="F387" s="10">
        <f t="shared" ca="1" si="6"/>
        <v>22</v>
      </c>
      <c r="G387" s="11" t="s">
        <v>14</v>
      </c>
      <c r="H387" s="11">
        <v>48642</v>
      </c>
      <c r="I387" s="8">
        <v>3</v>
      </c>
    </row>
    <row r="388" spans="1:9">
      <c r="A388" s="7" t="s">
        <v>425</v>
      </c>
      <c r="B388" s="8" t="s">
        <v>31</v>
      </c>
      <c r="C388" s="7" t="s">
        <v>379</v>
      </c>
      <c r="D388" s="7" t="s">
        <v>16</v>
      </c>
      <c r="E388" s="9">
        <v>37166</v>
      </c>
      <c r="F388" s="10">
        <f t="shared" ca="1" si="6"/>
        <v>20</v>
      </c>
      <c r="G388" s="11" t="s">
        <v>17</v>
      </c>
      <c r="H388" s="11">
        <v>52025</v>
      </c>
      <c r="I388" s="8">
        <v>4</v>
      </c>
    </row>
    <row r="389" spans="1:9">
      <c r="A389" s="7" t="s">
        <v>426</v>
      </c>
      <c r="B389" s="8" t="s">
        <v>26</v>
      </c>
      <c r="C389" s="7" t="s">
        <v>379</v>
      </c>
      <c r="D389" s="7" t="s">
        <v>13</v>
      </c>
      <c r="E389" s="9">
        <v>36116</v>
      </c>
      <c r="F389" s="10">
        <f t="shared" ca="1" si="6"/>
        <v>23</v>
      </c>
      <c r="G389" s="11" t="s">
        <v>35</v>
      </c>
      <c r="H389" s="11">
        <v>54747</v>
      </c>
      <c r="I389" s="8">
        <v>1</v>
      </c>
    </row>
    <row r="390" spans="1:9">
      <c r="A390" s="7" t="s">
        <v>427</v>
      </c>
      <c r="B390" s="8" t="s">
        <v>11</v>
      </c>
      <c r="C390" s="7" t="s">
        <v>379</v>
      </c>
      <c r="D390" s="7" t="s">
        <v>16</v>
      </c>
      <c r="E390" s="9">
        <v>36121</v>
      </c>
      <c r="F390" s="10">
        <f t="shared" ca="1" si="6"/>
        <v>23</v>
      </c>
      <c r="G390" s="11" t="s">
        <v>45</v>
      </c>
      <c r="H390" s="11">
        <v>31768</v>
      </c>
      <c r="I390" s="8">
        <v>3</v>
      </c>
    </row>
    <row r="391" spans="1:9">
      <c r="A391" s="7" t="s">
        <v>428</v>
      </c>
      <c r="B391" s="8" t="s">
        <v>11</v>
      </c>
      <c r="C391" s="7" t="s">
        <v>379</v>
      </c>
      <c r="D391" s="7" t="s">
        <v>13</v>
      </c>
      <c r="E391" s="9">
        <v>36145</v>
      </c>
      <c r="F391" s="10">
        <f t="shared" ca="1" si="6"/>
        <v>23</v>
      </c>
      <c r="G391" s="11" t="s">
        <v>17</v>
      </c>
      <c r="H391" s="11">
        <v>34386</v>
      </c>
      <c r="I391" s="8">
        <v>5</v>
      </c>
    </row>
    <row r="392" spans="1:9">
      <c r="A392" s="7" t="s">
        <v>429</v>
      </c>
      <c r="B392" s="8" t="s">
        <v>31</v>
      </c>
      <c r="C392" s="7" t="s">
        <v>379</v>
      </c>
      <c r="D392" s="7" t="s">
        <v>28</v>
      </c>
      <c r="E392" s="9">
        <v>39063</v>
      </c>
      <c r="F392" s="10">
        <f t="shared" ca="1" si="6"/>
        <v>15</v>
      </c>
      <c r="G392" s="11"/>
      <c r="H392" s="11">
        <v>85723</v>
      </c>
      <c r="I392" s="8">
        <v>5</v>
      </c>
    </row>
    <row r="393" spans="1:9">
      <c r="A393" s="7" t="s">
        <v>430</v>
      </c>
      <c r="B393" s="8" t="s">
        <v>41</v>
      </c>
      <c r="C393" s="7" t="s">
        <v>431</v>
      </c>
      <c r="D393" s="7" t="s">
        <v>13</v>
      </c>
      <c r="E393" s="9">
        <v>40922</v>
      </c>
      <c r="F393" s="10">
        <f t="shared" ca="1" si="6"/>
        <v>10</v>
      </c>
      <c r="G393" s="11" t="s">
        <v>14</v>
      </c>
      <c r="H393" s="11">
        <v>43021</v>
      </c>
      <c r="I393" s="8">
        <v>5</v>
      </c>
    </row>
    <row r="394" spans="1:9">
      <c r="A394" s="7" t="s">
        <v>432</v>
      </c>
      <c r="B394" s="8" t="s">
        <v>26</v>
      </c>
      <c r="C394" s="7" t="s">
        <v>431</v>
      </c>
      <c r="D394" s="7" t="s">
        <v>28</v>
      </c>
      <c r="E394" s="9">
        <v>38734</v>
      </c>
      <c r="F394" s="10">
        <f t="shared" ca="1" si="6"/>
        <v>16</v>
      </c>
      <c r="G394" s="11"/>
      <c r="H394" s="11">
        <v>59609</v>
      </c>
      <c r="I394" s="8">
        <v>4</v>
      </c>
    </row>
    <row r="395" spans="1:9">
      <c r="A395" s="7" t="s">
        <v>433</v>
      </c>
      <c r="B395" s="8" t="s">
        <v>31</v>
      </c>
      <c r="C395" s="7" t="s">
        <v>431</v>
      </c>
      <c r="D395" s="7" t="s">
        <v>13</v>
      </c>
      <c r="E395" s="9">
        <v>36175</v>
      </c>
      <c r="F395" s="10">
        <f t="shared" ca="1" si="6"/>
        <v>23</v>
      </c>
      <c r="G395" s="11" t="s">
        <v>45</v>
      </c>
      <c r="H395" s="11">
        <v>25872</v>
      </c>
      <c r="I395" s="8">
        <v>2</v>
      </c>
    </row>
    <row r="396" spans="1:9">
      <c r="A396" s="7" t="s">
        <v>434</v>
      </c>
      <c r="B396" s="8" t="s">
        <v>31</v>
      </c>
      <c r="C396" s="7" t="s">
        <v>431</v>
      </c>
      <c r="D396" s="7" t="s">
        <v>13</v>
      </c>
      <c r="E396" s="9">
        <v>36898</v>
      </c>
      <c r="F396" s="10">
        <f t="shared" ca="1" si="6"/>
        <v>21</v>
      </c>
      <c r="G396" s="11" t="s">
        <v>14</v>
      </c>
      <c r="H396" s="11">
        <v>79002</v>
      </c>
      <c r="I396" s="8">
        <v>2</v>
      </c>
    </row>
    <row r="397" spans="1:9">
      <c r="A397" s="7" t="s">
        <v>435</v>
      </c>
      <c r="B397" s="8" t="s">
        <v>26</v>
      </c>
      <c r="C397" s="7" t="s">
        <v>431</v>
      </c>
      <c r="D397" s="7" t="s">
        <v>13</v>
      </c>
      <c r="E397" s="9">
        <v>40235</v>
      </c>
      <c r="F397" s="10">
        <f t="shared" ca="1" si="6"/>
        <v>12</v>
      </c>
      <c r="G397" s="11" t="s">
        <v>45</v>
      </c>
      <c r="H397" s="11">
        <v>25146</v>
      </c>
      <c r="I397" s="8">
        <v>5</v>
      </c>
    </row>
    <row r="398" spans="1:9">
      <c r="A398" s="7" t="s">
        <v>436</v>
      </c>
      <c r="B398" s="8" t="s">
        <v>41</v>
      </c>
      <c r="C398" s="7" t="s">
        <v>431</v>
      </c>
      <c r="D398" s="7" t="s">
        <v>13</v>
      </c>
      <c r="E398" s="9">
        <v>36567</v>
      </c>
      <c r="F398" s="10">
        <f t="shared" ca="1" si="6"/>
        <v>22</v>
      </c>
      <c r="G398" s="11" t="s">
        <v>35</v>
      </c>
      <c r="H398" s="11">
        <v>49995</v>
      </c>
      <c r="I398" s="8">
        <v>5</v>
      </c>
    </row>
    <row r="399" spans="1:9">
      <c r="A399" s="7" t="s">
        <v>437</v>
      </c>
      <c r="B399" s="8" t="s">
        <v>41</v>
      </c>
      <c r="C399" s="7" t="s">
        <v>431</v>
      </c>
      <c r="D399" s="7" t="s">
        <v>16</v>
      </c>
      <c r="E399" s="9">
        <v>40263</v>
      </c>
      <c r="F399" s="10">
        <f t="shared" ca="1" si="6"/>
        <v>12</v>
      </c>
      <c r="G399" s="11" t="s">
        <v>14</v>
      </c>
      <c r="H399" s="11">
        <v>54346</v>
      </c>
      <c r="I399" s="8">
        <v>4</v>
      </c>
    </row>
    <row r="400" spans="1:9">
      <c r="A400" s="7" t="s">
        <v>438</v>
      </c>
      <c r="B400" s="8" t="s">
        <v>26</v>
      </c>
      <c r="C400" s="7" t="s">
        <v>431</v>
      </c>
      <c r="D400" s="7" t="s">
        <v>13</v>
      </c>
      <c r="E400" s="9">
        <v>41046</v>
      </c>
      <c r="F400" s="10">
        <f t="shared" ca="1" si="6"/>
        <v>10</v>
      </c>
      <c r="G400" s="11" t="s">
        <v>14</v>
      </c>
      <c r="H400" s="11">
        <v>53405</v>
      </c>
      <c r="I400" s="8">
        <v>5</v>
      </c>
    </row>
    <row r="401" spans="1:9">
      <c r="A401" s="7" t="s">
        <v>439</v>
      </c>
      <c r="B401" s="8" t="s">
        <v>31</v>
      </c>
      <c r="C401" s="7" t="s">
        <v>431</v>
      </c>
      <c r="D401" s="7" t="s">
        <v>16</v>
      </c>
      <c r="E401" s="9">
        <v>35961</v>
      </c>
      <c r="F401" s="10">
        <f t="shared" ca="1" si="6"/>
        <v>24</v>
      </c>
      <c r="G401" s="11" t="s">
        <v>14</v>
      </c>
      <c r="H401" s="11">
        <v>22550</v>
      </c>
      <c r="I401" s="8">
        <v>3</v>
      </c>
    </row>
    <row r="402" spans="1:9">
      <c r="A402" s="7" t="s">
        <v>440</v>
      </c>
      <c r="B402" s="8" t="s">
        <v>20</v>
      </c>
      <c r="C402" s="7" t="s">
        <v>431</v>
      </c>
      <c r="D402" s="7" t="s">
        <v>28</v>
      </c>
      <c r="E402" s="9">
        <v>40333</v>
      </c>
      <c r="F402" s="10">
        <f t="shared" ca="1" si="6"/>
        <v>12</v>
      </c>
      <c r="G402" s="11"/>
      <c r="H402" s="11">
        <v>81422</v>
      </c>
      <c r="I402" s="8">
        <v>2</v>
      </c>
    </row>
    <row r="403" spans="1:9">
      <c r="A403" s="7" t="s">
        <v>441</v>
      </c>
      <c r="B403" s="8" t="s">
        <v>26</v>
      </c>
      <c r="C403" s="7" t="s">
        <v>431</v>
      </c>
      <c r="D403" s="7" t="s">
        <v>28</v>
      </c>
      <c r="E403" s="9">
        <v>37803</v>
      </c>
      <c r="F403" s="10">
        <f t="shared" ca="1" si="6"/>
        <v>19</v>
      </c>
      <c r="G403" s="11"/>
      <c r="H403" s="11">
        <v>85910</v>
      </c>
      <c r="I403" s="8">
        <v>3</v>
      </c>
    </row>
    <row r="404" spans="1:9">
      <c r="A404" s="7" t="s">
        <v>442</v>
      </c>
      <c r="B404" s="8" t="s">
        <v>23</v>
      </c>
      <c r="C404" s="7" t="s">
        <v>431</v>
      </c>
      <c r="D404" s="7" t="s">
        <v>21</v>
      </c>
      <c r="E404" s="9">
        <v>37827</v>
      </c>
      <c r="F404" s="10">
        <f t="shared" ca="1" si="6"/>
        <v>19</v>
      </c>
      <c r="G404" s="11"/>
      <c r="H404" s="11">
        <v>12149</v>
      </c>
      <c r="I404" s="8">
        <v>2</v>
      </c>
    </row>
    <row r="405" spans="1:9">
      <c r="A405" s="7" t="s">
        <v>443</v>
      </c>
      <c r="B405" s="8" t="s">
        <v>31</v>
      </c>
      <c r="C405" s="7" t="s">
        <v>431</v>
      </c>
      <c r="D405" s="7" t="s">
        <v>28</v>
      </c>
      <c r="E405" s="9">
        <v>40372</v>
      </c>
      <c r="F405" s="10">
        <f t="shared" ca="1" si="6"/>
        <v>12</v>
      </c>
      <c r="G405" s="11"/>
      <c r="H405" s="11">
        <v>82610</v>
      </c>
      <c r="I405" s="8">
        <v>4</v>
      </c>
    </row>
    <row r="406" spans="1:9">
      <c r="A406" s="7" t="s">
        <v>444</v>
      </c>
      <c r="B406" s="8" t="s">
        <v>11</v>
      </c>
      <c r="C406" s="7" t="s">
        <v>431</v>
      </c>
      <c r="D406" s="7" t="s">
        <v>28</v>
      </c>
      <c r="E406" s="9">
        <v>36047</v>
      </c>
      <c r="F406" s="10">
        <f t="shared" ca="1" si="6"/>
        <v>23</v>
      </c>
      <c r="G406" s="11"/>
      <c r="H406" s="11">
        <v>79728</v>
      </c>
      <c r="I406" s="8">
        <v>2</v>
      </c>
    </row>
    <row r="407" spans="1:9">
      <c r="A407" s="7" t="s">
        <v>445</v>
      </c>
      <c r="B407" s="8" t="s">
        <v>26</v>
      </c>
      <c r="C407" s="7" t="s">
        <v>431</v>
      </c>
      <c r="D407" s="7" t="s">
        <v>13</v>
      </c>
      <c r="E407" s="9">
        <v>41209</v>
      </c>
      <c r="F407" s="10">
        <f t="shared" ca="1" si="6"/>
        <v>9</v>
      </c>
      <c r="G407" s="11" t="s">
        <v>17</v>
      </c>
      <c r="H407" s="11">
        <v>96778</v>
      </c>
      <c r="I407" s="8">
        <v>1</v>
      </c>
    </row>
    <row r="408" spans="1:9">
      <c r="A408" s="7" t="s">
        <v>446</v>
      </c>
      <c r="B408" s="8" t="s">
        <v>20</v>
      </c>
      <c r="C408" s="7" t="s">
        <v>431</v>
      </c>
      <c r="D408" s="7" t="s">
        <v>28</v>
      </c>
      <c r="E408" s="9">
        <v>39011</v>
      </c>
      <c r="F408" s="10">
        <f t="shared" ca="1" si="6"/>
        <v>15</v>
      </c>
      <c r="G408" s="11"/>
      <c r="H408" s="11">
        <v>95117</v>
      </c>
      <c r="I408" s="8">
        <v>4</v>
      </c>
    </row>
    <row r="409" spans="1:9">
      <c r="A409" s="7" t="s">
        <v>447</v>
      </c>
      <c r="B409" s="8" t="s">
        <v>31</v>
      </c>
      <c r="C409" s="7" t="s">
        <v>431</v>
      </c>
      <c r="D409" s="7" t="s">
        <v>21</v>
      </c>
      <c r="E409" s="9">
        <v>36084</v>
      </c>
      <c r="F409" s="10">
        <f t="shared" ca="1" si="6"/>
        <v>23</v>
      </c>
      <c r="G409" s="11"/>
      <c r="H409" s="11">
        <v>23835</v>
      </c>
      <c r="I409" s="8">
        <v>4</v>
      </c>
    </row>
    <row r="410" spans="1:9">
      <c r="A410" s="7" t="s">
        <v>448</v>
      </c>
      <c r="B410" s="8" t="s">
        <v>31</v>
      </c>
      <c r="C410" s="7" t="s">
        <v>431</v>
      </c>
      <c r="D410" s="7" t="s">
        <v>21</v>
      </c>
      <c r="E410" s="9">
        <v>40494</v>
      </c>
      <c r="F410" s="10">
        <f t="shared" ca="1" si="6"/>
        <v>11</v>
      </c>
      <c r="G410" s="11"/>
      <c r="H410" s="11">
        <v>38844</v>
      </c>
      <c r="I410" s="8">
        <v>3</v>
      </c>
    </row>
    <row r="411" spans="1:9">
      <c r="A411" s="7" t="s">
        <v>449</v>
      </c>
      <c r="B411" s="8" t="s">
        <v>23</v>
      </c>
      <c r="C411" s="7" t="s">
        <v>431</v>
      </c>
      <c r="D411" s="7" t="s">
        <v>13</v>
      </c>
      <c r="E411" s="9">
        <v>36466</v>
      </c>
      <c r="F411" s="10">
        <f t="shared" ca="1" si="6"/>
        <v>22</v>
      </c>
      <c r="G411" s="11" t="s">
        <v>45</v>
      </c>
      <c r="H411" s="11">
        <v>75251</v>
      </c>
      <c r="I411" s="8">
        <v>5</v>
      </c>
    </row>
    <row r="412" spans="1:9">
      <c r="A412" s="7" t="s">
        <v>450</v>
      </c>
      <c r="B412" s="8" t="s">
        <v>11</v>
      </c>
      <c r="C412" s="7" t="s">
        <v>431</v>
      </c>
      <c r="D412" s="7" t="s">
        <v>28</v>
      </c>
      <c r="E412" s="9">
        <v>37236</v>
      </c>
      <c r="F412" s="10">
        <f t="shared" ca="1" si="6"/>
        <v>20</v>
      </c>
      <c r="G412" s="11"/>
      <c r="H412" s="11">
        <v>32494</v>
      </c>
      <c r="I412" s="8">
        <v>3</v>
      </c>
    </row>
    <row r="413" spans="1:9">
      <c r="A413" s="7" t="s">
        <v>451</v>
      </c>
      <c r="B413" s="8" t="s">
        <v>41</v>
      </c>
      <c r="C413" s="7" t="s">
        <v>431</v>
      </c>
      <c r="D413" s="7" t="s">
        <v>13</v>
      </c>
      <c r="E413" s="9">
        <v>40533</v>
      </c>
      <c r="F413" s="10">
        <f t="shared" ca="1" si="6"/>
        <v>11</v>
      </c>
      <c r="G413" s="11" t="s">
        <v>35</v>
      </c>
      <c r="H413" s="11">
        <v>68398</v>
      </c>
      <c r="I413" s="8">
        <v>2</v>
      </c>
    </row>
    <row r="414" spans="1:9">
      <c r="A414" s="7" t="s">
        <v>452</v>
      </c>
      <c r="B414" s="8" t="s">
        <v>11</v>
      </c>
      <c r="C414" s="7" t="s">
        <v>164</v>
      </c>
      <c r="D414" s="7" t="s">
        <v>28</v>
      </c>
      <c r="E414" s="9">
        <v>38738</v>
      </c>
      <c r="F414" s="10">
        <f t="shared" ca="1" si="6"/>
        <v>16</v>
      </c>
      <c r="G414" s="11"/>
      <c r="H414" s="11">
        <v>27632</v>
      </c>
      <c r="I414" s="8">
        <v>2</v>
      </c>
    </row>
    <row r="415" spans="1:9">
      <c r="A415" s="7" t="s">
        <v>453</v>
      </c>
      <c r="B415" s="8" t="s">
        <v>11</v>
      </c>
      <c r="C415" s="7" t="s">
        <v>164</v>
      </c>
      <c r="D415" s="7" t="s">
        <v>28</v>
      </c>
      <c r="E415" s="9">
        <v>39522</v>
      </c>
      <c r="F415" s="10">
        <f t="shared" ca="1" si="6"/>
        <v>14</v>
      </c>
      <c r="G415" s="11"/>
      <c r="H415" s="11">
        <v>78870</v>
      </c>
      <c r="I415" s="8">
        <v>2</v>
      </c>
    </row>
    <row r="416" spans="1:9">
      <c r="A416" s="7" t="s">
        <v>454</v>
      </c>
      <c r="B416" s="8" t="s">
        <v>26</v>
      </c>
      <c r="C416" s="7" t="s">
        <v>164</v>
      </c>
      <c r="D416" s="7" t="s">
        <v>13</v>
      </c>
      <c r="E416" s="9">
        <v>39197</v>
      </c>
      <c r="F416" s="10">
        <f t="shared" ca="1" si="6"/>
        <v>15</v>
      </c>
      <c r="G416" s="11" t="s">
        <v>14</v>
      </c>
      <c r="H416" s="11">
        <v>69509</v>
      </c>
      <c r="I416" s="8">
        <v>1</v>
      </c>
    </row>
    <row r="417" spans="1:9">
      <c r="A417" s="7" t="s">
        <v>455</v>
      </c>
      <c r="B417" s="8" t="s">
        <v>31</v>
      </c>
      <c r="C417" s="7" t="s">
        <v>164</v>
      </c>
      <c r="D417" s="7" t="s">
        <v>28</v>
      </c>
      <c r="E417" s="9">
        <v>38854</v>
      </c>
      <c r="F417" s="10">
        <f t="shared" ca="1" si="6"/>
        <v>16</v>
      </c>
      <c r="G417" s="11"/>
      <c r="H417" s="11">
        <v>49302</v>
      </c>
      <c r="I417" s="8">
        <v>4</v>
      </c>
    </row>
    <row r="418" spans="1:9">
      <c r="A418" s="7" t="s">
        <v>456</v>
      </c>
      <c r="B418" s="8" t="s">
        <v>11</v>
      </c>
      <c r="C418" s="7" t="s">
        <v>457</v>
      </c>
      <c r="D418" s="7" t="s">
        <v>13</v>
      </c>
      <c r="E418" s="9">
        <v>40925</v>
      </c>
      <c r="F418" s="10">
        <f t="shared" ca="1" si="6"/>
        <v>10</v>
      </c>
      <c r="G418" s="11" t="s">
        <v>45</v>
      </c>
      <c r="H418" s="11">
        <v>47509</v>
      </c>
      <c r="I418" s="8">
        <v>2</v>
      </c>
    </row>
    <row r="419" spans="1:9">
      <c r="A419" s="7" t="s">
        <v>458</v>
      </c>
      <c r="B419" s="8" t="s">
        <v>41</v>
      </c>
      <c r="C419" s="7" t="s">
        <v>457</v>
      </c>
      <c r="D419" s="7" t="s">
        <v>13</v>
      </c>
      <c r="E419" s="9">
        <v>39085</v>
      </c>
      <c r="F419" s="10">
        <f t="shared" ca="1" si="6"/>
        <v>15</v>
      </c>
      <c r="G419" s="11" t="s">
        <v>14</v>
      </c>
      <c r="H419" s="11">
        <v>95733</v>
      </c>
      <c r="I419" s="8">
        <v>3</v>
      </c>
    </row>
    <row r="420" spans="1:9">
      <c r="A420" s="7" t="s">
        <v>459</v>
      </c>
      <c r="B420" s="8" t="s">
        <v>11</v>
      </c>
      <c r="C420" s="7" t="s">
        <v>457</v>
      </c>
      <c r="D420" s="7" t="s">
        <v>13</v>
      </c>
      <c r="E420" s="9">
        <v>40941</v>
      </c>
      <c r="F420" s="10">
        <f t="shared" ca="1" si="6"/>
        <v>10</v>
      </c>
      <c r="G420" s="11" t="s">
        <v>14</v>
      </c>
      <c r="H420" s="11">
        <v>28996</v>
      </c>
      <c r="I420" s="8">
        <v>1</v>
      </c>
    </row>
    <row r="421" spans="1:9">
      <c r="A421" s="7" t="s">
        <v>460</v>
      </c>
      <c r="B421" s="8" t="s">
        <v>26</v>
      </c>
      <c r="C421" s="7" t="s">
        <v>457</v>
      </c>
      <c r="D421" s="7" t="s">
        <v>13</v>
      </c>
      <c r="E421" s="9">
        <v>40947</v>
      </c>
      <c r="F421" s="10">
        <f t="shared" ca="1" si="6"/>
        <v>10</v>
      </c>
      <c r="G421" s="11" t="s">
        <v>14</v>
      </c>
      <c r="H421" s="11">
        <v>87747</v>
      </c>
      <c r="I421" s="8">
        <v>4</v>
      </c>
    </row>
    <row r="422" spans="1:9">
      <c r="A422" s="7" t="s">
        <v>461</v>
      </c>
      <c r="B422" s="8" t="s">
        <v>26</v>
      </c>
      <c r="C422" s="7" t="s">
        <v>457</v>
      </c>
      <c r="D422" s="7" t="s">
        <v>13</v>
      </c>
      <c r="E422" s="9">
        <v>39120</v>
      </c>
      <c r="F422" s="10">
        <f t="shared" ca="1" si="6"/>
        <v>15</v>
      </c>
      <c r="G422" s="11" t="s">
        <v>14</v>
      </c>
      <c r="H422" s="11">
        <v>97735</v>
      </c>
      <c r="I422" s="8">
        <v>3</v>
      </c>
    </row>
    <row r="423" spans="1:9">
      <c r="A423" s="7" t="s">
        <v>462</v>
      </c>
      <c r="B423" s="8" t="s">
        <v>23</v>
      </c>
      <c r="C423" s="7" t="s">
        <v>457</v>
      </c>
      <c r="D423" s="7" t="s">
        <v>13</v>
      </c>
      <c r="E423" s="9">
        <v>39123</v>
      </c>
      <c r="F423" s="10">
        <f t="shared" ca="1" si="6"/>
        <v>15</v>
      </c>
      <c r="G423" s="11" t="s">
        <v>24</v>
      </c>
      <c r="H423" s="11">
        <v>85624</v>
      </c>
      <c r="I423" s="8">
        <v>2</v>
      </c>
    </row>
    <row r="424" spans="1:9">
      <c r="A424" s="7" t="s">
        <v>463</v>
      </c>
      <c r="B424" s="8" t="s">
        <v>41</v>
      </c>
      <c r="C424" s="7" t="s">
        <v>457</v>
      </c>
      <c r="D424" s="7" t="s">
        <v>13</v>
      </c>
      <c r="E424" s="9">
        <v>40246</v>
      </c>
      <c r="F424" s="10">
        <f t="shared" ca="1" si="6"/>
        <v>12</v>
      </c>
      <c r="G424" s="11" t="s">
        <v>45</v>
      </c>
      <c r="H424" s="11">
        <v>69388</v>
      </c>
      <c r="I424" s="8">
        <v>5</v>
      </c>
    </row>
    <row r="425" spans="1:9">
      <c r="A425" s="7" t="s">
        <v>464</v>
      </c>
      <c r="B425" s="8" t="s">
        <v>31</v>
      </c>
      <c r="C425" s="7" t="s">
        <v>457</v>
      </c>
      <c r="D425" s="7" t="s">
        <v>21</v>
      </c>
      <c r="E425" s="9">
        <v>37711</v>
      </c>
      <c r="F425" s="10">
        <f t="shared" ca="1" si="6"/>
        <v>19</v>
      </c>
      <c r="G425" s="11"/>
      <c r="H425" s="11">
        <v>23813</v>
      </c>
      <c r="I425" s="8">
        <v>2</v>
      </c>
    </row>
    <row r="426" spans="1:9">
      <c r="A426" s="7" t="s">
        <v>465</v>
      </c>
      <c r="B426" s="8" t="s">
        <v>26</v>
      </c>
      <c r="C426" s="7" t="s">
        <v>457</v>
      </c>
      <c r="D426" s="7" t="s">
        <v>13</v>
      </c>
      <c r="E426" s="9">
        <v>38807</v>
      </c>
      <c r="F426" s="10">
        <f t="shared" ca="1" si="6"/>
        <v>16</v>
      </c>
      <c r="G426" s="11" t="s">
        <v>14</v>
      </c>
      <c r="H426" s="11">
        <v>51766</v>
      </c>
      <c r="I426" s="8">
        <v>4</v>
      </c>
    </row>
    <row r="427" spans="1:9">
      <c r="A427" s="7" t="s">
        <v>466</v>
      </c>
      <c r="B427" s="8" t="s">
        <v>20</v>
      </c>
      <c r="C427" s="7" t="s">
        <v>457</v>
      </c>
      <c r="D427" s="7" t="s">
        <v>28</v>
      </c>
      <c r="E427" s="16">
        <v>40620</v>
      </c>
      <c r="F427" s="10">
        <f t="shared" ca="1" si="6"/>
        <v>11</v>
      </c>
      <c r="G427" s="11"/>
      <c r="H427" s="11">
        <v>92730</v>
      </c>
      <c r="I427" s="8">
        <v>1</v>
      </c>
    </row>
    <row r="428" spans="1:9">
      <c r="A428" s="7" t="s">
        <v>467</v>
      </c>
      <c r="B428" s="8" t="s">
        <v>26</v>
      </c>
      <c r="C428" s="7" t="s">
        <v>457</v>
      </c>
      <c r="D428" s="7" t="s">
        <v>13</v>
      </c>
      <c r="E428" s="9">
        <v>35903</v>
      </c>
      <c r="F428" s="10">
        <f t="shared" ca="1" si="6"/>
        <v>24</v>
      </c>
      <c r="G428" s="11" t="s">
        <v>14</v>
      </c>
      <c r="H428" s="11">
        <v>75372</v>
      </c>
      <c r="I428" s="8">
        <v>5</v>
      </c>
    </row>
    <row r="429" spans="1:9">
      <c r="A429" s="7" t="s">
        <v>468</v>
      </c>
      <c r="B429" s="8" t="s">
        <v>31</v>
      </c>
      <c r="C429" s="7" t="s">
        <v>457</v>
      </c>
      <c r="D429" s="7" t="s">
        <v>28</v>
      </c>
      <c r="E429" s="9">
        <v>36623</v>
      </c>
      <c r="F429" s="10">
        <f t="shared" ca="1" si="6"/>
        <v>22</v>
      </c>
      <c r="G429" s="11"/>
      <c r="H429" s="11">
        <v>33330</v>
      </c>
      <c r="I429" s="8">
        <v>1</v>
      </c>
    </row>
    <row r="430" spans="1:9">
      <c r="A430" s="7" t="s">
        <v>469</v>
      </c>
      <c r="B430" s="8" t="s">
        <v>31</v>
      </c>
      <c r="C430" s="7" t="s">
        <v>457</v>
      </c>
      <c r="D430" s="7" t="s">
        <v>13</v>
      </c>
      <c r="E430" s="9">
        <v>39224</v>
      </c>
      <c r="F430" s="10">
        <f t="shared" ca="1" si="6"/>
        <v>15</v>
      </c>
      <c r="G430" s="11" t="s">
        <v>45</v>
      </c>
      <c r="H430" s="11">
        <v>80333</v>
      </c>
      <c r="I430" s="8">
        <v>5</v>
      </c>
    </row>
    <row r="431" spans="1:9">
      <c r="A431" s="7" t="s">
        <v>470</v>
      </c>
      <c r="B431" s="8" t="s">
        <v>41</v>
      </c>
      <c r="C431" s="7" t="s">
        <v>457</v>
      </c>
      <c r="D431" s="7" t="s">
        <v>28</v>
      </c>
      <c r="E431" s="9">
        <v>35921</v>
      </c>
      <c r="F431" s="10">
        <f t="shared" ca="1" si="6"/>
        <v>24</v>
      </c>
      <c r="G431" s="11"/>
      <c r="H431" s="11">
        <v>69663</v>
      </c>
      <c r="I431" s="8">
        <v>4</v>
      </c>
    </row>
    <row r="432" spans="1:9">
      <c r="A432" s="7" t="s">
        <v>471</v>
      </c>
      <c r="B432" s="8" t="s">
        <v>20</v>
      </c>
      <c r="C432" s="7" t="s">
        <v>457</v>
      </c>
      <c r="D432" s="7" t="s">
        <v>28</v>
      </c>
      <c r="E432" s="9">
        <v>39616</v>
      </c>
      <c r="F432" s="10">
        <f t="shared" ca="1" si="6"/>
        <v>14</v>
      </c>
      <c r="G432" s="11"/>
      <c r="H432" s="11">
        <v>73381</v>
      </c>
      <c r="I432" s="8">
        <v>2</v>
      </c>
    </row>
    <row r="433" spans="1:9">
      <c r="A433" s="7" t="s">
        <v>472</v>
      </c>
      <c r="B433" s="8" t="s">
        <v>31</v>
      </c>
      <c r="C433" s="7" t="s">
        <v>457</v>
      </c>
      <c r="D433" s="7" t="s">
        <v>13</v>
      </c>
      <c r="E433" s="9">
        <v>35969</v>
      </c>
      <c r="F433" s="10">
        <f t="shared" ca="1" si="6"/>
        <v>24</v>
      </c>
      <c r="G433" s="11" t="s">
        <v>14</v>
      </c>
      <c r="H433" s="11">
        <v>81983</v>
      </c>
      <c r="I433" s="8">
        <v>5</v>
      </c>
    </row>
    <row r="434" spans="1:9">
      <c r="A434" s="7" t="s">
        <v>473</v>
      </c>
      <c r="B434" s="8" t="s">
        <v>31</v>
      </c>
      <c r="C434" s="7" t="s">
        <v>457</v>
      </c>
      <c r="D434" s="7" t="s">
        <v>21</v>
      </c>
      <c r="E434" s="9">
        <v>36329</v>
      </c>
      <c r="F434" s="10">
        <f t="shared" ca="1" si="6"/>
        <v>23</v>
      </c>
      <c r="G434" s="11"/>
      <c r="H434" s="11">
        <v>43741</v>
      </c>
      <c r="I434" s="8">
        <v>1</v>
      </c>
    </row>
    <row r="435" spans="1:9">
      <c r="A435" s="7" t="s">
        <v>474</v>
      </c>
      <c r="B435" s="8" t="s">
        <v>26</v>
      </c>
      <c r="C435" s="7" t="s">
        <v>457</v>
      </c>
      <c r="D435" s="7" t="s">
        <v>16</v>
      </c>
      <c r="E435" s="9">
        <v>36695</v>
      </c>
      <c r="F435" s="10">
        <f t="shared" ca="1" si="6"/>
        <v>22</v>
      </c>
      <c r="G435" s="11" t="s">
        <v>45</v>
      </c>
      <c r="H435" s="11">
        <v>31906</v>
      </c>
      <c r="I435" s="8">
        <v>1</v>
      </c>
    </row>
    <row r="436" spans="1:9">
      <c r="A436" s="7" t="s">
        <v>475</v>
      </c>
      <c r="B436" s="8" t="s">
        <v>26</v>
      </c>
      <c r="C436" s="7" t="s">
        <v>457</v>
      </c>
      <c r="D436" s="7" t="s">
        <v>21</v>
      </c>
      <c r="E436" s="9">
        <v>38144</v>
      </c>
      <c r="F436" s="10">
        <f t="shared" ca="1" si="6"/>
        <v>18</v>
      </c>
      <c r="G436" s="11"/>
      <c r="H436" s="11">
        <v>36864</v>
      </c>
      <c r="I436" s="8">
        <v>4</v>
      </c>
    </row>
    <row r="437" spans="1:9">
      <c r="A437" s="7" t="s">
        <v>476</v>
      </c>
      <c r="B437" s="8" t="s">
        <v>26</v>
      </c>
      <c r="C437" s="7" t="s">
        <v>457</v>
      </c>
      <c r="D437" s="7" t="s">
        <v>28</v>
      </c>
      <c r="E437" s="9">
        <v>41116</v>
      </c>
      <c r="F437" s="10">
        <f t="shared" ca="1" si="6"/>
        <v>10</v>
      </c>
      <c r="G437" s="11"/>
      <c r="H437" s="11">
        <v>35915</v>
      </c>
      <c r="I437" s="8">
        <v>1</v>
      </c>
    </row>
    <row r="438" spans="1:9">
      <c r="A438" s="7" t="s">
        <v>477</v>
      </c>
      <c r="B438" s="8" t="s">
        <v>31</v>
      </c>
      <c r="C438" s="7" t="s">
        <v>457</v>
      </c>
      <c r="D438" s="7" t="s">
        <v>13</v>
      </c>
      <c r="E438" s="9">
        <v>39284</v>
      </c>
      <c r="F438" s="10">
        <f t="shared" ca="1" si="6"/>
        <v>15</v>
      </c>
      <c r="G438" s="11" t="s">
        <v>14</v>
      </c>
      <c r="H438" s="11">
        <v>28413</v>
      </c>
      <c r="I438" s="8">
        <v>5</v>
      </c>
    </row>
    <row r="439" spans="1:9">
      <c r="A439" s="7" t="s">
        <v>478</v>
      </c>
      <c r="B439" s="8" t="s">
        <v>26</v>
      </c>
      <c r="C439" s="7" t="s">
        <v>457</v>
      </c>
      <c r="D439" s="7" t="s">
        <v>13</v>
      </c>
      <c r="E439" s="9">
        <v>38916</v>
      </c>
      <c r="F439" s="10">
        <f t="shared" ca="1" si="6"/>
        <v>16</v>
      </c>
      <c r="G439" s="11" t="s">
        <v>17</v>
      </c>
      <c r="H439" s="11">
        <v>30316</v>
      </c>
      <c r="I439" s="8">
        <v>2</v>
      </c>
    </row>
    <row r="440" spans="1:9">
      <c r="A440" s="7" t="s">
        <v>479</v>
      </c>
      <c r="B440" s="8" t="s">
        <v>11</v>
      </c>
      <c r="C440" s="7" t="s">
        <v>457</v>
      </c>
      <c r="D440" s="7" t="s">
        <v>13</v>
      </c>
      <c r="E440" s="9">
        <v>39657</v>
      </c>
      <c r="F440" s="10">
        <f t="shared" ca="1" si="6"/>
        <v>14</v>
      </c>
      <c r="G440" s="11" t="s">
        <v>35</v>
      </c>
      <c r="H440" s="11">
        <v>88968</v>
      </c>
      <c r="I440" s="8">
        <v>1</v>
      </c>
    </row>
    <row r="441" spans="1:9">
      <c r="A441" s="7" t="s">
        <v>480</v>
      </c>
      <c r="B441" s="8" t="s">
        <v>20</v>
      </c>
      <c r="C441" s="7" t="s">
        <v>457</v>
      </c>
      <c r="D441" s="7" t="s">
        <v>13</v>
      </c>
      <c r="E441" s="9">
        <v>40370</v>
      </c>
      <c r="F441" s="10">
        <f t="shared" ca="1" si="6"/>
        <v>12</v>
      </c>
      <c r="G441" s="11" t="s">
        <v>14</v>
      </c>
      <c r="H441" s="11">
        <v>73524</v>
      </c>
      <c r="I441" s="8">
        <v>4</v>
      </c>
    </row>
    <row r="442" spans="1:9">
      <c r="A442" s="7" t="s">
        <v>481</v>
      </c>
      <c r="B442" s="8" t="s">
        <v>26</v>
      </c>
      <c r="C442" s="7" t="s">
        <v>457</v>
      </c>
      <c r="D442" s="7" t="s">
        <v>13</v>
      </c>
      <c r="E442" s="9">
        <v>40762</v>
      </c>
      <c r="F442" s="10">
        <f t="shared" ca="1" si="6"/>
        <v>11</v>
      </c>
      <c r="G442" s="11" t="s">
        <v>24</v>
      </c>
      <c r="H442" s="11">
        <v>67617</v>
      </c>
      <c r="I442" s="8">
        <v>5</v>
      </c>
    </row>
    <row r="443" spans="1:9">
      <c r="A443" s="7" t="s">
        <v>482</v>
      </c>
      <c r="B443" s="8" t="s">
        <v>11</v>
      </c>
      <c r="C443" s="7" t="s">
        <v>457</v>
      </c>
      <c r="D443" s="7" t="s">
        <v>16</v>
      </c>
      <c r="E443" s="9">
        <v>37470</v>
      </c>
      <c r="F443" s="10">
        <f t="shared" ca="1" si="6"/>
        <v>20</v>
      </c>
      <c r="G443" s="11" t="s">
        <v>14</v>
      </c>
      <c r="H443" s="11">
        <v>37191</v>
      </c>
      <c r="I443" s="8">
        <v>5</v>
      </c>
    </row>
    <row r="444" spans="1:9">
      <c r="A444" s="7" t="s">
        <v>483</v>
      </c>
      <c r="B444" s="8" t="s">
        <v>31</v>
      </c>
      <c r="C444" s="7" t="s">
        <v>457</v>
      </c>
      <c r="D444" s="7" t="s">
        <v>13</v>
      </c>
      <c r="E444" s="9">
        <v>38227</v>
      </c>
      <c r="F444" s="10">
        <f t="shared" ca="1" si="6"/>
        <v>18</v>
      </c>
      <c r="G444" s="11" t="s">
        <v>45</v>
      </c>
      <c r="H444" s="11">
        <v>94820</v>
      </c>
      <c r="I444" s="8">
        <v>3</v>
      </c>
    </row>
    <row r="445" spans="1:9">
      <c r="A445" s="7" t="s">
        <v>484</v>
      </c>
      <c r="B445" s="8" t="s">
        <v>20</v>
      </c>
      <c r="C445" s="7" t="s">
        <v>457</v>
      </c>
      <c r="D445" s="7" t="s">
        <v>16</v>
      </c>
      <c r="E445" s="9">
        <v>39299</v>
      </c>
      <c r="F445" s="10">
        <f t="shared" ca="1" si="6"/>
        <v>15</v>
      </c>
      <c r="G445" s="11" t="s">
        <v>35</v>
      </c>
      <c r="H445" s="11">
        <v>52536</v>
      </c>
      <c r="I445" s="8">
        <v>3</v>
      </c>
    </row>
    <row r="446" spans="1:9">
      <c r="A446" s="7" t="s">
        <v>485</v>
      </c>
      <c r="B446" s="8" t="s">
        <v>23</v>
      </c>
      <c r="C446" s="7" t="s">
        <v>457</v>
      </c>
      <c r="D446" s="7" t="s">
        <v>13</v>
      </c>
      <c r="E446" s="9">
        <v>39678</v>
      </c>
      <c r="F446" s="10">
        <f t="shared" ca="1" si="6"/>
        <v>14</v>
      </c>
      <c r="G446" s="11" t="s">
        <v>45</v>
      </c>
      <c r="H446" s="11">
        <v>88099</v>
      </c>
      <c r="I446" s="8">
        <v>2</v>
      </c>
    </row>
    <row r="447" spans="1:9">
      <c r="A447" s="7" t="s">
        <v>486</v>
      </c>
      <c r="B447" s="8" t="s">
        <v>23</v>
      </c>
      <c r="C447" s="7" t="s">
        <v>457</v>
      </c>
      <c r="D447" s="7" t="s">
        <v>16</v>
      </c>
      <c r="E447" s="13">
        <v>40393</v>
      </c>
      <c r="F447" s="10">
        <f t="shared" ca="1" si="6"/>
        <v>12</v>
      </c>
      <c r="G447" s="11" t="s">
        <v>14</v>
      </c>
      <c r="H447" s="11">
        <v>18618</v>
      </c>
      <c r="I447" s="8">
        <v>1</v>
      </c>
    </row>
    <row r="448" spans="1:9">
      <c r="A448" s="7" t="s">
        <v>487</v>
      </c>
      <c r="B448" s="8" t="s">
        <v>11</v>
      </c>
      <c r="C448" s="7" t="s">
        <v>457</v>
      </c>
      <c r="D448" s="7" t="s">
        <v>21</v>
      </c>
      <c r="E448" s="16">
        <v>40403</v>
      </c>
      <c r="F448" s="10">
        <f t="shared" ca="1" si="6"/>
        <v>12</v>
      </c>
      <c r="G448" s="11"/>
      <c r="H448" s="11">
        <v>16562</v>
      </c>
      <c r="I448" s="8">
        <v>5</v>
      </c>
    </row>
    <row r="449" spans="1:9">
      <c r="A449" s="7" t="s">
        <v>488</v>
      </c>
      <c r="B449" s="8" t="s">
        <v>31</v>
      </c>
      <c r="C449" s="7" t="s">
        <v>457</v>
      </c>
      <c r="D449" s="7" t="s">
        <v>16</v>
      </c>
      <c r="E449" s="9">
        <v>40807</v>
      </c>
      <c r="F449" s="10">
        <f t="shared" ca="1" si="6"/>
        <v>10</v>
      </c>
      <c r="G449" s="11" t="s">
        <v>17</v>
      </c>
      <c r="H449" s="11">
        <v>38550</v>
      </c>
      <c r="I449" s="8">
        <v>4</v>
      </c>
    </row>
    <row r="450" spans="1:9">
      <c r="A450" s="7" t="s">
        <v>489</v>
      </c>
      <c r="B450" s="8" t="s">
        <v>26</v>
      </c>
      <c r="C450" s="7" t="s">
        <v>457</v>
      </c>
      <c r="D450" s="7" t="s">
        <v>13</v>
      </c>
      <c r="E450" s="9">
        <v>41183</v>
      </c>
      <c r="F450" s="10">
        <f t="shared" ref="F450:F513" ca="1" si="7">DATEDIF(E450,TODAY(),"Y")</f>
        <v>9</v>
      </c>
      <c r="G450" s="11" t="s">
        <v>35</v>
      </c>
      <c r="H450" s="11">
        <v>82907</v>
      </c>
      <c r="I450" s="8">
        <v>2</v>
      </c>
    </row>
    <row r="451" spans="1:9">
      <c r="A451" s="7" t="s">
        <v>490</v>
      </c>
      <c r="B451" s="8" t="s">
        <v>31</v>
      </c>
      <c r="C451" s="7" t="s">
        <v>457</v>
      </c>
      <c r="D451" s="7" t="s">
        <v>13</v>
      </c>
      <c r="E451" s="9">
        <v>41186</v>
      </c>
      <c r="F451" s="10">
        <f t="shared" ca="1" si="7"/>
        <v>9</v>
      </c>
      <c r="G451" s="11" t="s">
        <v>35</v>
      </c>
      <c r="H451" s="11">
        <v>51601</v>
      </c>
      <c r="I451" s="8">
        <v>3</v>
      </c>
    </row>
    <row r="452" spans="1:9">
      <c r="A452" s="7" t="s">
        <v>491</v>
      </c>
      <c r="B452" s="8" t="s">
        <v>20</v>
      </c>
      <c r="C452" s="7" t="s">
        <v>457</v>
      </c>
      <c r="D452" s="7" t="s">
        <v>16</v>
      </c>
      <c r="E452" s="9">
        <v>39731</v>
      </c>
      <c r="F452" s="10">
        <f t="shared" ca="1" si="7"/>
        <v>13</v>
      </c>
      <c r="G452" s="11" t="s">
        <v>14</v>
      </c>
      <c r="H452" s="11">
        <v>14779</v>
      </c>
      <c r="I452" s="8">
        <v>1</v>
      </c>
    </row>
    <row r="453" spans="1:9">
      <c r="A453" s="7" t="s">
        <v>492</v>
      </c>
      <c r="B453" s="8" t="s">
        <v>11</v>
      </c>
      <c r="C453" s="7" t="s">
        <v>457</v>
      </c>
      <c r="D453" s="7" t="s">
        <v>13</v>
      </c>
      <c r="E453" s="9">
        <v>40452</v>
      </c>
      <c r="F453" s="10">
        <f t="shared" ca="1" si="7"/>
        <v>11</v>
      </c>
      <c r="G453" s="11" t="s">
        <v>45</v>
      </c>
      <c r="H453" s="11">
        <v>47751</v>
      </c>
      <c r="I453" s="8">
        <v>1</v>
      </c>
    </row>
    <row r="454" spans="1:9">
      <c r="A454" s="7" t="s">
        <v>493</v>
      </c>
      <c r="B454" s="8" t="s">
        <v>31</v>
      </c>
      <c r="C454" s="7" t="s">
        <v>457</v>
      </c>
      <c r="D454" s="7" t="s">
        <v>21</v>
      </c>
      <c r="E454" s="13">
        <v>40452</v>
      </c>
      <c r="F454" s="10">
        <f t="shared" ca="1" si="7"/>
        <v>11</v>
      </c>
      <c r="G454" s="11"/>
      <c r="H454" s="11">
        <v>10098</v>
      </c>
      <c r="I454" s="8">
        <v>3</v>
      </c>
    </row>
    <row r="455" spans="1:9">
      <c r="A455" s="7" t="s">
        <v>494</v>
      </c>
      <c r="B455" s="8" t="s">
        <v>20</v>
      </c>
      <c r="C455" s="7" t="s">
        <v>457</v>
      </c>
      <c r="D455" s="7" t="s">
        <v>28</v>
      </c>
      <c r="E455" s="9">
        <v>40468</v>
      </c>
      <c r="F455" s="10">
        <f t="shared" ca="1" si="7"/>
        <v>11</v>
      </c>
      <c r="G455" s="11"/>
      <c r="H455" s="11">
        <v>43384</v>
      </c>
      <c r="I455" s="8">
        <v>4</v>
      </c>
    </row>
    <row r="456" spans="1:9">
      <c r="A456" s="7" t="s">
        <v>495</v>
      </c>
      <c r="B456" s="8" t="s">
        <v>26</v>
      </c>
      <c r="C456" s="7" t="s">
        <v>457</v>
      </c>
      <c r="D456" s="7" t="s">
        <v>13</v>
      </c>
      <c r="E456" s="9">
        <v>41233</v>
      </c>
      <c r="F456" s="10">
        <f t="shared" ca="1" si="7"/>
        <v>9</v>
      </c>
      <c r="G456" s="11" t="s">
        <v>17</v>
      </c>
      <c r="H456" s="11">
        <v>74811</v>
      </c>
      <c r="I456" s="8">
        <v>1</v>
      </c>
    </row>
    <row r="457" spans="1:9">
      <c r="A457" s="7" t="s">
        <v>496</v>
      </c>
      <c r="B457" s="8" t="s">
        <v>26</v>
      </c>
      <c r="C457" s="7" t="s">
        <v>457</v>
      </c>
      <c r="D457" s="7" t="s">
        <v>13</v>
      </c>
      <c r="E457" s="9">
        <v>40492</v>
      </c>
      <c r="F457" s="10">
        <f t="shared" ca="1" si="7"/>
        <v>11</v>
      </c>
      <c r="G457" s="11" t="s">
        <v>35</v>
      </c>
      <c r="H457" s="11">
        <v>73953</v>
      </c>
      <c r="I457" s="8">
        <v>4</v>
      </c>
    </row>
    <row r="458" spans="1:9">
      <c r="A458" s="7" t="s">
        <v>497</v>
      </c>
      <c r="B458" s="8" t="s">
        <v>26</v>
      </c>
      <c r="C458" s="7" t="s">
        <v>457</v>
      </c>
      <c r="D458" s="7" t="s">
        <v>13</v>
      </c>
      <c r="E458" s="9">
        <v>39404</v>
      </c>
      <c r="F458" s="10">
        <f t="shared" ca="1" si="7"/>
        <v>14</v>
      </c>
      <c r="G458" s="11" t="s">
        <v>24</v>
      </c>
      <c r="H458" s="11">
        <v>56089</v>
      </c>
      <c r="I458" s="8">
        <v>4</v>
      </c>
    </row>
    <row r="459" spans="1:9">
      <c r="A459" s="7" t="s">
        <v>498</v>
      </c>
      <c r="B459" s="8" t="s">
        <v>31</v>
      </c>
      <c r="C459" s="7" t="s">
        <v>457</v>
      </c>
      <c r="D459" s="7" t="s">
        <v>13</v>
      </c>
      <c r="E459" s="9">
        <v>40883</v>
      </c>
      <c r="F459" s="10">
        <f t="shared" ca="1" si="7"/>
        <v>10</v>
      </c>
      <c r="G459" s="11" t="s">
        <v>14</v>
      </c>
      <c r="H459" s="11">
        <v>47938</v>
      </c>
      <c r="I459" s="8">
        <v>5</v>
      </c>
    </row>
    <row r="460" spans="1:9">
      <c r="A460" s="7" t="s">
        <v>499</v>
      </c>
      <c r="B460" s="8" t="s">
        <v>31</v>
      </c>
      <c r="C460" s="7" t="s">
        <v>457</v>
      </c>
      <c r="D460" s="7" t="s">
        <v>13</v>
      </c>
      <c r="E460" s="9">
        <v>40525</v>
      </c>
      <c r="F460" s="10">
        <f t="shared" ca="1" si="7"/>
        <v>11</v>
      </c>
      <c r="G460" s="11" t="s">
        <v>17</v>
      </c>
      <c r="H460" s="11">
        <v>85745</v>
      </c>
      <c r="I460" s="8">
        <v>4</v>
      </c>
    </row>
    <row r="461" spans="1:9">
      <c r="A461" s="7" t="s">
        <v>500</v>
      </c>
      <c r="B461" s="8" t="s">
        <v>41</v>
      </c>
      <c r="C461" s="7" t="s">
        <v>457</v>
      </c>
      <c r="D461" s="7" t="s">
        <v>28</v>
      </c>
      <c r="E461" s="9">
        <v>39783</v>
      </c>
      <c r="F461" s="10">
        <f t="shared" ca="1" si="7"/>
        <v>13</v>
      </c>
      <c r="G461" s="11"/>
      <c r="H461" s="11">
        <v>59400</v>
      </c>
      <c r="I461" s="8">
        <v>3</v>
      </c>
    </row>
    <row r="462" spans="1:9">
      <c r="A462" s="7" t="s">
        <v>501</v>
      </c>
      <c r="B462" s="8" t="s">
        <v>26</v>
      </c>
      <c r="C462" s="7" t="s">
        <v>502</v>
      </c>
      <c r="D462" s="7" t="s">
        <v>13</v>
      </c>
      <c r="E462" s="9">
        <v>40551</v>
      </c>
      <c r="F462" s="10">
        <f t="shared" ca="1" si="7"/>
        <v>11</v>
      </c>
      <c r="G462" s="11" t="s">
        <v>14</v>
      </c>
      <c r="H462" s="11">
        <v>78903</v>
      </c>
      <c r="I462" s="8">
        <v>1</v>
      </c>
    </row>
    <row r="463" spans="1:9">
      <c r="A463" s="7" t="s">
        <v>503</v>
      </c>
      <c r="B463" s="8" t="s">
        <v>26</v>
      </c>
      <c r="C463" s="7" t="s">
        <v>502</v>
      </c>
      <c r="D463" s="7" t="s">
        <v>13</v>
      </c>
      <c r="E463" s="9">
        <v>40585</v>
      </c>
      <c r="F463" s="10">
        <f t="shared" ca="1" si="7"/>
        <v>11</v>
      </c>
      <c r="G463" s="11" t="s">
        <v>14</v>
      </c>
      <c r="H463" s="11">
        <v>96745</v>
      </c>
      <c r="I463" s="8">
        <v>4</v>
      </c>
    </row>
    <row r="464" spans="1:9">
      <c r="A464" s="7" t="s">
        <v>504</v>
      </c>
      <c r="B464" s="8" t="s">
        <v>20</v>
      </c>
      <c r="C464" s="7" t="s">
        <v>502</v>
      </c>
      <c r="D464" s="7" t="s">
        <v>28</v>
      </c>
      <c r="E464" s="9">
        <v>40591</v>
      </c>
      <c r="F464" s="10">
        <f t="shared" ca="1" si="7"/>
        <v>11</v>
      </c>
      <c r="G464" s="11"/>
      <c r="H464" s="11">
        <v>53977</v>
      </c>
      <c r="I464" s="8">
        <v>3</v>
      </c>
    </row>
    <row r="465" spans="1:9">
      <c r="A465" s="7" t="s">
        <v>505</v>
      </c>
      <c r="B465" s="8" t="s">
        <v>31</v>
      </c>
      <c r="C465" s="7" t="s">
        <v>502</v>
      </c>
      <c r="D465" s="7" t="s">
        <v>13</v>
      </c>
      <c r="E465" s="9">
        <v>40625</v>
      </c>
      <c r="F465" s="10">
        <f t="shared" ca="1" si="7"/>
        <v>11</v>
      </c>
      <c r="G465" s="11" t="s">
        <v>35</v>
      </c>
      <c r="H465" s="11">
        <v>38852</v>
      </c>
      <c r="I465" s="8">
        <v>3</v>
      </c>
    </row>
    <row r="466" spans="1:9">
      <c r="A466" s="7" t="s">
        <v>506</v>
      </c>
      <c r="B466" s="8" t="s">
        <v>26</v>
      </c>
      <c r="C466" s="7" t="s">
        <v>502</v>
      </c>
      <c r="D466" s="7" t="s">
        <v>16</v>
      </c>
      <c r="E466" s="9">
        <v>40654</v>
      </c>
      <c r="F466" s="10">
        <f t="shared" ca="1" si="7"/>
        <v>11</v>
      </c>
      <c r="G466" s="11" t="s">
        <v>35</v>
      </c>
      <c r="H466" s="11">
        <v>17617</v>
      </c>
      <c r="I466" s="8">
        <v>3</v>
      </c>
    </row>
    <row r="467" spans="1:9">
      <c r="A467" s="7" t="s">
        <v>507</v>
      </c>
      <c r="B467" s="8" t="s">
        <v>31</v>
      </c>
      <c r="C467" s="7" t="s">
        <v>502</v>
      </c>
      <c r="D467" s="7" t="s">
        <v>13</v>
      </c>
      <c r="E467" s="9">
        <v>40745</v>
      </c>
      <c r="F467" s="10">
        <f t="shared" ca="1" si="7"/>
        <v>11</v>
      </c>
      <c r="G467" s="11" t="s">
        <v>14</v>
      </c>
      <c r="H467" s="11">
        <v>76340</v>
      </c>
      <c r="I467" s="8">
        <v>5</v>
      </c>
    </row>
    <row r="468" spans="1:9">
      <c r="A468" s="7" t="s">
        <v>508</v>
      </c>
      <c r="B468" s="8" t="s">
        <v>26</v>
      </c>
      <c r="C468" s="7" t="s">
        <v>502</v>
      </c>
      <c r="D468" s="7" t="s">
        <v>16</v>
      </c>
      <c r="E468" s="9">
        <v>39687</v>
      </c>
      <c r="F468" s="10">
        <f t="shared" ca="1" si="7"/>
        <v>14</v>
      </c>
      <c r="G468" s="11" t="s">
        <v>24</v>
      </c>
      <c r="H468" s="11">
        <v>27297</v>
      </c>
      <c r="I468" s="8">
        <v>1</v>
      </c>
    </row>
    <row r="469" spans="1:9">
      <c r="A469" s="7" t="s">
        <v>509</v>
      </c>
      <c r="B469" s="8" t="s">
        <v>31</v>
      </c>
      <c r="C469" s="7" t="s">
        <v>502</v>
      </c>
      <c r="D469" s="7" t="s">
        <v>13</v>
      </c>
      <c r="E469" s="9">
        <v>39688</v>
      </c>
      <c r="F469" s="10">
        <f t="shared" ca="1" si="7"/>
        <v>14</v>
      </c>
      <c r="G469" s="11" t="s">
        <v>14</v>
      </c>
      <c r="H469" s="11">
        <v>35860</v>
      </c>
      <c r="I469" s="8">
        <v>5</v>
      </c>
    </row>
    <row r="470" spans="1:9">
      <c r="A470" s="7" t="s">
        <v>510</v>
      </c>
      <c r="B470" s="8" t="s">
        <v>31</v>
      </c>
      <c r="C470" s="7" t="s">
        <v>502</v>
      </c>
      <c r="D470" s="7" t="s">
        <v>13</v>
      </c>
      <c r="E470" s="9">
        <v>40765</v>
      </c>
      <c r="F470" s="10">
        <f t="shared" ca="1" si="7"/>
        <v>11</v>
      </c>
      <c r="G470" s="11" t="s">
        <v>45</v>
      </c>
      <c r="H470" s="11">
        <v>85492</v>
      </c>
      <c r="I470" s="8">
        <v>3</v>
      </c>
    </row>
    <row r="471" spans="1:9">
      <c r="A471" s="7" t="s">
        <v>511</v>
      </c>
      <c r="B471" s="8" t="s">
        <v>26</v>
      </c>
      <c r="C471" s="7" t="s">
        <v>502</v>
      </c>
      <c r="D471" s="7" t="s">
        <v>21</v>
      </c>
      <c r="E471" s="9">
        <v>39733</v>
      </c>
      <c r="F471" s="10">
        <f t="shared" ca="1" si="7"/>
        <v>13</v>
      </c>
      <c r="G471" s="11"/>
      <c r="H471" s="11">
        <v>36556</v>
      </c>
      <c r="I471" s="8">
        <v>4</v>
      </c>
    </row>
    <row r="472" spans="1:9">
      <c r="A472" s="7" t="s">
        <v>512</v>
      </c>
      <c r="B472" s="8" t="s">
        <v>11</v>
      </c>
      <c r="C472" s="7" t="s">
        <v>502</v>
      </c>
      <c r="D472" s="7" t="s">
        <v>16</v>
      </c>
      <c r="E472" s="9">
        <v>39735</v>
      </c>
      <c r="F472" s="10">
        <f t="shared" ca="1" si="7"/>
        <v>13</v>
      </c>
      <c r="G472" s="11" t="s">
        <v>17</v>
      </c>
      <c r="H472" s="11">
        <v>43582</v>
      </c>
      <c r="I472" s="8">
        <v>5</v>
      </c>
    </row>
    <row r="473" spans="1:9">
      <c r="A473" s="7" t="s">
        <v>513</v>
      </c>
      <c r="B473" s="8" t="s">
        <v>23</v>
      </c>
      <c r="C473" s="7" t="s">
        <v>502</v>
      </c>
      <c r="D473" s="7" t="s">
        <v>13</v>
      </c>
      <c r="E473" s="9">
        <v>40818</v>
      </c>
      <c r="F473" s="10">
        <f t="shared" ca="1" si="7"/>
        <v>10</v>
      </c>
      <c r="G473" s="11" t="s">
        <v>24</v>
      </c>
      <c r="H473" s="11">
        <v>49016</v>
      </c>
      <c r="I473" s="8">
        <v>2</v>
      </c>
    </row>
    <row r="474" spans="1:9">
      <c r="A474" s="7" t="s">
        <v>514</v>
      </c>
      <c r="B474" s="8" t="s">
        <v>31</v>
      </c>
      <c r="C474" s="7" t="s">
        <v>502</v>
      </c>
      <c r="D474" s="7" t="s">
        <v>13</v>
      </c>
      <c r="E474" s="9">
        <v>40841</v>
      </c>
      <c r="F474" s="10">
        <f t="shared" ca="1" si="7"/>
        <v>10</v>
      </c>
      <c r="G474" s="11" t="s">
        <v>14</v>
      </c>
      <c r="H474" s="11">
        <v>89683</v>
      </c>
      <c r="I474" s="8">
        <v>5</v>
      </c>
    </row>
    <row r="475" spans="1:9">
      <c r="A475" s="7" t="s">
        <v>515</v>
      </c>
      <c r="B475" s="8" t="s">
        <v>23</v>
      </c>
      <c r="C475" s="7" t="s">
        <v>502</v>
      </c>
      <c r="D475" s="7" t="s">
        <v>13</v>
      </c>
      <c r="E475" s="9">
        <v>39754</v>
      </c>
      <c r="F475" s="10">
        <f t="shared" ca="1" si="7"/>
        <v>13</v>
      </c>
      <c r="G475" s="11" t="s">
        <v>45</v>
      </c>
      <c r="H475" s="11">
        <v>47421</v>
      </c>
      <c r="I475" s="8">
        <v>2</v>
      </c>
    </row>
    <row r="476" spans="1:9">
      <c r="A476" s="7" t="s">
        <v>516</v>
      </c>
      <c r="B476" s="8" t="s">
        <v>26</v>
      </c>
      <c r="C476" s="7" t="s">
        <v>502</v>
      </c>
      <c r="D476" s="7" t="s">
        <v>13</v>
      </c>
      <c r="E476" s="9">
        <v>39761</v>
      </c>
      <c r="F476" s="10">
        <f t="shared" ca="1" si="7"/>
        <v>13</v>
      </c>
      <c r="G476" s="11" t="s">
        <v>14</v>
      </c>
      <c r="H476" s="11">
        <v>45034</v>
      </c>
      <c r="I476" s="8">
        <v>3</v>
      </c>
    </row>
    <row r="477" spans="1:9">
      <c r="A477" s="7" t="s">
        <v>517</v>
      </c>
      <c r="B477" s="8" t="s">
        <v>11</v>
      </c>
      <c r="C477" s="7" t="s">
        <v>502</v>
      </c>
      <c r="D477" s="7" t="s">
        <v>13</v>
      </c>
      <c r="E477" s="9">
        <v>40893</v>
      </c>
      <c r="F477" s="10">
        <f t="shared" ca="1" si="7"/>
        <v>10</v>
      </c>
      <c r="G477" s="11" t="s">
        <v>45</v>
      </c>
      <c r="H477" s="11">
        <v>49082</v>
      </c>
      <c r="I477" s="8">
        <v>5</v>
      </c>
    </row>
    <row r="478" spans="1:9">
      <c r="A478" s="7" t="s">
        <v>518</v>
      </c>
      <c r="B478" s="8" t="s">
        <v>31</v>
      </c>
      <c r="C478" s="7" t="s">
        <v>519</v>
      </c>
      <c r="D478" s="7" t="s">
        <v>28</v>
      </c>
      <c r="E478" s="9">
        <v>39109</v>
      </c>
      <c r="F478" s="10">
        <f t="shared" ca="1" si="7"/>
        <v>15</v>
      </c>
      <c r="G478" s="11"/>
      <c r="H478" s="11">
        <v>36432</v>
      </c>
      <c r="I478" s="8">
        <v>2</v>
      </c>
    </row>
    <row r="479" spans="1:9">
      <c r="A479" s="7" t="s">
        <v>520</v>
      </c>
      <c r="B479" s="8" t="s">
        <v>11</v>
      </c>
      <c r="C479" s="7" t="s">
        <v>519</v>
      </c>
      <c r="D479" s="7" t="s">
        <v>13</v>
      </c>
      <c r="E479" s="9">
        <v>40208</v>
      </c>
      <c r="F479" s="10">
        <f t="shared" ca="1" si="7"/>
        <v>12</v>
      </c>
      <c r="G479" s="11" t="s">
        <v>17</v>
      </c>
      <c r="H479" s="11">
        <v>67263</v>
      </c>
      <c r="I479" s="8">
        <v>2</v>
      </c>
    </row>
    <row r="480" spans="1:9">
      <c r="A480" s="7" t="s">
        <v>521</v>
      </c>
      <c r="B480" s="8" t="s">
        <v>11</v>
      </c>
      <c r="C480" s="7" t="s">
        <v>519</v>
      </c>
      <c r="D480" s="7" t="s">
        <v>13</v>
      </c>
      <c r="E480" s="9">
        <v>35821</v>
      </c>
      <c r="F480" s="10">
        <f t="shared" ca="1" si="7"/>
        <v>24</v>
      </c>
      <c r="G480" s="11" t="s">
        <v>24</v>
      </c>
      <c r="H480" s="11">
        <v>25157</v>
      </c>
      <c r="I480" s="8">
        <v>3</v>
      </c>
    </row>
    <row r="481" spans="1:9">
      <c r="A481" s="7" t="s">
        <v>522</v>
      </c>
      <c r="B481" s="8" t="s">
        <v>41</v>
      </c>
      <c r="C481" s="7" t="s">
        <v>519</v>
      </c>
      <c r="D481" s="7" t="s">
        <v>16</v>
      </c>
      <c r="E481" s="9">
        <v>35826</v>
      </c>
      <c r="F481" s="10">
        <f t="shared" ca="1" si="7"/>
        <v>24</v>
      </c>
      <c r="G481" s="11" t="s">
        <v>14</v>
      </c>
      <c r="H481" s="11">
        <v>34326</v>
      </c>
      <c r="I481" s="8">
        <v>2</v>
      </c>
    </row>
    <row r="482" spans="1:9">
      <c r="A482" s="7" t="s">
        <v>523</v>
      </c>
      <c r="B482" s="8" t="s">
        <v>31</v>
      </c>
      <c r="C482" s="7" t="s">
        <v>519</v>
      </c>
      <c r="D482" s="7" t="s">
        <v>13</v>
      </c>
      <c r="E482" s="9">
        <v>36536</v>
      </c>
      <c r="F482" s="10">
        <f t="shared" ca="1" si="7"/>
        <v>22</v>
      </c>
      <c r="G482" s="11" t="s">
        <v>14</v>
      </c>
      <c r="H482" s="11">
        <v>68640</v>
      </c>
      <c r="I482" s="8">
        <v>4</v>
      </c>
    </row>
    <row r="483" spans="1:9">
      <c r="A483" s="7" t="s">
        <v>524</v>
      </c>
      <c r="B483" s="8" t="s">
        <v>23</v>
      </c>
      <c r="C483" s="7" t="s">
        <v>519</v>
      </c>
      <c r="D483" s="7" t="s">
        <v>16</v>
      </c>
      <c r="E483" s="9">
        <v>38723</v>
      </c>
      <c r="F483" s="10">
        <f t="shared" ca="1" si="7"/>
        <v>16</v>
      </c>
      <c r="G483" s="11" t="s">
        <v>45</v>
      </c>
      <c r="H483" s="11">
        <v>11693</v>
      </c>
      <c r="I483" s="8">
        <v>3</v>
      </c>
    </row>
    <row r="484" spans="1:9">
      <c r="A484" s="7" t="s">
        <v>525</v>
      </c>
      <c r="B484" s="8" t="s">
        <v>11</v>
      </c>
      <c r="C484" s="7" t="s">
        <v>519</v>
      </c>
      <c r="D484" s="7" t="s">
        <v>28</v>
      </c>
      <c r="E484" s="9">
        <v>40943</v>
      </c>
      <c r="F484" s="10">
        <f t="shared" ca="1" si="7"/>
        <v>10</v>
      </c>
      <c r="G484" s="11"/>
      <c r="H484" s="11">
        <v>52349</v>
      </c>
      <c r="I484" s="8">
        <v>3</v>
      </c>
    </row>
    <row r="485" spans="1:9">
      <c r="A485" s="7" t="s">
        <v>526</v>
      </c>
      <c r="B485" s="8" t="s">
        <v>11</v>
      </c>
      <c r="C485" s="7" t="s">
        <v>519</v>
      </c>
      <c r="D485" s="7" t="s">
        <v>28</v>
      </c>
      <c r="E485" s="9">
        <v>40963</v>
      </c>
      <c r="F485" s="10">
        <f t="shared" ca="1" si="7"/>
        <v>10</v>
      </c>
      <c r="G485" s="11"/>
      <c r="H485" s="11">
        <v>66605</v>
      </c>
      <c r="I485" s="8">
        <v>2</v>
      </c>
    </row>
    <row r="486" spans="1:9">
      <c r="A486" s="7" t="s">
        <v>527</v>
      </c>
      <c r="B486" s="8" t="s">
        <v>31</v>
      </c>
      <c r="C486" s="7" t="s">
        <v>519</v>
      </c>
      <c r="D486" s="7" t="s">
        <v>13</v>
      </c>
      <c r="E486" s="9">
        <v>36195</v>
      </c>
      <c r="F486" s="10">
        <f t="shared" ca="1" si="7"/>
        <v>23</v>
      </c>
      <c r="G486" s="11" t="s">
        <v>24</v>
      </c>
      <c r="H486" s="11">
        <v>50996</v>
      </c>
      <c r="I486" s="8">
        <v>5</v>
      </c>
    </row>
    <row r="487" spans="1:9">
      <c r="A487" s="7" t="s">
        <v>528</v>
      </c>
      <c r="B487" s="8" t="s">
        <v>41</v>
      </c>
      <c r="C487" s="7" t="s">
        <v>519</v>
      </c>
      <c r="D487" s="7" t="s">
        <v>16</v>
      </c>
      <c r="E487" s="9">
        <v>36217</v>
      </c>
      <c r="F487" s="10">
        <f t="shared" ca="1" si="7"/>
        <v>23</v>
      </c>
      <c r="G487" s="11" t="s">
        <v>45</v>
      </c>
      <c r="H487" s="11">
        <v>24723</v>
      </c>
      <c r="I487" s="8">
        <v>4</v>
      </c>
    </row>
    <row r="488" spans="1:9">
      <c r="A488" s="7" t="s">
        <v>529</v>
      </c>
      <c r="B488" s="8" t="s">
        <v>26</v>
      </c>
      <c r="C488" s="7" t="s">
        <v>519</v>
      </c>
      <c r="D488" s="7" t="s">
        <v>13</v>
      </c>
      <c r="E488" s="9">
        <v>39864</v>
      </c>
      <c r="F488" s="10">
        <f t="shared" ca="1" si="7"/>
        <v>13</v>
      </c>
      <c r="G488" s="11" t="s">
        <v>14</v>
      </c>
      <c r="H488" s="11">
        <v>70752</v>
      </c>
      <c r="I488" s="8">
        <v>5</v>
      </c>
    </row>
    <row r="489" spans="1:9">
      <c r="A489" s="7" t="s">
        <v>530</v>
      </c>
      <c r="B489" s="8" t="s">
        <v>11</v>
      </c>
      <c r="C489" s="7" t="s">
        <v>519</v>
      </c>
      <c r="D489" s="7" t="s">
        <v>16</v>
      </c>
      <c r="E489" s="9">
        <v>40976</v>
      </c>
      <c r="F489" s="10">
        <f t="shared" ca="1" si="7"/>
        <v>10</v>
      </c>
      <c r="G489" s="11" t="s">
        <v>14</v>
      </c>
      <c r="H489" s="11">
        <v>51018</v>
      </c>
      <c r="I489" s="8">
        <v>3</v>
      </c>
    </row>
    <row r="490" spans="1:9">
      <c r="A490" s="7" t="s">
        <v>531</v>
      </c>
      <c r="B490" s="8" t="s">
        <v>26</v>
      </c>
      <c r="C490" s="7" t="s">
        <v>519</v>
      </c>
      <c r="D490" s="7" t="s">
        <v>28</v>
      </c>
      <c r="E490" s="9">
        <v>40259</v>
      </c>
      <c r="F490" s="10">
        <f t="shared" ca="1" si="7"/>
        <v>12</v>
      </c>
      <c r="G490" s="11"/>
      <c r="H490" s="11">
        <v>80509</v>
      </c>
      <c r="I490" s="8">
        <v>1</v>
      </c>
    </row>
    <row r="491" spans="1:9">
      <c r="A491" s="7" t="s">
        <v>532</v>
      </c>
      <c r="B491" s="8" t="s">
        <v>11</v>
      </c>
      <c r="C491" s="7" t="s">
        <v>519</v>
      </c>
      <c r="D491" s="7" t="s">
        <v>13</v>
      </c>
      <c r="E491" s="9">
        <v>40264</v>
      </c>
      <c r="F491" s="10">
        <f t="shared" ca="1" si="7"/>
        <v>12</v>
      </c>
      <c r="G491" s="11" t="s">
        <v>35</v>
      </c>
      <c r="H491" s="11">
        <v>32736</v>
      </c>
      <c r="I491" s="8">
        <v>2</v>
      </c>
    </row>
    <row r="492" spans="1:9">
      <c r="A492" s="7" t="s">
        <v>533</v>
      </c>
      <c r="B492" s="8" t="s">
        <v>26</v>
      </c>
      <c r="C492" s="7" t="s">
        <v>519</v>
      </c>
      <c r="D492" s="7" t="s">
        <v>13</v>
      </c>
      <c r="E492" s="9">
        <v>37701</v>
      </c>
      <c r="F492" s="10">
        <f t="shared" ca="1" si="7"/>
        <v>19</v>
      </c>
      <c r="G492" s="11" t="s">
        <v>17</v>
      </c>
      <c r="H492" s="11">
        <v>25916</v>
      </c>
      <c r="I492" s="8">
        <v>3</v>
      </c>
    </row>
    <row r="493" spans="1:9">
      <c r="A493" s="7" t="s">
        <v>534</v>
      </c>
      <c r="B493" s="8" t="s">
        <v>23</v>
      </c>
      <c r="C493" s="7" t="s">
        <v>519</v>
      </c>
      <c r="D493" s="7" t="s">
        <v>13</v>
      </c>
      <c r="E493" s="9">
        <v>39519</v>
      </c>
      <c r="F493" s="10">
        <f t="shared" ca="1" si="7"/>
        <v>14</v>
      </c>
      <c r="G493" s="11" t="s">
        <v>35</v>
      </c>
      <c r="H493" s="11">
        <v>67463</v>
      </c>
      <c r="I493" s="8">
        <v>2</v>
      </c>
    </row>
    <row r="494" spans="1:9">
      <c r="A494" s="7" t="s">
        <v>535</v>
      </c>
      <c r="B494" s="8" t="s">
        <v>23</v>
      </c>
      <c r="C494" s="7" t="s">
        <v>519</v>
      </c>
      <c r="D494" s="7" t="s">
        <v>13</v>
      </c>
      <c r="E494" s="9">
        <v>38790</v>
      </c>
      <c r="F494" s="10">
        <f t="shared" ca="1" si="7"/>
        <v>16</v>
      </c>
      <c r="G494" s="11" t="s">
        <v>17</v>
      </c>
      <c r="H494" s="11">
        <v>68957</v>
      </c>
      <c r="I494" s="8">
        <v>3</v>
      </c>
    </row>
    <row r="495" spans="1:9">
      <c r="A495" s="7" t="s">
        <v>536</v>
      </c>
      <c r="B495" s="8" t="s">
        <v>11</v>
      </c>
      <c r="C495" s="7" t="s">
        <v>519</v>
      </c>
      <c r="D495" s="7" t="s">
        <v>13</v>
      </c>
      <c r="E495" s="9">
        <v>39899</v>
      </c>
      <c r="F495" s="10">
        <f t="shared" ca="1" si="7"/>
        <v>13</v>
      </c>
      <c r="G495" s="11" t="s">
        <v>14</v>
      </c>
      <c r="H495" s="11">
        <v>27269</v>
      </c>
      <c r="I495" s="8">
        <v>3</v>
      </c>
    </row>
    <row r="496" spans="1:9">
      <c r="A496" s="7" t="s">
        <v>537</v>
      </c>
      <c r="B496" s="8" t="s">
        <v>20</v>
      </c>
      <c r="C496" s="7" t="s">
        <v>519</v>
      </c>
      <c r="D496" s="7" t="s">
        <v>16</v>
      </c>
      <c r="E496" s="13">
        <v>40254</v>
      </c>
      <c r="F496" s="10">
        <f t="shared" ca="1" si="7"/>
        <v>12</v>
      </c>
      <c r="G496" s="11" t="s">
        <v>45</v>
      </c>
      <c r="H496" s="11">
        <v>53570</v>
      </c>
      <c r="I496" s="8">
        <v>3</v>
      </c>
    </row>
    <row r="497" spans="1:9">
      <c r="A497" s="7" t="s">
        <v>538</v>
      </c>
      <c r="B497" s="8" t="s">
        <v>31</v>
      </c>
      <c r="C497" s="7" t="s">
        <v>519</v>
      </c>
      <c r="D497" s="7" t="s">
        <v>13</v>
      </c>
      <c r="E497" s="9">
        <v>40624</v>
      </c>
      <c r="F497" s="10">
        <f t="shared" ca="1" si="7"/>
        <v>11</v>
      </c>
      <c r="G497" s="11" t="s">
        <v>35</v>
      </c>
      <c r="H497" s="11">
        <v>95150</v>
      </c>
      <c r="I497" s="8">
        <v>1</v>
      </c>
    </row>
    <row r="498" spans="1:9">
      <c r="A498" s="7" t="s">
        <v>539</v>
      </c>
      <c r="B498" s="8" t="s">
        <v>31</v>
      </c>
      <c r="C498" s="7" t="s">
        <v>519</v>
      </c>
      <c r="D498" s="7" t="s">
        <v>13</v>
      </c>
      <c r="E498" s="9">
        <v>39174</v>
      </c>
      <c r="F498" s="10">
        <f t="shared" ca="1" si="7"/>
        <v>15</v>
      </c>
      <c r="G498" s="11" t="s">
        <v>14</v>
      </c>
      <c r="H498" s="11">
        <v>25652</v>
      </c>
      <c r="I498" s="8">
        <v>4</v>
      </c>
    </row>
    <row r="499" spans="1:9">
      <c r="A499" s="7" t="s">
        <v>540</v>
      </c>
      <c r="B499" s="8" t="s">
        <v>11</v>
      </c>
      <c r="C499" s="7" t="s">
        <v>519</v>
      </c>
      <c r="D499" s="7" t="s">
        <v>16</v>
      </c>
      <c r="E499" s="9">
        <v>39176</v>
      </c>
      <c r="F499" s="10">
        <f t="shared" ca="1" si="7"/>
        <v>15</v>
      </c>
      <c r="G499" s="11" t="s">
        <v>45</v>
      </c>
      <c r="H499" s="11">
        <v>11770</v>
      </c>
      <c r="I499" s="8">
        <v>4</v>
      </c>
    </row>
    <row r="500" spans="1:9">
      <c r="A500" s="7" t="s">
        <v>541</v>
      </c>
      <c r="B500" s="8" t="s">
        <v>26</v>
      </c>
      <c r="C500" s="7" t="s">
        <v>519</v>
      </c>
      <c r="D500" s="7" t="s">
        <v>13</v>
      </c>
      <c r="E500" s="9">
        <v>40282</v>
      </c>
      <c r="F500" s="10">
        <f t="shared" ca="1" si="7"/>
        <v>12</v>
      </c>
      <c r="G500" s="11" t="s">
        <v>35</v>
      </c>
      <c r="H500" s="11">
        <v>79904</v>
      </c>
      <c r="I500" s="8">
        <v>3</v>
      </c>
    </row>
    <row r="501" spans="1:9">
      <c r="A501" s="7" t="s">
        <v>542</v>
      </c>
      <c r="B501" s="8" t="s">
        <v>26</v>
      </c>
      <c r="C501" s="7" t="s">
        <v>519</v>
      </c>
      <c r="D501" s="7" t="s">
        <v>13</v>
      </c>
      <c r="E501" s="9">
        <v>38815</v>
      </c>
      <c r="F501" s="10">
        <f t="shared" ca="1" si="7"/>
        <v>16</v>
      </c>
      <c r="G501" s="11" t="s">
        <v>14</v>
      </c>
      <c r="H501" s="11">
        <v>69597</v>
      </c>
      <c r="I501" s="8">
        <v>1</v>
      </c>
    </row>
    <row r="502" spans="1:9">
      <c r="A502" s="7" t="s">
        <v>543</v>
      </c>
      <c r="B502" s="8" t="s">
        <v>11</v>
      </c>
      <c r="C502" s="7" t="s">
        <v>519</v>
      </c>
      <c r="D502" s="7" t="s">
        <v>28</v>
      </c>
      <c r="E502" s="9">
        <v>38828</v>
      </c>
      <c r="F502" s="10">
        <f t="shared" ca="1" si="7"/>
        <v>16</v>
      </c>
      <c r="G502" s="11"/>
      <c r="H502" s="11">
        <v>54483</v>
      </c>
      <c r="I502" s="8">
        <v>4</v>
      </c>
    </row>
    <row r="503" spans="1:9">
      <c r="A503" s="7" t="s">
        <v>544</v>
      </c>
      <c r="B503" s="8" t="s">
        <v>23</v>
      </c>
      <c r="C503" s="7" t="s">
        <v>519</v>
      </c>
      <c r="D503" s="7" t="s">
        <v>16</v>
      </c>
      <c r="E503" s="9">
        <v>40293</v>
      </c>
      <c r="F503" s="10">
        <f t="shared" ca="1" si="7"/>
        <v>12</v>
      </c>
      <c r="G503" s="11" t="s">
        <v>14</v>
      </c>
      <c r="H503" s="11">
        <v>12991</v>
      </c>
      <c r="I503" s="8">
        <v>1</v>
      </c>
    </row>
    <row r="504" spans="1:9">
      <c r="A504" s="7" t="s">
        <v>545</v>
      </c>
      <c r="B504" s="8" t="s">
        <v>31</v>
      </c>
      <c r="C504" s="7" t="s">
        <v>519</v>
      </c>
      <c r="D504" s="7" t="s">
        <v>13</v>
      </c>
      <c r="E504" s="9">
        <v>40666</v>
      </c>
      <c r="F504" s="10">
        <f t="shared" ca="1" si="7"/>
        <v>11</v>
      </c>
      <c r="G504" s="11" t="s">
        <v>14</v>
      </c>
      <c r="H504" s="11">
        <v>26499</v>
      </c>
      <c r="I504" s="8">
        <v>4</v>
      </c>
    </row>
    <row r="505" spans="1:9">
      <c r="A505" s="7" t="s">
        <v>546</v>
      </c>
      <c r="B505" s="8" t="s">
        <v>31</v>
      </c>
      <c r="C505" s="7" t="s">
        <v>519</v>
      </c>
      <c r="D505" s="7" t="s">
        <v>28</v>
      </c>
      <c r="E505" s="9">
        <v>39592</v>
      </c>
      <c r="F505" s="10">
        <f t="shared" ca="1" si="7"/>
        <v>14</v>
      </c>
      <c r="G505" s="11"/>
      <c r="H505" s="11">
        <v>62315</v>
      </c>
      <c r="I505" s="8">
        <v>1</v>
      </c>
    </row>
    <row r="506" spans="1:9">
      <c r="A506" s="7" t="s">
        <v>547</v>
      </c>
      <c r="B506" s="8" t="s">
        <v>20</v>
      </c>
      <c r="C506" s="7" t="s">
        <v>519</v>
      </c>
      <c r="D506" s="7" t="s">
        <v>13</v>
      </c>
      <c r="E506" s="9">
        <v>35918</v>
      </c>
      <c r="F506" s="10">
        <f t="shared" ca="1" si="7"/>
        <v>24</v>
      </c>
      <c r="G506" s="11" t="s">
        <v>17</v>
      </c>
      <c r="H506" s="11">
        <v>81114</v>
      </c>
      <c r="I506" s="8">
        <v>4</v>
      </c>
    </row>
    <row r="507" spans="1:9">
      <c r="A507" s="7" t="s">
        <v>548</v>
      </c>
      <c r="B507" s="8" t="s">
        <v>11</v>
      </c>
      <c r="C507" s="7" t="s">
        <v>519</v>
      </c>
      <c r="D507" s="7" t="s">
        <v>21</v>
      </c>
      <c r="E507" s="9">
        <v>35946</v>
      </c>
      <c r="F507" s="10">
        <f t="shared" ca="1" si="7"/>
        <v>24</v>
      </c>
      <c r="G507" s="11"/>
      <c r="H507" s="11">
        <v>15766</v>
      </c>
      <c r="I507" s="8">
        <v>5</v>
      </c>
    </row>
    <row r="508" spans="1:9">
      <c r="A508" s="7" t="s">
        <v>549</v>
      </c>
      <c r="B508" s="8" t="s">
        <v>31</v>
      </c>
      <c r="C508" s="7" t="s">
        <v>519</v>
      </c>
      <c r="D508" s="7" t="s">
        <v>28</v>
      </c>
      <c r="E508" s="9">
        <v>36297</v>
      </c>
      <c r="F508" s="10">
        <f t="shared" ca="1" si="7"/>
        <v>23</v>
      </c>
      <c r="G508" s="11"/>
      <c r="H508" s="11">
        <v>63789</v>
      </c>
      <c r="I508" s="8">
        <v>5</v>
      </c>
    </row>
    <row r="509" spans="1:9">
      <c r="A509" s="7" t="s">
        <v>550</v>
      </c>
      <c r="B509" s="8" t="s">
        <v>31</v>
      </c>
      <c r="C509" s="7" t="s">
        <v>519</v>
      </c>
      <c r="D509" s="7" t="s">
        <v>13</v>
      </c>
      <c r="E509" s="9">
        <v>36673</v>
      </c>
      <c r="F509" s="10">
        <f t="shared" ca="1" si="7"/>
        <v>22</v>
      </c>
      <c r="G509" s="11" t="s">
        <v>35</v>
      </c>
      <c r="H509" s="11">
        <v>53163</v>
      </c>
      <c r="I509" s="8">
        <v>1</v>
      </c>
    </row>
    <row r="510" spans="1:9">
      <c r="A510" s="7" t="s">
        <v>551</v>
      </c>
      <c r="B510" s="8" t="s">
        <v>31</v>
      </c>
      <c r="C510" s="7" t="s">
        <v>519</v>
      </c>
      <c r="D510" s="7" t="s">
        <v>28</v>
      </c>
      <c r="E510" s="9">
        <v>37404</v>
      </c>
      <c r="F510" s="10">
        <f t="shared" ca="1" si="7"/>
        <v>20</v>
      </c>
      <c r="G510" s="11"/>
      <c r="H510" s="11">
        <v>66077</v>
      </c>
      <c r="I510" s="8">
        <v>3</v>
      </c>
    </row>
    <row r="511" spans="1:9">
      <c r="A511" s="7" t="s">
        <v>552</v>
      </c>
      <c r="B511" s="8" t="s">
        <v>23</v>
      </c>
      <c r="C511" s="7" t="s">
        <v>519</v>
      </c>
      <c r="D511" s="7" t="s">
        <v>13</v>
      </c>
      <c r="E511" s="9">
        <v>39217</v>
      </c>
      <c r="F511" s="10">
        <f t="shared" ca="1" si="7"/>
        <v>15</v>
      </c>
      <c r="G511" s="11" t="s">
        <v>14</v>
      </c>
      <c r="H511" s="11">
        <v>81213</v>
      </c>
      <c r="I511" s="8">
        <v>2</v>
      </c>
    </row>
    <row r="512" spans="1:9">
      <c r="A512" s="7" t="s">
        <v>553</v>
      </c>
      <c r="B512" s="8" t="s">
        <v>31</v>
      </c>
      <c r="C512" s="7" t="s">
        <v>519</v>
      </c>
      <c r="D512" s="7" t="s">
        <v>28</v>
      </c>
      <c r="E512" s="9">
        <v>40707</v>
      </c>
      <c r="F512" s="10">
        <f t="shared" ca="1" si="7"/>
        <v>11</v>
      </c>
      <c r="G512" s="11"/>
      <c r="H512" s="11">
        <v>87318</v>
      </c>
      <c r="I512" s="8">
        <v>1</v>
      </c>
    </row>
    <row r="513" spans="1:9">
      <c r="A513" s="7" t="s">
        <v>554</v>
      </c>
      <c r="B513" s="8" t="s">
        <v>26</v>
      </c>
      <c r="C513" s="7" t="s">
        <v>519</v>
      </c>
      <c r="D513" s="7" t="s">
        <v>13</v>
      </c>
      <c r="E513" s="9">
        <v>39262</v>
      </c>
      <c r="F513" s="10">
        <f t="shared" ca="1" si="7"/>
        <v>15</v>
      </c>
      <c r="G513" s="11" t="s">
        <v>35</v>
      </c>
      <c r="H513" s="11">
        <v>69784</v>
      </c>
      <c r="I513" s="8">
        <v>3</v>
      </c>
    </row>
    <row r="514" spans="1:9">
      <c r="A514" s="7" t="s">
        <v>555</v>
      </c>
      <c r="B514" s="8" t="s">
        <v>31</v>
      </c>
      <c r="C514" s="7" t="s">
        <v>519</v>
      </c>
      <c r="D514" s="7" t="s">
        <v>13</v>
      </c>
      <c r="E514" s="9">
        <v>40332</v>
      </c>
      <c r="F514" s="10">
        <f t="shared" ref="F514:F577" ca="1" si="8">DATEDIF(E514,TODAY(),"Y")</f>
        <v>12</v>
      </c>
      <c r="G514" s="11" t="s">
        <v>14</v>
      </c>
      <c r="H514" s="11">
        <v>52074</v>
      </c>
      <c r="I514" s="8">
        <v>2</v>
      </c>
    </row>
    <row r="515" spans="1:9">
      <c r="A515" s="7" t="s">
        <v>556</v>
      </c>
      <c r="B515" s="8" t="s">
        <v>26</v>
      </c>
      <c r="C515" s="7" t="s">
        <v>519</v>
      </c>
      <c r="D515" s="7" t="s">
        <v>13</v>
      </c>
      <c r="E515" s="9">
        <v>35958</v>
      </c>
      <c r="F515" s="10">
        <f t="shared" ca="1" si="8"/>
        <v>24</v>
      </c>
      <c r="G515" s="11" t="s">
        <v>45</v>
      </c>
      <c r="H515" s="11">
        <v>67562</v>
      </c>
      <c r="I515" s="8">
        <v>4</v>
      </c>
    </row>
    <row r="516" spans="1:9">
      <c r="A516" s="7" t="s">
        <v>557</v>
      </c>
      <c r="B516" s="8" t="s">
        <v>26</v>
      </c>
      <c r="C516" s="7" t="s">
        <v>519</v>
      </c>
      <c r="D516" s="7" t="s">
        <v>21</v>
      </c>
      <c r="E516" s="9">
        <v>36340</v>
      </c>
      <c r="F516" s="10">
        <f t="shared" ca="1" si="8"/>
        <v>23</v>
      </c>
      <c r="G516" s="11"/>
      <c r="H516" s="11">
        <v>40718</v>
      </c>
      <c r="I516" s="8">
        <v>4</v>
      </c>
    </row>
    <row r="517" spans="1:9">
      <c r="A517" s="7" t="s">
        <v>558</v>
      </c>
      <c r="B517" s="8" t="s">
        <v>31</v>
      </c>
      <c r="C517" s="7" t="s">
        <v>519</v>
      </c>
      <c r="D517" s="7" t="s">
        <v>13</v>
      </c>
      <c r="E517" s="9">
        <v>39282</v>
      </c>
      <c r="F517" s="10">
        <f t="shared" ca="1" si="8"/>
        <v>15</v>
      </c>
      <c r="G517" s="11" t="s">
        <v>24</v>
      </c>
      <c r="H517" s="11">
        <v>76362</v>
      </c>
      <c r="I517" s="8">
        <v>2</v>
      </c>
    </row>
    <row r="518" spans="1:9">
      <c r="A518" s="7" t="s">
        <v>559</v>
      </c>
      <c r="B518" s="8" t="s">
        <v>26</v>
      </c>
      <c r="C518" s="7" t="s">
        <v>519</v>
      </c>
      <c r="D518" s="7" t="s">
        <v>13</v>
      </c>
      <c r="E518" s="9">
        <v>38903</v>
      </c>
      <c r="F518" s="10">
        <f t="shared" ca="1" si="8"/>
        <v>16</v>
      </c>
      <c r="G518" s="11" t="s">
        <v>45</v>
      </c>
      <c r="H518" s="11">
        <v>37466</v>
      </c>
      <c r="I518" s="8">
        <v>2</v>
      </c>
    </row>
    <row r="519" spans="1:9">
      <c r="A519" s="7" t="s">
        <v>560</v>
      </c>
      <c r="B519" s="8" t="s">
        <v>31</v>
      </c>
      <c r="C519" s="7" t="s">
        <v>519</v>
      </c>
      <c r="D519" s="7" t="s">
        <v>13</v>
      </c>
      <c r="E519" s="9">
        <v>35990</v>
      </c>
      <c r="F519" s="10">
        <f t="shared" ca="1" si="8"/>
        <v>24</v>
      </c>
      <c r="G519" s="11" t="s">
        <v>35</v>
      </c>
      <c r="H519" s="11">
        <v>40579</v>
      </c>
      <c r="I519" s="8">
        <v>1</v>
      </c>
    </row>
    <row r="520" spans="1:9">
      <c r="A520" s="7" t="s">
        <v>561</v>
      </c>
      <c r="B520" s="8" t="s">
        <v>26</v>
      </c>
      <c r="C520" s="7" t="s">
        <v>519</v>
      </c>
      <c r="D520" s="7" t="s">
        <v>16</v>
      </c>
      <c r="E520" s="9">
        <v>38173</v>
      </c>
      <c r="F520" s="10">
        <f t="shared" ca="1" si="8"/>
        <v>18</v>
      </c>
      <c r="G520" s="11" t="s">
        <v>45</v>
      </c>
      <c r="H520" s="11">
        <v>36190</v>
      </c>
      <c r="I520" s="8">
        <v>2</v>
      </c>
    </row>
    <row r="521" spans="1:9">
      <c r="A521" s="7" t="s">
        <v>562</v>
      </c>
      <c r="B521" s="8" t="s">
        <v>31</v>
      </c>
      <c r="C521" s="7" t="s">
        <v>519</v>
      </c>
      <c r="D521" s="7" t="s">
        <v>13</v>
      </c>
      <c r="E521" s="9">
        <v>39673</v>
      </c>
      <c r="F521" s="10">
        <f t="shared" ca="1" si="8"/>
        <v>14</v>
      </c>
      <c r="G521" s="11" t="s">
        <v>14</v>
      </c>
      <c r="H521" s="11">
        <v>52888</v>
      </c>
      <c r="I521" s="8">
        <v>2</v>
      </c>
    </row>
    <row r="522" spans="1:9">
      <c r="A522" s="7" t="s">
        <v>563</v>
      </c>
      <c r="B522" s="8" t="s">
        <v>31</v>
      </c>
      <c r="C522" s="7" t="s">
        <v>519</v>
      </c>
      <c r="D522" s="7" t="s">
        <v>13</v>
      </c>
      <c r="E522" s="9">
        <v>40765</v>
      </c>
      <c r="F522" s="10">
        <f t="shared" ca="1" si="8"/>
        <v>11</v>
      </c>
      <c r="G522" s="11" t="s">
        <v>24</v>
      </c>
      <c r="H522" s="11">
        <v>85514</v>
      </c>
      <c r="I522" s="8">
        <v>1</v>
      </c>
    </row>
    <row r="523" spans="1:9">
      <c r="A523" s="7" t="s">
        <v>564</v>
      </c>
      <c r="B523" s="8" t="s">
        <v>41</v>
      </c>
      <c r="C523" s="7" t="s">
        <v>519</v>
      </c>
      <c r="D523" s="7" t="s">
        <v>28</v>
      </c>
      <c r="E523" s="9">
        <v>39298</v>
      </c>
      <c r="F523" s="10">
        <f t="shared" ca="1" si="8"/>
        <v>15</v>
      </c>
      <c r="G523" s="11"/>
      <c r="H523" s="11">
        <v>84557</v>
      </c>
      <c r="I523" s="8">
        <v>5</v>
      </c>
    </row>
    <row r="524" spans="1:9">
      <c r="A524" s="7" t="s">
        <v>565</v>
      </c>
      <c r="B524" s="8" t="s">
        <v>11</v>
      </c>
      <c r="C524" s="7" t="s">
        <v>519</v>
      </c>
      <c r="D524" s="7" t="s">
        <v>13</v>
      </c>
      <c r="E524" s="9">
        <v>40399</v>
      </c>
      <c r="F524" s="10">
        <f t="shared" ca="1" si="8"/>
        <v>12</v>
      </c>
      <c r="G524" s="11" t="s">
        <v>17</v>
      </c>
      <c r="H524" s="11">
        <v>79970</v>
      </c>
      <c r="I524" s="8">
        <v>5</v>
      </c>
    </row>
    <row r="525" spans="1:9">
      <c r="A525" s="7" t="s">
        <v>566</v>
      </c>
      <c r="B525" s="8" t="s">
        <v>26</v>
      </c>
      <c r="C525" s="7" t="s">
        <v>519</v>
      </c>
      <c r="D525" s="7" t="s">
        <v>28</v>
      </c>
      <c r="E525" s="9">
        <v>40414</v>
      </c>
      <c r="F525" s="10">
        <f t="shared" ca="1" si="8"/>
        <v>12</v>
      </c>
      <c r="G525" s="11"/>
      <c r="H525" s="11">
        <v>66077</v>
      </c>
      <c r="I525" s="8">
        <v>2</v>
      </c>
    </row>
    <row r="526" spans="1:9">
      <c r="A526" s="7" t="s">
        <v>567</v>
      </c>
      <c r="B526" s="8" t="s">
        <v>26</v>
      </c>
      <c r="C526" s="7" t="s">
        <v>519</v>
      </c>
      <c r="D526" s="7" t="s">
        <v>21</v>
      </c>
      <c r="E526" s="9">
        <v>36028</v>
      </c>
      <c r="F526" s="10">
        <f t="shared" ca="1" si="8"/>
        <v>24</v>
      </c>
      <c r="G526" s="11"/>
      <c r="H526" s="11">
        <v>18357</v>
      </c>
      <c r="I526" s="8">
        <v>3</v>
      </c>
    </row>
    <row r="527" spans="1:9">
      <c r="A527" s="7" t="s">
        <v>568</v>
      </c>
      <c r="B527" s="8" t="s">
        <v>23</v>
      </c>
      <c r="C527" s="7" t="s">
        <v>519</v>
      </c>
      <c r="D527" s="7" t="s">
        <v>28</v>
      </c>
      <c r="E527" s="9">
        <v>36375</v>
      </c>
      <c r="F527" s="10">
        <f t="shared" ca="1" si="8"/>
        <v>23</v>
      </c>
      <c r="G527" s="11"/>
      <c r="H527" s="11">
        <v>78430</v>
      </c>
      <c r="I527" s="8">
        <v>5</v>
      </c>
    </row>
    <row r="528" spans="1:9">
      <c r="A528" s="7" t="s">
        <v>569</v>
      </c>
      <c r="B528" s="8" t="s">
        <v>31</v>
      </c>
      <c r="C528" s="7" t="s">
        <v>519</v>
      </c>
      <c r="D528" s="7" t="s">
        <v>21</v>
      </c>
      <c r="E528" s="9">
        <v>36380</v>
      </c>
      <c r="F528" s="10">
        <f t="shared" ca="1" si="8"/>
        <v>23</v>
      </c>
      <c r="G528" s="11"/>
      <c r="H528" s="11">
        <v>39658</v>
      </c>
      <c r="I528" s="8">
        <v>5</v>
      </c>
    </row>
    <row r="529" spans="1:9">
      <c r="A529" s="7" t="s">
        <v>570</v>
      </c>
      <c r="B529" s="8" t="s">
        <v>31</v>
      </c>
      <c r="C529" s="7" t="s">
        <v>519</v>
      </c>
      <c r="D529" s="7" t="s">
        <v>13</v>
      </c>
      <c r="E529" s="9">
        <v>36393</v>
      </c>
      <c r="F529" s="10">
        <f t="shared" ca="1" si="8"/>
        <v>23</v>
      </c>
      <c r="G529" s="11" t="s">
        <v>45</v>
      </c>
      <c r="H529" s="11">
        <v>72501</v>
      </c>
      <c r="I529" s="8">
        <v>5</v>
      </c>
    </row>
    <row r="530" spans="1:9">
      <c r="A530" s="7" t="s">
        <v>571</v>
      </c>
      <c r="B530" s="8" t="s">
        <v>41</v>
      </c>
      <c r="C530" s="7" t="s">
        <v>519</v>
      </c>
      <c r="D530" s="7" t="s">
        <v>13</v>
      </c>
      <c r="E530" s="9">
        <v>37848</v>
      </c>
      <c r="F530" s="10">
        <f t="shared" ca="1" si="8"/>
        <v>19</v>
      </c>
      <c r="G530" s="11" t="s">
        <v>17</v>
      </c>
      <c r="H530" s="11">
        <v>84601</v>
      </c>
      <c r="I530" s="8">
        <v>2</v>
      </c>
    </row>
    <row r="531" spans="1:9">
      <c r="A531" s="7" t="s">
        <v>572</v>
      </c>
      <c r="B531" s="8" t="s">
        <v>31</v>
      </c>
      <c r="C531" s="7" t="s">
        <v>519</v>
      </c>
      <c r="D531" s="7" t="s">
        <v>28</v>
      </c>
      <c r="E531" s="13">
        <v>40404</v>
      </c>
      <c r="F531" s="10">
        <f t="shared" ca="1" si="8"/>
        <v>12</v>
      </c>
      <c r="G531" s="11"/>
      <c r="H531" s="11">
        <v>43505</v>
      </c>
      <c r="I531" s="8">
        <v>5</v>
      </c>
    </row>
    <row r="532" spans="1:9">
      <c r="A532" s="7" t="s">
        <v>573</v>
      </c>
      <c r="B532" s="8" t="s">
        <v>11</v>
      </c>
      <c r="C532" s="7" t="s">
        <v>519</v>
      </c>
      <c r="D532" s="7" t="s">
        <v>28</v>
      </c>
      <c r="E532" s="13">
        <v>40410</v>
      </c>
      <c r="F532" s="10">
        <f t="shared" ca="1" si="8"/>
        <v>12</v>
      </c>
      <c r="G532" s="11"/>
      <c r="H532" s="11">
        <v>63448</v>
      </c>
      <c r="I532" s="8">
        <v>4</v>
      </c>
    </row>
    <row r="533" spans="1:9">
      <c r="A533" s="7" t="s">
        <v>574</v>
      </c>
      <c r="B533" s="8" t="s">
        <v>11</v>
      </c>
      <c r="C533" s="7" t="s">
        <v>519</v>
      </c>
      <c r="D533" s="7" t="s">
        <v>16</v>
      </c>
      <c r="E533" s="13">
        <v>40421</v>
      </c>
      <c r="F533" s="10">
        <f t="shared" ca="1" si="8"/>
        <v>12</v>
      </c>
      <c r="G533" s="11" t="s">
        <v>17</v>
      </c>
      <c r="H533" s="11">
        <v>54291</v>
      </c>
      <c r="I533" s="8">
        <v>5</v>
      </c>
    </row>
    <row r="534" spans="1:9">
      <c r="A534" s="7" t="s">
        <v>575</v>
      </c>
      <c r="B534" s="8" t="s">
        <v>26</v>
      </c>
      <c r="C534" s="7" t="s">
        <v>519</v>
      </c>
      <c r="D534" s="7" t="s">
        <v>13</v>
      </c>
      <c r="E534" s="9">
        <v>39703</v>
      </c>
      <c r="F534" s="10">
        <f t="shared" ca="1" si="8"/>
        <v>13</v>
      </c>
      <c r="G534" s="11" t="s">
        <v>24</v>
      </c>
      <c r="H534" s="11">
        <v>50721</v>
      </c>
      <c r="I534" s="8">
        <v>4</v>
      </c>
    </row>
    <row r="535" spans="1:9">
      <c r="A535" s="7" t="s">
        <v>576</v>
      </c>
      <c r="B535" s="8" t="s">
        <v>31</v>
      </c>
      <c r="C535" s="7" t="s">
        <v>519</v>
      </c>
      <c r="D535" s="7" t="s">
        <v>13</v>
      </c>
      <c r="E535" s="9">
        <v>40815</v>
      </c>
      <c r="F535" s="10">
        <f t="shared" ca="1" si="8"/>
        <v>10</v>
      </c>
      <c r="G535" s="11" t="s">
        <v>17</v>
      </c>
      <c r="H535" s="11">
        <v>59950</v>
      </c>
      <c r="I535" s="8">
        <v>5</v>
      </c>
    </row>
    <row r="536" spans="1:9">
      <c r="A536" s="7" t="s">
        <v>577</v>
      </c>
      <c r="B536" s="8" t="s">
        <v>31</v>
      </c>
      <c r="C536" s="7" t="s">
        <v>519</v>
      </c>
      <c r="D536" s="7" t="s">
        <v>13</v>
      </c>
      <c r="E536" s="9">
        <v>39335</v>
      </c>
      <c r="F536" s="10">
        <f t="shared" ca="1" si="8"/>
        <v>14</v>
      </c>
      <c r="G536" s="11" t="s">
        <v>14</v>
      </c>
      <c r="H536" s="11">
        <v>68957</v>
      </c>
      <c r="I536" s="8">
        <v>2</v>
      </c>
    </row>
    <row r="537" spans="1:9">
      <c r="A537" s="7" t="s">
        <v>578</v>
      </c>
      <c r="B537" s="8" t="s">
        <v>26</v>
      </c>
      <c r="C537" s="7" t="s">
        <v>519</v>
      </c>
      <c r="D537" s="7" t="s">
        <v>13</v>
      </c>
      <c r="E537" s="9">
        <v>38980</v>
      </c>
      <c r="F537" s="10">
        <f t="shared" ca="1" si="8"/>
        <v>15</v>
      </c>
      <c r="G537" s="11" t="s">
        <v>17</v>
      </c>
      <c r="H537" s="11">
        <v>26774</v>
      </c>
      <c r="I537" s="8">
        <v>4</v>
      </c>
    </row>
    <row r="538" spans="1:9">
      <c r="A538" s="7" t="s">
        <v>579</v>
      </c>
      <c r="B538" s="8" t="s">
        <v>20</v>
      </c>
      <c r="C538" s="7" t="s">
        <v>519</v>
      </c>
      <c r="D538" s="7" t="s">
        <v>28</v>
      </c>
      <c r="E538" s="9">
        <v>38986</v>
      </c>
      <c r="F538" s="10">
        <f t="shared" ca="1" si="8"/>
        <v>15</v>
      </c>
      <c r="G538" s="11"/>
      <c r="H538" s="11">
        <v>39853</v>
      </c>
      <c r="I538" s="8">
        <v>2</v>
      </c>
    </row>
    <row r="539" spans="1:9">
      <c r="A539" s="7" t="s">
        <v>580</v>
      </c>
      <c r="B539" s="8" t="s">
        <v>26</v>
      </c>
      <c r="C539" s="7" t="s">
        <v>519</v>
      </c>
      <c r="D539" s="7" t="s">
        <v>28</v>
      </c>
      <c r="E539" s="9">
        <v>36787</v>
      </c>
      <c r="F539" s="10">
        <f t="shared" ca="1" si="8"/>
        <v>21</v>
      </c>
      <c r="G539" s="11"/>
      <c r="H539" s="11">
        <v>98604</v>
      </c>
      <c r="I539" s="8">
        <v>4</v>
      </c>
    </row>
    <row r="540" spans="1:9">
      <c r="A540" s="7" t="s">
        <v>581</v>
      </c>
      <c r="B540" s="8" t="s">
        <v>31</v>
      </c>
      <c r="C540" s="7" t="s">
        <v>519</v>
      </c>
      <c r="D540" s="7" t="s">
        <v>13</v>
      </c>
      <c r="E540" s="9">
        <v>37138</v>
      </c>
      <c r="F540" s="10">
        <f t="shared" ca="1" si="8"/>
        <v>20</v>
      </c>
      <c r="G540" s="11" t="s">
        <v>14</v>
      </c>
      <c r="H540" s="11">
        <v>32043</v>
      </c>
      <c r="I540" s="8">
        <v>1</v>
      </c>
    </row>
    <row r="541" spans="1:9">
      <c r="A541" s="7" t="s">
        <v>582</v>
      </c>
      <c r="B541" s="8" t="s">
        <v>26</v>
      </c>
      <c r="C541" s="7" t="s">
        <v>519</v>
      </c>
      <c r="D541" s="7" t="s">
        <v>28</v>
      </c>
      <c r="E541" s="9">
        <v>37526</v>
      </c>
      <c r="F541" s="10">
        <f t="shared" ca="1" si="8"/>
        <v>19</v>
      </c>
      <c r="G541" s="11"/>
      <c r="H541" s="11">
        <v>67738</v>
      </c>
      <c r="I541" s="8">
        <v>3</v>
      </c>
    </row>
    <row r="542" spans="1:9">
      <c r="A542" s="7" t="s">
        <v>583</v>
      </c>
      <c r="B542" s="8" t="s">
        <v>26</v>
      </c>
      <c r="C542" s="7" t="s">
        <v>519</v>
      </c>
      <c r="D542" s="7" t="s">
        <v>13</v>
      </c>
      <c r="E542" s="9">
        <v>40438</v>
      </c>
      <c r="F542" s="10">
        <f t="shared" ca="1" si="8"/>
        <v>11</v>
      </c>
      <c r="G542" s="11" t="s">
        <v>24</v>
      </c>
      <c r="H542" s="11">
        <v>65065</v>
      </c>
      <c r="I542" s="8">
        <v>4</v>
      </c>
    </row>
    <row r="543" spans="1:9">
      <c r="A543" s="7" t="s">
        <v>584</v>
      </c>
      <c r="B543" s="8" t="s">
        <v>11</v>
      </c>
      <c r="C543" s="7" t="s">
        <v>519</v>
      </c>
      <c r="D543" s="7" t="s">
        <v>28</v>
      </c>
      <c r="E543" s="9">
        <v>39742</v>
      </c>
      <c r="F543" s="10">
        <f t="shared" ca="1" si="8"/>
        <v>13</v>
      </c>
      <c r="G543" s="11"/>
      <c r="H543" s="11">
        <v>25322</v>
      </c>
      <c r="I543" s="8">
        <v>4</v>
      </c>
    </row>
    <row r="544" spans="1:9">
      <c r="A544" s="7" t="s">
        <v>585</v>
      </c>
      <c r="B544" s="8" t="s">
        <v>31</v>
      </c>
      <c r="C544" s="7" t="s">
        <v>519</v>
      </c>
      <c r="D544" s="7" t="s">
        <v>28</v>
      </c>
      <c r="E544" s="9">
        <v>40820</v>
      </c>
      <c r="F544" s="10">
        <f t="shared" ca="1" si="8"/>
        <v>10</v>
      </c>
      <c r="G544" s="11"/>
      <c r="H544" s="11">
        <v>58025</v>
      </c>
      <c r="I544" s="8">
        <v>1</v>
      </c>
    </row>
    <row r="545" spans="1:9">
      <c r="A545" s="7" t="s">
        <v>586</v>
      </c>
      <c r="B545" s="8" t="s">
        <v>31</v>
      </c>
      <c r="C545" s="7" t="s">
        <v>519</v>
      </c>
      <c r="D545" s="7" t="s">
        <v>13</v>
      </c>
      <c r="E545" s="9">
        <v>40831</v>
      </c>
      <c r="F545" s="10">
        <f t="shared" ca="1" si="8"/>
        <v>10</v>
      </c>
      <c r="G545" s="11" t="s">
        <v>24</v>
      </c>
      <c r="H545" s="11">
        <v>87340</v>
      </c>
      <c r="I545" s="8">
        <v>4</v>
      </c>
    </row>
    <row r="546" spans="1:9">
      <c r="A546" s="7" t="s">
        <v>587</v>
      </c>
      <c r="B546" s="8" t="s">
        <v>11</v>
      </c>
      <c r="C546" s="7" t="s">
        <v>519</v>
      </c>
      <c r="D546" s="7" t="s">
        <v>13</v>
      </c>
      <c r="E546" s="9">
        <v>39372</v>
      </c>
      <c r="F546" s="10">
        <f t="shared" ca="1" si="8"/>
        <v>14</v>
      </c>
      <c r="G546" s="11" t="s">
        <v>14</v>
      </c>
      <c r="H546" s="11">
        <v>55627</v>
      </c>
      <c r="I546" s="8">
        <v>4</v>
      </c>
    </row>
    <row r="547" spans="1:9">
      <c r="A547" s="7" t="s">
        <v>588</v>
      </c>
      <c r="B547" s="8" t="s">
        <v>26</v>
      </c>
      <c r="C547" s="7" t="s">
        <v>519</v>
      </c>
      <c r="D547" s="7" t="s">
        <v>16</v>
      </c>
      <c r="E547" s="9">
        <v>36084</v>
      </c>
      <c r="F547" s="10">
        <f t="shared" ca="1" si="8"/>
        <v>23</v>
      </c>
      <c r="G547" s="11" t="s">
        <v>17</v>
      </c>
      <c r="H547" s="11">
        <v>50325</v>
      </c>
      <c r="I547" s="8">
        <v>5</v>
      </c>
    </row>
    <row r="548" spans="1:9">
      <c r="A548" s="7" t="s">
        <v>589</v>
      </c>
      <c r="B548" s="8" t="s">
        <v>11</v>
      </c>
      <c r="C548" s="7" t="s">
        <v>519</v>
      </c>
      <c r="D548" s="7" t="s">
        <v>28</v>
      </c>
      <c r="E548" s="9">
        <v>36086</v>
      </c>
      <c r="F548" s="10">
        <f t="shared" ca="1" si="8"/>
        <v>23</v>
      </c>
      <c r="G548" s="11"/>
      <c r="H548" s="11">
        <v>52272</v>
      </c>
      <c r="I548" s="8">
        <v>1</v>
      </c>
    </row>
    <row r="549" spans="1:9">
      <c r="A549" s="7" t="s">
        <v>590</v>
      </c>
      <c r="B549" s="8" t="s">
        <v>31</v>
      </c>
      <c r="C549" s="7" t="s">
        <v>519</v>
      </c>
      <c r="D549" s="7" t="s">
        <v>13</v>
      </c>
      <c r="E549" s="9">
        <v>36088</v>
      </c>
      <c r="F549" s="10">
        <f t="shared" ca="1" si="8"/>
        <v>23</v>
      </c>
      <c r="G549" s="11" t="s">
        <v>24</v>
      </c>
      <c r="H549" s="11">
        <v>60038</v>
      </c>
      <c r="I549" s="8">
        <v>4</v>
      </c>
    </row>
    <row r="550" spans="1:9">
      <c r="A550" s="7" t="s">
        <v>591</v>
      </c>
      <c r="B550" s="8" t="s">
        <v>26</v>
      </c>
      <c r="C550" s="7" t="s">
        <v>519</v>
      </c>
      <c r="D550" s="7" t="s">
        <v>13</v>
      </c>
      <c r="E550" s="9">
        <v>39362</v>
      </c>
      <c r="F550" s="10">
        <f t="shared" ca="1" si="8"/>
        <v>14</v>
      </c>
      <c r="G550" s="11" t="s">
        <v>17</v>
      </c>
      <c r="H550" s="11">
        <v>46222</v>
      </c>
      <c r="I550" s="8">
        <v>5</v>
      </c>
    </row>
    <row r="551" spans="1:9">
      <c r="A551" s="7" t="s">
        <v>592</v>
      </c>
      <c r="B551" s="8" t="s">
        <v>41</v>
      </c>
      <c r="C551" s="7" t="s">
        <v>519</v>
      </c>
      <c r="D551" s="7" t="s">
        <v>16</v>
      </c>
      <c r="E551" s="9">
        <v>39728</v>
      </c>
      <c r="F551" s="10">
        <f t="shared" ca="1" si="8"/>
        <v>13</v>
      </c>
      <c r="G551" s="11" t="s">
        <v>14</v>
      </c>
      <c r="H551" s="11">
        <v>50122</v>
      </c>
      <c r="I551" s="8">
        <v>1</v>
      </c>
    </row>
    <row r="552" spans="1:9">
      <c r="A552" s="7" t="s">
        <v>593</v>
      </c>
      <c r="B552" s="8" t="s">
        <v>26</v>
      </c>
      <c r="C552" s="7" t="s">
        <v>519</v>
      </c>
      <c r="D552" s="7" t="s">
        <v>13</v>
      </c>
      <c r="E552" s="9">
        <v>40477</v>
      </c>
      <c r="F552" s="10">
        <f t="shared" ca="1" si="8"/>
        <v>11</v>
      </c>
      <c r="G552" s="11" t="s">
        <v>24</v>
      </c>
      <c r="H552" s="11">
        <v>69527</v>
      </c>
      <c r="I552" s="8">
        <v>1</v>
      </c>
    </row>
    <row r="553" spans="1:9">
      <c r="A553" s="7" t="s">
        <v>594</v>
      </c>
      <c r="B553" s="8" t="s">
        <v>26</v>
      </c>
      <c r="C553" s="7" t="s">
        <v>519</v>
      </c>
      <c r="D553" s="7" t="s">
        <v>28</v>
      </c>
      <c r="E553" s="9">
        <v>39772</v>
      </c>
      <c r="F553" s="10">
        <f t="shared" ca="1" si="8"/>
        <v>13</v>
      </c>
      <c r="G553" s="11"/>
      <c r="H553" s="11">
        <v>94578</v>
      </c>
      <c r="I553" s="8">
        <v>2</v>
      </c>
    </row>
    <row r="554" spans="1:9">
      <c r="A554" s="7" t="s">
        <v>595</v>
      </c>
      <c r="B554" s="8" t="s">
        <v>26</v>
      </c>
      <c r="C554" s="7" t="s">
        <v>519</v>
      </c>
      <c r="D554" s="7" t="s">
        <v>13</v>
      </c>
      <c r="E554" s="9">
        <v>37568</v>
      </c>
      <c r="F554" s="10">
        <f t="shared" ca="1" si="8"/>
        <v>19</v>
      </c>
      <c r="G554" s="11" t="s">
        <v>17</v>
      </c>
      <c r="H554" s="11">
        <v>49610</v>
      </c>
      <c r="I554" s="8">
        <v>2</v>
      </c>
    </row>
    <row r="555" spans="1:9">
      <c r="A555" s="7" t="s">
        <v>596</v>
      </c>
      <c r="B555" s="8" t="s">
        <v>31</v>
      </c>
      <c r="C555" s="7" t="s">
        <v>519</v>
      </c>
      <c r="D555" s="7" t="s">
        <v>13</v>
      </c>
      <c r="E555" s="9">
        <v>39047</v>
      </c>
      <c r="F555" s="10">
        <f t="shared" ca="1" si="8"/>
        <v>15</v>
      </c>
      <c r="G555" s="11" t="s">
        <v>45</v>
      </c>
      <c r="H555" s="11">
        <v>72468</v>
      </c>
      <c r="I555" s="8">
        <v>5</v>
      </c>
    </row>
    <row r="556" spans="1:9">
      <c r="A556" s="7" t="s">
        <v>597</v>
      </c>
      <c r="B556" s="8" t="s">
        <v>31</v>
      </c>
      <c r="C556" s="7" t="s">
        <v>519</v>
      </c>
      <c r="D556" s="7" t="s">
        <v>13</v>
      </c>
      <c r="E556" s="9">
        <v>40137</v>
      </c>
      <c r="F556" s="10">
        <f t="shared" ca="1" si="8"/>
        <v>12</v>
      </c>
      <c r="G556" s="11" t="s">
        <v>14</v>
      </c>
      <c r="H556" s="11">
        <v>59609</v>
      </c>
      <c r="I556" s="8">
        <v>4</v>
      </c>
    </row>
    <row r="557" spans="1:9">
      <c r="A557" s="7" t="s">
        <v>598</v>
      </c>
      <c r="B557" s="8" t="s">
        <v>31</v>
      </c>
      <c r="C557" s="7" t="s">
        <v>519</v>
      </c>
      <c r="D557" s="7" t="s">
        <v>28</v>
      </c>
      <c r="E557" s="9">
        <v>39809</v>
      </c>
      <c r="F557" s="10">
        <f t="shared" ca="1" si="8"/>
        <v>13</v>
      </c>
      <c r="G557" s="11"/>
      <c r="H557" s="11">
        <v>64515</v>
      </c>
      <c r="I557" s="8">
        <v>4</v>
      </c>
    </row>
    <row r="558" spans="1:9">
      <c r="A558" s="7" t="s">
        <v>599</v>
      </c>
      <c r="B558" s="8" t="s">
        <v>26</v>
      </c>
      <c r="C558" s="7" t="s">
        <v>519</v>
      </c>
      <c r="D558" s="7" t="s">
        <v>13</v>
      </c>
      <c r="E558" s="9">
        <v>40878</v>
      </c>
      <c r="F558" s="10">
        <f t="shared" ca="1" si="8"/>
        <v>10</v>
      </c>
      <c r="G558" s="11" t="s">
        <v>35</v>
      </c>
      <c r="H558" s="11">
        <v>78848</v>
      </c>
      <c r="I558" s="8">
        <v>4</v>
      </c>
    </row>
    <row r="559" spans="1:9">
      <c r="A559" s="7" t="s">
        <v>600</v>
      </c>
      <c r="B559" s="8" t="s">
        <v>11</v>
      </c>
      <c r="C559" s="7" t="s">
        <v>519</v>
      </c>
      <c r="D559" s="7" t="s">
        <v>28</v>
      </c>
      <c r="E559" s="9">
        <v>40883</v>
      </c>
      <c r="F559" s="10">
        <f t="shared" ca="1" si="8"/>
        <v>10</v>
      </c>
      <c r="G559" s="11"/>
      <c r="H559" s="11">
        <v>55924</v>
      </c>
      <c r="I559" s="8">
        <v>4</v>
      </c>
    </row>
    <row r="560" spans="1:9">
      <c r="A560" s="7" t="s">
        <v>601</v>
      </c>
      <c r="B560" s="8" t="s">
        <v>31</v>
      </c>
      <c r="C560" s="7" t="s">
        <v>519</v>
      </c>
      <c r="D560" s="7" t="s">
        <v>28</v>
      </c>
      <c r="E560" s="9">
        <v>41254</v>
      </c>
      <c r="F560" s="10">
        <f t="shared" ca="1" si="8"/>
        <v>9</v>
      </c>
      <c r="G560" s="11"/>
      <c r="H560" s="11">
        <v>49192</v>
      </c>
      <c r="I560" s="8">
        <v>2</v>
      </c>
    </row>
    <row r="561" spans="1:9">
      <c r="A561" s="7" t="s">
        <v>602</v>
      </c>
      <c r="B561" s="8" t="s">
        <v>41</v>
      </c>
      <c r="C561" s="7" t="s">
        <v>519</v>
      </c>
      <c r="D561" s="7" t="s">
        <v>13</v>
      </c>
      <c r="E561" s="9">
        <v>39807</v>
      </c>
      <c r="F561" s="10">
        <f t="shared" ca="1" si="8"/>
        <v>13</v>
      </c>
      <c r="G561" s="11" t="s">
        <v>17</v>
      </c>
      <c r="H561" s="11">
        <v>97702</v>
      </c>
      <c r="I561" s="8">
        <v>2</v>
      </c>
    </row>
    <row r="562" spans="1:9">
      <c r="A562" s="7" t="s">
        <v>603</v>
      </c>
      <c r="B562" s="8" t="s">
        <v>20</v>
      </c>
      <c r="C562" s="7" t="s">
        <v>519</v>
      </c>
      <c r="D562" s="7" t="s">
        <v>13</v>
      </c>
      <c r="E562" s="9">
        <v>36136</v>
      </c>
      <c r="F562" s="10">
        <f t="shared" ca="1" si="8"/>
        <v>23</v>
      </c>
      <c r="G562" s="11" t="s">
        <v>45</v>
      </c>
      <c r="H562" s="11">
        <v>49500</v>
      </c>
      <c r="I562" s="8">
        <v>4</v>
      </c>
    </row>
    <row r="563" spans="1:9">
      <c r="A563" s="7" t="s">
        <v>604</v>
      </c>
      <c r="B563" s="8" t="s">
        <v>31</v>
      </c>
      <c r="C563" s="7" t="s">
        <v>519</v>
      </c>
      <c r="D563" s="7" t="s">
        <v>16</v>
      </c>
      <c r="E563" s="9">
        <v>37249</v>
      </c>
      <c r="F563" s="10">
        <f t="shared" ca="1" si="8"/>
        <v>20</v>
      </c>
      <c r="G563" s="11" t="s">
        <v>35</v>
      </c>
      <c r="H563" s="11">
        <v>13800</v>
      </c>
      <c r="I563" s="8">
        <v>4</v>
      </c>
    </row>
    <row r="564" spans="1:9">
      <c r="A564" s="7" t="s">
        <v>605</v>
      </c>
      <c r="B564" s="8" t="s">
        <v>26</v>
      </c>
      <c r="C564" s="7" t="s">
        <v>519</v>
      </c>
      <c r="D564" s="7" t="s">
        <v>13</v>
      </c>
      <c r="E564" s="9">
        <v>39446</v>
      </c>
      <c r="F564" s="10">
        <f t="shared" ca="1" si="8"/>
        <v>14</v>
      </c>
      <c r="G564" s="11" t="s">
        <v>14</v>
      </c>
      <c r="H564" s="11">
        <v>49115</v>
      </c>
      <c r="I564" s="8">
        <v>1</v>
      </c>
    </row>
    <row r="565" spans="1:9">
      <c r="A565" s="7" t="s">
        <v>606</v>
      </c>
      <c r="B565" s="8" t="s">
        <v>31</v>
      </c>
      <c r="C565" s="7" t="s">
        <v>519</v>
      </c>
      <c r="D565" s="7" t="s">
        <v>16</v>
      </c>
      <c r="E565" s="9">
        <v>40166</v>
      </c>
      <c r="F565" s="10">
        <f t="shared" ca="1" si="8"/>
        <v>12</v>
      </c>
      <c r="G565" s="11" t="s">
        <v>35</v>
      </c>
      <c r="H565" s="11">
        <v>27770</v>
      </c>
      <c r="I565" s="8">
        <v>5</v>
      </c>
    </row>
    <row r="566" spans="1:9">
      <c r="A566" s="7" t="s">
        <v>607</v>
      </c>
      <c r="B566" s="8" t="s">
        <v>11</v>
      </c>
      <c r="C566" s="7" t="s">
        <v>608</v>
      </c>
      <c r="D566" s="7" t="s">
        <v>21</v>
      </c>
      <c r="E566" s="9">
        <v>40561</v>
      </c>
      <c r="F566" s="10">
        <f t="shared" ca="1" si="8"/>
        <v>11</v>
      </c>
      <c r="G566" s="11"/>
      <c r="H566" s="11">
        <v>33515</v>
      </c>
      <c r="I566" s="8">
        <v>2</v>
      </c>
    </row>
    <row r="567" spans="1:9">
      <c r="A567" s="7" t="s">
        <v>609</v>
      </c>
      <c r="B567" s="8" t="s">
        <v>26</v>
      </c>
      <c r="C567" s="7" t="s">
        <v>608</v>
      </c>
      <c r="D567" s="7" t="s">
        <v>13</v>
      </c>
      <c r="E567" s="9">
        <v>40574</v>
      </c>
      <c r="F567" s="10">
        <f t="shared" ca="1" si="8"/>
        <v>11</v>
      </c>
      <c r="G567" s="11" t="s">
        <v>45</v>
      </c>
      <c r="H567" s="11">
        <v>27324</v>
      </c>
      <c r="I567" s="8">
        <v>1</v>
      </c>
    </row>
    <row r="568" spans="1:9">
      <c r="A568" s="7" t="s">
        <v>610</v>
      </c>
      <c r="B568" s="8" t="s">
        <v>26</v>
      </c>
      <c r="C568" s="7" t="s">
        <v>608</v>
      </c>
      <c r="D568" s="7" t="s">
        <v>13</v>
      </c>
      <c r="E568" s="9">
        <v>40909</v>
      </c>
      <c r="F568" s="10">
        <f t="shared" ca="1" si="8"/>
        <v>10</v>
      </c>
      <c r="G568" s="11" t="s">
        <v>14</v>
      </c>
      <c r="H568" s="11">
        <v>60313</v>
      </c>
      <c r="I568" s="8">
        <v>1</v>
      </c>
    </row>
    <row r="569" spans="1:9">
      <c r="A569" s="7" t="s">
        <v>611</v>
      </c>
      <c r="B569" s="8" t="s">
        <v>31</v>
      </c>
      <c r="C569" s="7" t="s">
        <v>608</v>
      </c>
      <c r="D569" s="7" t="s">
        <v>21</v>
      </c>
      <c r="E569" s="9">
        <v>39458</v>
      </c>
      <c r="F569" s="10">
        <f t="shared" ca="1" si="8"/>
        <v>14</v>
      </c>
      <c r="G569" s="11"/>
      <c r="H569" s="11">
        <v>40467</v>
      </c>
      <c r="I569" s="8">
        <v>4</v>
      </c>
    </row>
    <row r="570" spans="1:9">
      <c r="A570" s="7" t="s">
        <v>612</v>
      </c>
      <c r="B570" s="8" t="s">
        <v>11</v>
      </c>
      <c r="C570" s="7" t="s">
        <v>608</v>
      </c>
      <c r="D570" s="7" t="s">
        <v>13</v>
      </c>
      <c r="E570" s="9">
        <v>38738</v>
      </c>
      <c r="F570" s="10">
        <f t="shared" ca="1" si="8"/>
        <v>16</v>
      </c>
      <c r="G570" s="11" t="s">
        <v>35</v>
      </c>
      <c r="H570" s="11">
        <v>69262</v>
      </c>
      <c r="I570" s="8">
        <v>1</v>
      </c>
    </row>
    <row r="571" spans="1:9">
      <c r="A571" s="7" t="s">
        <v>613</v>
      </c>
      <c r="B571" s="8" t="s">
        <v>31</v>
      </c>
      <c r="C571" s="7" t="s">
        <v>608</v>
      </c>
      <c r="D571" s="7" t="s">
        <v>28</v>
      </c>
      <c r="E571" s="9">
        <v>35806</v>
      </c>
      <c r="F571" s="10">
        <f t="shared" ca="1" si="8"/>
        <v>24</v>
      </c>
      <c r="G571" s="11"/>
      <c r="H571" s="11">
        <v>94710</v>
      </c>
      <c r="I571" s="8">
        <v>4</v>
      </c>
    </row>
    <row r="572" spans="1:9">
      <c r="A572" s="7" t="s">
        <v>614</v>
      </c>
      <c r="B572" s="8" t="s">
        <v>26</v>
      </c>
      <c r="C572" s="7" t="s">
        <v>608</v>
      </c>
      <c r="D572" s="7" t="s">
        <v>13</v>
      </c>
      <c r="E572" s="9">
        <v>36526</v>
      </c>
      <c r="F572" s="10">
        <f t="shared" ca="1" si="8"/>
        <v>22</v>
      </c>
      <c r="G572" s="11" t="s">
        <v>14</v>
      </c>
      <c r="H572" s="11">
        <v>32186</v>
      </c>
      <c r="I572" s="8">
        <v>4</v>
      </c>
    </row>
    <row r="573" spans="1:9">
      <c r="A573" s="7" t="s">
        <v>615</v>
      </c>
      <c r="B573" s="8" t="s">
        <v>31</v>
      </c>
      <c r="C573" s="7" t="s">
        <v>608</v>
      </c>
      <c r="D573" s="7" t="s">
        <v>16</v>
      </c>
      <c r="E573" s="9">
        <v>36531</v>
      </c>
      <c r="F573" s="10">
        <f t="shared" ca="1" si="8"/>
        <v>22</v>
      </c>
      <c r="G573" s="11" t="s">
        <v>24</v>
      </c>
      <c r="H573" s="11">
        <v>23089</v>
      </c>
      <c r="I573" s="8">
        <v>4</v>
      </c>
    </row>
    <row r="574" spans="1:9">
      <c r="A574" s="7" t="s">
        <v>616</v>
      </c>
      <c r="B574" s="8" t="s">
        <v>23</v>
      </c>
      <c r="C574" s="7" t="s">
        <v>608</v>
      </c>
      <c r="D574" s="7" t="s">
        <v>13</v>
      </c>
      <c r="E574" s="9">
        <v>37625</v>
      </c>
      <c r="F574" s="10">
        <f t="shared" ca="1" si="8"/>
        <v>19</v>
      </c>
      <c r="G574" s="11" t="s">
        <v>45</v>
      </c>
      <c r="H574" s="11">
        <v>90739</v>
      </c>
      <c r="I574" s="8">
        <v>5</v>
      </c>
    </row>
    <row r="575" spans="1:9">
      <c r="A575" s="7" t="s">
        <v>617</v>
      </c>
      <c r="B575" s="8" t="s">
        <v>41</v>
      </c>
      <c r="C575" s="7" t="s">
        <v>608</v>
      </c>
      <c r="D575" s="7" t="s">
        <v>13</v>
      </c>
      <c r="E575" s="9">
        <v>39448</v>
      </c>
      <c r="F575" s="10">
        <f t="shared" ca="1" si="8"/>
        <v>14</v>
      </c>
      <c r="G575" s="11" t="s">
        <v>45</v>
      </c>
      <c r="H575" s="11">
        <v>92081</v>
      </c>
      <c r="I575" s="8">
        <v>3</v>
      </c>
    </row>
    <row r="576" spans="1:9">
      <c r="A576" s="7" t="s">
        <v>618</v>
      </c>
      <c r="B576" s="8" t="s">
        <v>11</v>
      </c>
      <c r="C576" s="7" t="s">
        <v>608</v>
      </c>
      <c r="D576" s="7" t="s">
        <v>13</v>
      </c>
      <c r="E576" s="9">
        <v>39815</v>
      </c>
      <c r="F576" s="10">
        <f t="shared" ca="1" si="8"/>
        <v>13</v>
      </c>
      <c r="G576" s="11" t="s">
        <v>45</v>
      </c>
      <c r="H576" s="11">
        <v>79266</v>
      </c>
      <c r="I576" s="8">
        <v>2</v>
      </c>
    </row>
    <row r="577" spans="1:9">
      <c r="A577" s="7" t="s">
        <v>619</v>
      </c>
      <c r="B577" s="8" t="s">
        <v>20</v>
      </c>
      <c r="C577" s="7" t="s">
        <v>608</v>
      </c>
      <c r="D577" s="7" t="s">
        <v>28</v>
      </c>
      <c r="E577" s="9">
        <v>40587</v>
      </c>
      <c r="F577" s="10">
        <f t="shared" ca="1" si="8"/>
        <v>11</v>
      </c>
      <c r="G577" s="11"/>
      <c r="H577" s="11">
        <v>98395</v>
      </c>
      <c r="I577" s="8">
        <v>2</v>
      </c>
    </row>
    <row r="578" spans="1:9">
      <c r="A578" s="7" t="s">
        <v>620</v>
      </c>
      <c r="B578" s="8" t="s">
        <v>11</v>
      </c>
      <c r="C578" s="7" t="s">
        <v>608</v>
      </c>
      <c r="D578" s="7" t="s">
        <v>13</v>
      </c>
      <c r="E578" s="9">
        <v>39123</v>
      </c>
      <c r="F578" s="10">
        <f t="shared" ref="F578:F641" ca="1" si="9">DATEDIF(E578,TODAY(),"Y")</f>
        <v>15</v>
      </c>
      <c r="G578" s="11" t="s">
        <v>14</v>
      </c>
      <c r="H578" s="11">
        <v>59697</v>
      </c>
      <c r="I578" s="8">
        <v>3</v>
      </c>
    </row>
    <row r="579" spans="1:9">
      <c r="A579" s="7" t="s">
        <v>621</v>
      </c>
      <c r="B579" s="8" t="s">
        <v>20</v>
      </c>
      <c r="C579" s="7" t="s">
        <v>608</v>
      </c>
      <c r="D579" s="7" t="s">
        <v>13</v>
      </c>
      <c r="E579" s="9">
        <v>39134</v>
      </c>
      <c r="F579" s="10">
        <f t="shared" ca="1" si="9"/>
        <v>15</v>
      </c>
      <c r="G579" s="11" t="s">
        <v>45</v>
      </c>
      <c r="H579" s="11">
        <v>49621</v>
      </c>
      <c r="I579" s="8">
        <v>2</v>
      </c>
    </row>
    <row r="580" spans="1:9">
      <c r="A580" s="7" t="s">
        <v>622</v>
      </c>
      <c r="B580" s="8" t="s">
        <v>31</v>
      </c>
      <c r="C580" s="7" t="s">
        <v>608</v>
      </c>
      <c r="D580" s="7" t="s">
        <v>13</v>
      </c>
      <c r="E580" s="9">
        <v>39141</v>
      </c>
      <c r="F580" s="10">
        <f t="shared" ca="1" si="9"/>
        <v>15</v>
      </c>
      <c r="G580" s="11" t="s">
        <v>45</v>
      </c>
      <c r="H580" s="11">
        <v>73507</v>
      </c>
      <c r="I580" s="8">
        <v>2</v>
      </c>
    </row>
    <row r="581" spans="1:9">
      <c r="A581" s="7" t="s">
        <v>623</v>
      </c>
      <c r="B581" s="8" t="s">
        <v>31</v>
      </c>
      <c r="C581" s="7" t="s">
        <v>608</v>
      </c>
      <c r="D581" s="7" t="s">
        <v>13</v>
      </c>
      <c r="E581" s="9">
        <v>39137</v>
      </c>
      <c r="F581" s="10">
        <f t="shared" ca="1" si="9"/>
        <v>15</v>
      </c>
      <c r="G581" s="11" t="s">
        <v>14</v>
      </c>
      <c r="H581" s="11">
        <v>42900</v>
      </c>
      <c r="I581" s="8">
        <v>5</v>
      </c>
    </row>
    <row r="582" spans="1:9">
      <c r="A582" s="7" t="s">
        <v>624</v>
      </c>
      <c r="B582" s="8" t="s">
        <v>41</v>
      </c>
      <c r="C582" s="7" t="s">
        <v>608</v>
      </c>
      <c r="D582" s="7" t="s">
        <v>16</v>
      </c>
      <c r="E582" s="9">
        <v>35842</v>
      </c>
      <c r="F582" s="10">
        <f t="shared" ca="1" si="9"/>
        <v>24</v>
      </c>
      <c r="G582" s="11" t="s">
        <v>24</v>
      </c>
      <c r="H582" s="11">
        <v>43483</v>
      </c>
      <c r="I582" s="8">
        <v>5</v>
      </c>
    </row>
    <row r="583" spans="1:9">
      <c r="A583" s="7" t="s">
        <v>625</v>
      </c>
      <c r="B583" s="8" t="s">
        <v>31</v>
      </c>
      <c r="C583" s="7" t="s">
        <v>608</v>
      </c>
      <c r="D583" s="7" t="s">
        <v>16</v>
      </c>
      <c r="E583" s="9">
        <v>36196</v>
      </c>
      <c r="F583" s="10">
        <f t="shared" ca="1" si="9"/>
        <v>23</v>
      </c>
      <c r="G583" s="11" t="s">
        <v>14</v>
      </c>
      <c r="H583" s="11">
        <v>38478</v>
      </c>
      <c r="I583" s="8">
        <v>2</v>
      </c>
    </row>
    <row r="584" spans="1:9">
      <c r="A584" s="7" t="s">
        <v>626</v>
      </c>
      <c r="B584" s="8" t="s">
        <v>26</v>
      </c>
      <c r="C584" s="7" t="s">
        <v>608</v>
      </c>
      <c r="D584" s="7" t="s">
        <v>28</v>
      </c>
      <c r="E584" s="9">
        <v>36214</v>
      </c>
      <c r="F584" s="10">
        <f t="shared" ca="1" si="9"/>
        <v>23</v>
      </c>
      <c r="G584" s="11"/>
      <c r="H584" s="11">
        <v>58641</v>
      </c>
      <c r="I584" s="8">
        <v>5</v>
      </c>
    </row>
    <row r="585" spans="1:9">
      <c r="A585" s="7" t="s">
        <v>627</v>
      </c>
      <c r="B585" s="8" t="s">
        <v>23</v>
      </c>
      <c r="C585" s="7" t="s">
        <v>608</v>
      </c>
      <c r="D585" s="7" t="s">
        <v>21</v>
      </c>
      <c r="E585" s="9">
        <v>36557</v>
      </c>
      <c r="F585" s="10">
        <f t="shared" ca="1" si="9"/>
        <v>22</v>
      </c>
      <c r="G585" s="11"/>
      <c r="H585" s="11">
        <v>17108</v>
      </c>
      <c r="I585" s="8">
        <v>4</v>
      </c>
    </row>
    <row r="586" spans="1:9">
      <c r="A586" s="7" t="s">
        <v>628</v>
      </c>
      <c r="B586" s="8" t="s">
        <v>20</v>
      </c>
      <c r="C586" s="7" t="s">
        <v>608</v>
      </c>
      <c r="D586" s="7" t="s">
        <v>28</v>
      </c>
      <c r="E586" s="9">
        <v>38027</v>
      </c>
      <c r="F586" s="10">
        <f t="shared" ca="1" si="9"/>
        <v>18</v>
      </c>
      <c r="G586" s="11"/>
      <c r="H586" s="11">
        <v>71049</v>
      </c>
      <c r="I586" s="8">
        <v>1</v>
      </c>
    </row>
    <row r="587" spans="1:9">
      <c r="A587" s="7" t="s">
        <v>629</v>
      </c>
      <c r="B587" s="8" t="s">
        <v>26</v>
      </c>
      <c r="C587" s="7" t="s">
        <v>608</v>
      </c>
      <c r="D587" s="7" t="s">
        <v>13</v>
      </c>
      <c r="E587" s="9">
        <v>40581</v>
      </c>
      <c r="F587" s="10">
        <f t="shared" ca="1" si="9"/>
        <v>11</v>
      </c>
      <c r="G587" s="11" t="s">
        <v>24</v>
      </c>
      <c r="H587" s="11">
        <v>88286</v>
      </c>
      <c r="I587" s="8">
        <v>3</v>
      </c>
    </row>
    <row r="588" spans="1:9">
      <c r="A588" s="7" t="s">
        <v>630</v>
      </c>
      <c r="B588" s="8" t="s">
        <v>26</v>
      </c>
      <c r="C588" s="7" t="s">
        <v>608</v>
      </c>
      <c r="D588" s="7" t="s">
        <v>13</v>
      </c>
      <c r="E588" s="9">
        <v>40990</v>
      </c>
      <c r="F588" s="10">
        <f t="shared" ca="1" si="9"/>
        <v>10</v>
      </c>
      <c r="G588" s="11" t="s">
        <v>14</v>
      </c>
      <c r="H588" s="11">
        <v>72129</v>
      </c>
      <c r="I588" s="8">
        <v>3</v>
      </c>
    </row>
    <row r="589" spans="1:9">
      <c r="A589" s="7" t="s">
        <v>631</v>
      </c>
      <c r="B589" s="8" t="s">
        <v>26</v>
      </c>
      <c r="C589" s="7" t="s">
        <v>608</v>
      </c>
      <c r="D589" s="7" t="s">
        <v>13</v>
      </c>
      <c r="E589" s="9">
        <v>38784</v>
      </c>
      <c r="F589" s="10">
        <f t="shared" ca="1" si="9"/>
        <v>16</v>
      </c>
      <c r="G589" s="11" t="s">
        <v>14</v>
      </c>
      <c r="H589" s="11">
        <v>86581</v>
      </c>
      <c r="I589" s="8">
        <v>4</v>
      </c>
    </row>
    <row r="590" spans="1:9">
      <c r="A590" s="7" t="s">
        <v>632</v>
      </c>
      <c r="B590" s="8" t="s">
        <v>31</v>
      </c>
      <c r="C590" s="7" t="s">
        <v>608</v>
      </c>
      <c r="D590" s="7" t="s">
        <v>21</v>
      </c>
      <c r="E590" s="9">
        <v>35861</v>
      </c>
      <c r="F590" s="10">
        <f t="shared" ca="1" si="9"/>
        <v>24</v>
      </c>
      <c r="G590" s="11"/>
      <c r="H590" s="11">
        <v>14120</v>
      </c>
      <c r="I590" s="8">
        <v>5</v>
      </c>
    </row>
    <row r="591" spans="1:9">
      <c r="A591" s="7" t="s">
        <v>633</v>
      </c>
      <c r="B591" s="8" t="s">
        <v>11</v>
      </c>
      <c r="C591" s="7" t="s">
        <v>608</v>
      </c>
      <c r="D591" s="7" t="s">
        <v>21</v>
      </c>
      <c r="E591" s="9">
        <v>35869</v>
      </c>
      <c r="F591" s="10">
        <f t="shared" ca="1" si="9"/>
        <v>24</v>
      </c>
      <c r="G591" s="11"/>
      <c r="H591" s="11">
        <v>19704</v>
      </c>
      <c r="I591" s="8">
        <v>5</v>
      </c>
    </row>
    <row r="592" spans="1:9">
      <c r="A592" s="7" t="s">
        <v>634</v>
      </c>
      <c r="B592" s="8" t="s">
        <v>26</v>
      </c>
      <c r="C592" s="7" t="s">
        <v>608</v>
      </c>
      <c r="D592" s="7" t="s">
        <v>13</v>
      </c>
      <c r="E592" s="9">
        <v>36245</v>
      </c>
      <c r="F592" s="10">
        <f t="shared" ca="1" si="9"/>
        <v>23</v>
      </c>
      <c r="G592" s="11" t="s">
        <v>14</v>
      </c>
      <c r="H592" s="11">
        <v>64251</v>
      </c>
      <c r="I592" s="8">
        <v>5</v>
      </c>
    </row>
    <row r="593" spans="1:9">
      <c r="A593" s="7" t="s">
        <v>635</v>
      </c>
      <c r="B593" s="8" t="s">
        <v>26</v>
      </c>
      <c r="C593" s="7" t="s">
        <v>608</v>
      </c>
      <c r="D593" s="7" t="s">
        <v>28</v>
      </c>
      <c r="E593" s="9">
        <v>38793</v>
      </c>
      <c r="F593" s="10">
        <f t="shared" ca="1" si="9"/>
        <v>16</v>
      </c>
      <c r="G593" s="11"/>
      <c r="H593" s="11">
        <v>94523</v>
      </c>
      <c r="I593" s="8">
        <v>2</v>
      </c>
    </row>
    <row r="594" spans="1:9">
      <c r="A594" s="7" t="s">
        <v>636</v>
      </c>
      <c r="B594" s="8" t="s">
        <v>11</v>
      </c>
      <c r="C594" s="7" t="s">
        <v>608</v>
      </c>
      <c r="D594" s="7" t="s">
        <v>13</v>
      </c>
      <c r="E594" s="9">
        <v>39153</v>
      </c>
      <c r="F594" s="10">
        <f t="shared" ca="1" si="9"/>
        <v>15</v>
      </c>
      <c r="G594" s="11" t="s">
        <v>45</v>
      </c>
      <c r="H594" s="11">
        <v>47960</v>
      </c>
      <c r="I594" s="8">
        <v>5</v>
      </c>
    </row>
    <row r="595" spans="1:9">
      <c r="A595" s="7" t="s">
        <v>637</v>
      </c>
      <c r="B595" s="8" t="s">
        <v>26</v>
      </c>
      <c r="C595" s="7" t="s">
        <v>608</v>
      </c>
      <c r="D595" s="7" t="s">
        <v>13</v>
      </c>
      <c r="E595" s="9">
        <v>41016</v>
      </c>
      <c r="F595" s="10">
        <f t="shared" ca="1" si="9"/>
        <v>10</v>
      </c>
      <c r="G595" s="11" t="s">
        <v>14</v>
      </c>
      <c r="H595" s="11">
        <v>75317</v>
      </c>
      <c r="I595" s="8">
        <v>4</v>
      </c>
    </row>
    <row r="596" spans="1:9">
      <c r="A596" s="7" t="s">
        <v>638</v>
      </c>
      <c r="B596" s="8" t="s">
        <v>26</v>
      </c>
      <c r="C596" s="7" t="s">
        <v>608</v>
      </c>
      <c r="D596" s="7" t="s">
        <v>13</v>
      </c>
      <c r="E596" s="9">
        <v>39183</v>
      </c>
      <c r="F596" s="10">
        <f t="shared" ca="1" si="9"/>
        <v>15</v>
      </c>
      <c r="G596" s="11" t="s">
        <v>17</v>
      </c>
      <c r="H596" s="11">
        <v>90970</v>
      </c>
      <c r="I596" s="8">
        <v>3</v>
      </c>
    </row>
    <row r="597" spans="1:9">
      <c r="A597" s="7" t="s">
        <v>639</v>
      </c>
      <c r="B597" s="8" t="s">
        <v>26</v>
      </c>
      <c r="C597" s="7" t="s">
        <v>608</v>
      </c>
      <c r="D597" s="7" t="s">
        <v>13</v>
      </c>
      <c r="E597" s="9">
        <v>35896</v>
      </c>
      <c r="F597" s="10">
        <f t="shared" ca="1" si="9"/>
        <v>24</v>
      </c>
      <c r="G597" s="11" t="s">
        <v>45</v>
      </c>
      <c r="H597" s="11">
        <v>77308</v>
      </c>
      <c r="I597" s="8">
        <v>3</v>
      </c>
    </row>
    <row r="598" spans="1:9">
      <c r="A598" s="7" t="s">
        <v>640</v>
      </c>
      <c r="B598" s="8" t="s">
        <v>31</v>
      </c>
      <c r="C598" s="7" t="s">
        <v>608</v>
      </c>
      <c r="D598" s="7" t="s">
        <v>28</v>
      </c>
      <c r="E598" s="9">
        <v>36642</v>
      </c>
      <c r="F598" s="10">
        <f t="shared" ca="1" si="9"/>
        <v>22</v>
      </c>
      <c r="G598" s="11"/>
      <c r="H598" s="11">
        <v>85536</v>
      </c>
      <c r="I598" s="8">
        <v>3</v>
      </c>
    </row>
    <row r="599" spans="1:9">
      <c r="A599" s="7" t="s">
        <v>641</v>
      </c>
      <c r="B599" s="8" t="s">
        <v>26</v>
      </c>
      <c r="C599" s="7" t="s">
        <v>608</v>
      </c>
      <c r="D599" s="7" t="s">
        <v>13</v>
      </c>
      <c r="E599" s="9">
        <v>38856</v>
      </c>
      <c r="F599" s="10">
        <f t="shared" ca="1" si="9"/>
        <v>16</v>
      </c>
      <c r="G599" s="11" t="s">
        <v>45</v>
      </c>
      <c r="H599" s="11">
        <v>41547</v>
      </c>
      <c r="I599" s="8">
        <v>5</v>
      </c>
    </row>
    <row r="600" spans="1:9">
      <c r="A600" s="7" t="s">
        <v>642</v>
      </c>
      <c r="B600" s="8" t="s">
        <v>11</v>
      </c>
      <c r="C600" s="7" t="s">
        <v>608</v>
      </c>
      <c r="D600" s="7" t="s">
        <v>13</v>
      </c>
      <c r="E600" s="9">
        <v>36290</v>
      </c>
      <c r="F600" s="10">
        <f t="shared" ca="1" si="9"/>
        <v>23</v>
      </c>
      <c r="G600" s="11" t="s">
        <v>45</v>
      </c>
      <c r="H600" s="11">
        <v>42900</v>
      </c>
      <c r="I600" s="8">
        <v>3</v>
      </c>
    </row>
    <row r="601" spans="1:9">
      <c r="A601" s="7" t="s">
        <v>643</v>
      </c>
      <c r="B601" s="8" t="s">
        <v>26</v>
      </c>
      <c r="C601" s="7" t="s">
        <v>608</v>
      </c>
      <c r="D601" s="7" t="s">
        <v>13</v>
      </c>
      <c r="E601" s="9">
        <v>36312</v>
      </c>
      <c r="F601" s="10">
        <f t="shared" ca="1" si="9"/>
        <v>23</v>
      </c>
      <c r="G601" s="11" t="s">
        <v>14</v>
      </c>
      <c r="H601" s="11">
        <v>76120</v>
      </c>
      <c r="I601" s="8">
        <v>4</v>
      </c>
    </row>
    <row r="602" spans="1:9">
      <c r="A602" s="7" t="s">
        <v>644</v>
      </c>
      <c r="B602" s="8" t="s">
        <v>11</v>
      </c>
      <c r="C602" s="7" t="s">
        <v>608</v>
      </c>
      <c r="D602" s="7" t="s">
        <v>16</v>
      </c>
      <c r="E602" s="9">
        <v>37775</v>
      </c>
      <c r="F602" s="10">
        <f t="shared" ca="1" si="9"/>
        <v>19</v>
      </c>
      <c r="G602" s="11" t="s">
        <v>17</v>
      </c>
      <c r="H602" s="11">
        <v>31378</v>
      </c>
      <c r="I602" s="8">
        <v>4</v>
      </c>
    </row>
    <row r="603" spans="1:9">
      <c r="A603" s="7" t="s">
        <v>645</v>
      </c>
      <c r="B603" s="8" t="s">
        <v>41</v>
      </c>
      <c r="C603" s="7" t="s">
        <v>608</v>
      </c>
      <c r="D603" s="7" t="s">
        <v>13</v>
      </c>
      <c r="E603" s="9">
        <v>37793</v>
      </c>
      <c r="F603" s="10">
        <f t="shared" ca="1" si="9"/>
        <v>19</v>
      </c>
      <c r="G603" s="11" t="s">
        <v>14</v>
      </c>
      <c r="H603" s="11">
        <v>32131</v>
      </c>
      <c r="I603" s="8">
        <v>5</v>
      </c>
    </row>
    <row r="604" spans="1:9">
      <c r="A604" s="7" t="s">
        <v>646</v>
      </c>
      <c r="B604" s="8" t="s">
        <v>31</v>
      </c>
      <c r="C604" s="7" t="s">
        <v>608</v>
      </c>
      <c r="D604" s="7" t="s">
        <v>28</v>
      </c>
      <c r="E604" s="9">
        <v>40350</v>
      </c>
      <c r="F604" s="10">
        <f t="shared" ca="1" si="9"/>
        <v>12</v>
      </c>
      <c r="G604" s="11"/>
      <c r="H604" s="11">
        <v>23738</v>
      </c>
      <c r="I604" s="8">
        <v>3</v>
      </c>
    </row>
    <row r="605" spans="1:9">
      <c r="A605" s="7" t="s">
        <v>647</v>
      </c>
      <c r="B605" s="8" t="s">
        <v>31</v>
      </c>
      <c r="C605" s="7" t="s">
        <v>608</v>
      </c>
      <c r="D605" s="7" t="s">
        <v>28</v>
      </c>
      <c r="E605" s="9">
        <v>40726</v>
      </c>
      <c r="F605" s="10">
        <f t="shared" ca="1" si="9"/>
        <v>11</v>
      </c>
      <c r="G605" s="11"/>
      <c r="H605" s="11">
        <v>51315</v>
      </c>
      <c r="I605" s="8">
        <v>2</v>
      </c>
    </row>
    <row r="606" spans="1:9">
      <c r="A606" s="7" t="s">
        <v>648</v>
      </c>
      <c r="B606" s="8" t="s">
        <v>26</v>
      </c>
      <c r="C606" s="7" t="s">
        <v>608</v>
      </c>
      <c r="D606" s="7" t="s">
        <v>13</v>
      </c>
      <c r="E606" s="9">
        <v>39273</v>
      </c>
      <c r="F606" s="10">
        <f t="shared" ca="1" si="9"/>
        <v>15</v>
      </c>
      <c r="G606" s="11" t="s">
        <v>14</v>
      </c>
      <c r="H606" s="11">
        <v>59620</v>
      </c>
      <c r="I606" s="8">
        <v>4</v>
      </c>
    </row>
    <row r="607" spans="1:9">
      <c r="A607" s="7" t="s">
        <v>649</v>
      </c>
      <c r="B607" s="8" t="s">
        <v>31</v>
      </c>
      <c r="C607" s="7" t="s">
        <v>608</v>
      </c>
      <c r="D607" s="7" t="s">
        <v>21</v>
      </c>
      <c r="E607" s="9">
        <v>39293</v>
      </c>
      <c r="F607" s="10">
        <f t="shared" ca="1" si="9"/>
        <v>15</v>
      </c>
      <c r="G607" s="11"/>
      <c r="H607" s="11">
        <v>29133</v>
      </c>
      <c r="I607" s="8">
        <v>5</v>
      </c>
    </row>
    <row r="608" spans="1:9">
      <c r="A608" s="7" t="s">
        <v>650</v>
      </c>
      <c r="B608" s="8" t="s">
        <v>11</v>
      </c>
      <c r="C608" s="7" t="s">
        <v>608</v>
      </c>
      <c r="D608" s="7" t="s">
        <v>13</v>
      </c>
      <c r="E608" s="9">
        <v>36360</v>
      </c>
      <c r="F608" s="10">
        <f t="shared" ca="1" si="9"/>
        <v>23</v>
      </c>
      <c r="G608" s="11" t="s">
        <v>45</v>
      </c>
      <c r="H608" s="11">
        <v>73722</v>
      </c>
      <c r="I608" s="8">
        <v>1</v>
      </c>
    </row>
    <row r="609" spans="1:9">
      <c r="A609" s="7" t="s">
        <v>651</v>
      </c>
      <c r="B609" s="8" t="s">
        <v>20</v>
      </c>
      <c r="C609" s="7" t="s">
        <v>608</v>
      </c>
      <c r="D609" s="7" t="s">
        <v>28</v>
      </c>
      <c r="E609" s="9">
        <v>37082</v>
      </c>
      <c r="F609" s="10">
        <f t="shared" ca="1" si="9"/>
        <v>21</v>
      </c>
      <c r="G609" s="11"/>
      <c r="H609" s="11">
        <v>51458</v>
      </c>
      <c r="I609" s="8">
        <v>2</v>
      </c>
    </row>
    <row r="610" spans="1:9">
      <c r="A610" s="7" t="s">
        <v>652</v>
      </c>
      <c r="B610" s="8" t="s">
        <v>41</v>
      </c>
      <c r="C610" s="7" t="s">
        <v>608</v>
      </c>
      <c r="D610" s="7" t="s">
        <v>16</v>
      </c>
      <c r="E610" s="9">
        <v>37815</v>
      </c>
      <c r="F610" s="10">
        <f t="shared" ca="1" si="9"/>
        <v>19</v>
      </c>
      <c r="G610" s="11" t="s">
        <v>14</v>
      </c>
      <c r="H610" s="11">
        <v>53614</v>
      </c>
      <c r="I610" s="8">
        <v>1</v>
      </c>
    </row>
    <row r="611" spans="1:9">
      <c r="A611" s="7" t="s">
        <v>653</v>
      </c>
      <c r="B611" s="8" t="s">
        <v>26</v>
      </c>
      <c r="C611" s="7" t="s">
        <v>608</v>
      </c>
      <c r="D611" s="7" t="s">
        <v>13</v>
      </c>
      <c r="E611" s="9">
        <v>38902</v>
      </c>
      <c r="F611" s="10">
        <f t="shared" ca="1" si="9"/>
        <v>16</v>
      </c>
      <c r="G611" s="11" t="s">
        <v>14</v>
      </c>
      <c r="H611" s="11">
        <v>80916</v>
      </c>
      <c r="I611" s="8">
        <v>3</v>
      </c>
    </row>
    <row r="612" spans="1:9">
      <c r="A612" s="7" t="s">
        <v>654</v>
      </c>
      <c r="B612" s="8" t="s">
        <v>20</v>
      </c>
      <c r="C612" s="7" t="s">
        <v>608</v>
      </c>
      <c r="D612" s="7" t="s">
        <v>13</v>
      </c>
      <c r="E612" s="9">
        <v>40759</v>
      </c>
      <c r="F612" s="10">
        <f t="shared" ca="1" si="9"/>
        <v>11</v>
      </c>
      <c r="G612" s="11" t="s">
        <v>14</v>
      </c>
      <c r="H612" s="11">
        <v>74712</v>
      </c>
      <c r="I612" s="8">
        <v>4</v>
      </c>
    </row>
    <row r="613" spans="1:9">
      <c r="A613" s="7" t="s">
        <v>655</v>
      </c>
      <c r="B613" s="8" t="s">
        <v>31</v>
      </c>
      <c r="C613" s="7" t="s">
        <v>608</v>
      </c>
      <c r="D613" s="7" t="s">
        <v>13</v>
      </c>
      <c r="E613" s="9">
        <v>36012</v>
      </c>
      <c r="F613" s="10">
        <f t="shared" ca="1" si="9"/>
        <v>24</v>
      </c>
      <c r="G613" s="11" t="s">
        <v>17</v>
      </c>
      <c r="H613" s="11">
        <v>86845</v>
      </c>
      <c r="I613" s="8">
        <v>1</v>
      </c>
    </row>
    <row r="614" spans="1:9">
      <c r="A614" s="7" t="s">
        <v>656</v>
      </c>
      <c r="B614" s="8" t="s">
        <v>31</v>
      </c>
      <c r="C614" s="7" t="s">
        <v>608</v>
      </c>
      <c r="D614" s="7" t="s">
        <v>13</v>
      </c>
      <c r="E614" s="9">
        <v>41157</v>
      </c>
      <c r="F614" s="10">
        <f t="shared" ca="1" si="9"/>
        <v>9</v>
      </c>
      <c r="G614" s="11" t="s">
        <v>35</v>
      </c>
      <c r="H614" s="11">
        <v>94864</v>
      </c>
      <c r="I614" s="8">
        <v>1</v>
      </c>
    </row>
    <row r="615" spans="1:9">
      <c r="A615" s="7" t="s">
        <v>657</v>
      </c>
      <c r="B615" s="8" t="s">
        <v>31</v>
      </c>
      <c r="C615" s="7" t="s">
        <v>608</v>
      </c>
      <c r="D615" s="7" t="s">
        <v>16</v>
      </c>
      <c r="E615" s="9">
        <v>38975</v>
      </c>
      <c r="F615" s="10">
        <f t="shared" ca="1" si="9"/>
        <v>15</v>
      </c>
      <c r="G615" s="11" t="s">
        <v>45</v>
      </c>
      <c r="H615" s="11">
        <v>47014</v>
      </c>
      <c r="I615" s="8">
        <v>2</v>
      </c>
    </row>
    <row r="616" spans="1:9">
      <c r="A616" s="7" t="s">
        <v>658</v>
      </c>
      <c r="B616" s="8" t="s">
        <v>31</v>
      </c>
      <c r="C616" s="7" t="s">
        <v>608</v>
      </c>
      <c r="D616" s="7" t="s">
        <v>28</v>
      </c>
      <c r="E616" s="9">
        <v>36406</v>
      </c>
      <c r="F616" s="10">
        <f t="shared" ca="1" si="9"/>
        <v>22</v>
      </c>
      <c r="G616" s="11"/>
      <c r="H616" s="11">
        <v>66880</v>
      </c>
      <c r="I616" s="8">
        <v>4</v>
      </c>
    </row>
    <row r="617" spans="1:9">
      <c r="A617" s="7" t="s">
        <v>659</v>
      </c>
      <c r="B617" s="8" t="s">
        <v>26</v>
      </c>
      <c r="C617" s="7" t="s">
        <v>608</v>
      </c>
      <c r="D617" s="7" t="s">
        <v>13</v>
      </c>
      <c r="E617" s="9">
        <v>36407</v>
      </c>
      <c r="F617" s="10">
        <f t="shared" ca="1" si="9"/>
        <v>22</v>
      </c>
      <c r="G617" s="11" t="s">
        <v>17</v>
      </c>
      <c r="H617" s="11">
        <v>50468</v>
      </c>
      <c r="I617" s="8">
        <v>5</v>
      </c>
    </row>
    <row r="618" spans="1:9">
      <c r="A618" s="7" t="s">
        <v>660</v>
      </c>
      <c r="B618" s="8" t="s">
        <v>26</v>
      </c>
      <c r="C618" s="7" t="s">
        <v>608</v>
      </c>
      <c r="D618" s="7" t="s">
        <v>16</v>
      </c>
      <c r="E618" s="9">
        <v>36423</v>
      </c>
      <c r="F618" s="10">
        <f t="shared" ca="1" si="9"/>
        <v>22</v>
      </c>
      <c r="G618" s="11" t="s">
        <v>35</v>
      </c>
      <c r="H618" s="11">
        <v>52085</v>
      </c>
      <c r="I618" s="8">
        <v>1</v>
      </c>
    </row>
    <row r="619" spans="1:9">
      <c r="A619" s="7" t="s">
        <v>661</v>
      </c>
      <c r="B619" s="8" t="s">
        <v>11</v>
      </c>
      <c r="C619" s="7" t="s">
        <v>608</v>
      </c>
      <c r="D619" s="7" t="s">
        <v>13</v>
      </c>
      <c r="E619" s="9">
        <v>38237</v>
      </c>
      <c r="F619" s="10">
        <f t="shared" ca="1" si="9"/>
        <v>17</v>
      </c>
      <c r="G619" s="11" t="s">
        <v>45</v>
      </c>
      <c r="H619" s="11">
        <v>35101</v>
      </c>
      <c r="I619" s="8">
        <v>5</v>
      </c>
    </row>
    <row r="620" spans="1:9">
      <c r="A620" s="7" t="s">
        <v>662</v>
      </c>
      <c r="B620" s="8" t="s">
        <v>26</v>
      </c>
      <c r="C620" s="7" t="s">
        <v>608</v>
      </c>
      <c r="D620" s="7" t="s">
        <v>28</v>
      </c>
      <c r="E620" s="9">
        <v>39720</v>
      </c>
      <c r="F620" s="10">
        <f t="shared" ca="1" si="9"/>
        <v>13</v>
      </c>
      <c r="G620" s="11"/>
      <c r="H620" s="11">
        <v>47652</v>
      </c>
      <c r="I620" s="8">
        <v>5</v>
      </c>
    </row>
    <row r="621" spans="1:9">
      <c r="A621" s="7" t="s">
        <v>663</v>
      </c>
      <c r="B621" s="8" t="s">
        <v>41</v>
      </c>
      <c r="C621" s="7" t="s">
        <v>608</v>
      </c>
      <c r="D621" s="7" t="s">
        <v>13</v>
      </c>
      <c r="E621" s="9">
        <v>40078</v>
      </c>
      <c r="F621" s="10">
        <f t="shared" ca="1" si="9"/>
        <v>12</v>
      </c>
      <c r="G621" s="11" t="s">
        <v>45</v>
      </c>
      <c r="H621" s="11">
        <v>25509</v>
      </c>
      <c r="I621" s="8">
        <v>5</v>
      </c>
    </row>
    <row r="622" spans="1:9">
      <c r="A622" s="7" t="s">
        <v>664</v>
      </c>
      <c r="B622" s="8" t="s">
        <v>23</v>
      </c>
      <c r="C622" s="7" t="s">
        <v>608</v>
      </c>
      <c r="D622" s="7" t="s">
        <v>16</v>
      </c>
      <c r="E622" s="9">
        <v>41195</v>
      </c>
      <c r="F622" s="10">
        <f t="shared" ca="1" si="9"/>
        <v>9</v>
      </c>
      <c r="G622" s="11" t="s">
        <v>45</v>
      </c>
      <c r="H622" s="11">
        <v>28474</v>
      </c>
      <c r="I622" s="8">
        <v>5</v>
      </c>
    </row>
    <row r="623" spans="1:9">
      <c r="A623" s="7" t="s">
        <v>665</v>
      </c>
      <c r="B623" s="8" t="s">
        <v>31</v>
      </c>
      <c r="C623" s="7" t="s">
        <v>608</v>
      </c>
      <c r="D623" s="7" t="s">
        <v>13</v>
      </c>
      <c r="E623" s="9">
        <v>40469</v>
      </c>
      <c r="F623" s="10">
        <f t="shared" ca="1" si="9"/>
        <v>11</v>
      </c>
      <c r="G623" s="11" t="s">
        <v>17</v>
      </c>
      <c r="H623" s="11">
        <v>69333</v>
      </c>
      <c r="I623" s="8">
        <v>1</v>
      </c>
    </row>
    <row r="624" spans="1:9">
      <c r="A624" s="7" t="s">
        <v>666</v>
      </c>
      <c r="B624" s="8" t="s">
        <v>41</v>
      </c>
      <c r="C624" s="7" t="s">
        <v>608</v>
      </c>
      <c r="D624" s="7" t="s">
        <v>13</v>
      </c>
      <c r="E624" s="9">
        <v>39002</v>
      </c>
      <c r="F624" s="10">
        <f t="shared" ca="1" si="9"/>
        <v>15</v>
      </c>
      <c r="G624" s="11" t="s">
        <v>45</v>
      </c>
      <c r="H624" s="11">
        <v>35332</v>
      </c>
      <c r="I624" s="8">
        <v>1</v>
      </c>
    </row>
    <row r="625" spans="1:9">
      <c r="A625" s="7" t="s">
        <v>667</v>
      </c>
      <c r="B625" s="8" t="s">
        <v>11</v>
      </c>
      <c r="C625" s="7" t="s">
        <v>608</v>
      </c>
      <c r="D625" s="7" t="s">
        <v>28</v>
      </c>
      <c r="E625" s="9">
        <v>36070</v>
      </c>
      <c r="F625" s="10">
        <f t="shared" ca="1" si="9"/>
        <v>23</v>
      </c>
      <c r="G625" s="11"/>
      <c r="H625" s="11">
        <v>64955</v>
      </c>
      <c r="I625" s="8">
        <v>4</v>
      </c>
    </row>
    <row r="626" spans="1:9">
      <c r="A626" s="7" t="s">
        <v>668</v>
      </c>
      <c r="B626" s="8" t="s">
        <v>31</v>
      </c>
      <c r="C626" s="7" t="s">
        <v>608</v>
      </c>
      <c r="D626" s="7" t="s">
        <v>13</v>
      </c>
      <c r="E626" s="9">
        <v>36078</v>
      </c>
      <c r="F626" s="10">
        <f t="shared" ca="1" si="9"/>
        <v>23</v>
      </c>
      <c r="G626" s="11" t="s">
        <v>35</v>
      </c>
      <c r="H626" s="11">
        <v>87571</v>
      </c>
      <c r="I626" s="8">
        <v>2</v>
      </c>
    </row>
    <row r="627" spans="1:9">
      <c r="A627" s="7" t="s">
        <v>669</v>
      </c>
      <c r="B627" s="8" t="s">
        <v>11</v>
      </c>
      <c r="C627" s="7" t="s">
        <v>608</v>
      </c>
      <c r="D627" s="7" t="s">
        <v>13</v>
      </c>
      <c r="E627" s="9">
        <v>36081</v>
      </c>
      <c r="F627" s="10">
        <f t="shared" ca="1" si="9"/>
        <v>23</v>
      </c>
      <c r="G627" s="11" t="s">
        <v>45</v>
      </c>
      <c r="H627" s="11">
        <v>74148</v>
      </c>
      <c r="I627" s="8">
        <v>5</v>
      </c>
    </row>
    <row r="628" spans="1:9">
      <c r="A628" s="7" t="s">
        <v>670</v>
      </c>
      <c r="B628" s="8" t="s">
        <v>26</v>
      </c>
      <c r="C628" s="7" t="s">
        <v>608</v>
      </c>
      <c r="D628" s="7" t="s">
        <v>13</v>
      </c>
      <c r="E628" s="9">
        <v>39745</v>
      </c>
      <c r="F628" s="10">
        <f t="shared" ca="1" si="9"/>
        <v>13</v>
      </c>
      <c r="G628" s="11" t="s">
        <v>45</v>
      </c>
      <c r="H628" s="11">
        <v>32263</v>
      </c>
      <c r="I628" s="8">
        <v>5</v>
      </c>
    </row>
    <row r="629" spans="1:9">
      <c r="A629" s="7" t="s">
        <v>671</v>
      </c>
      <c r="B629" s="8" t="s">
        <v>23</v>
      </c>
      <c r="C629" s="7" t="s">
        <v>608</v>
      </c>
      <c r="D629" s="7" t="s">
        <v>13</v>
      </c>
      <c r="E629" s="9">
        <v>40853</v>
      </c>
      <c r="F629" s="10">
        <f t="shared" ca="1" si="9"/>
        <v>10</v>
      </c>
      <c r="G629" s="11" t="s">
        <v>45</v>
      </c>
      <c r="H629" s="11">
        <v>69355</v>
      </c>
      <c r="I629" s="8">
        <v>3</v>
      </c>
    </row>
    <row r="630" spans="1:9">
      <c r="A630" s="7" t="s">
        <v>672</v>
      </c>
      <c r="B630" s="8" t="s">
        <v>26</v>
      </c>
      <c r="C630" s="7" t="s">
        <v>608</v>
      </c>
      <c r="D630" s="7" t="s">
        <v>28</v>
      </c>
      <c r="E630" s="9">
        <v>41219</v>
      </c>
      <c r="F630" s="10">
        <f t="shared" ca="1" si="9"/>
        <v>9</v>
      </c>
      <c r="G630" s="11"/>
      <c r="H630" s="11">
        <v>61259</v>
      </c>
      <c r="I630" s="8">
        <v>2</v>
      </c>
    </row>
    <row r="631" spans="1:9">
      <c r="A631" s="7" t="s">
        <v>673</v>
      </c>
      <c r="B631" s="8" t="s">
        <v>31</v>
      </c>
      <c r="C631" s="7" t="s">
        <v>608</v>
      </c>
      <c r="D631" s="7" t="s">
        <v>13</v>
      </c>
      <c r="E631" s="9">
        <v>39398</v>
      </c>
      <c r="F631" s="10">
        <f t="shared" ca="1" si="9"/>
        <v>14</v>
      </c>
      <c r="G631" s="11" t="s">
        <v>24</v>
      </c>
      <c r="H631" s="11">
        <v>53339</v>
      </c>
      <c r="I631" s="8">
        <v>2</v>
      </c>
    </row>
    <row r="632" spans="1:9">
      <c r="A632" s="7" t="s">
        <v>674</v>
      </c>
      <c r="B632" s="8" t="s">
        <v>31</v>
      </c>
      <c r="C632" s="7" t="s">
        <v>608</v>
      </c>
      <c r="D632" s="7" t="s">
        <v>13</v>
      </c>
      <c r="E632" s="9">
        <v>40486</v>
      </c>
      <c r="F632" s="10">
        <f t="shared" ca="1" si="9"/>
        <v>11</v>
      </c>
      <c r="G632" s="11" t="s">
        <v>45</v>
      </c>
      <c r="H632" s="11">
        <v>73084</v>
      </c>
      <c r="I632" s="8">
        <v>3</v>
      </c>
    </row>
    <row r="633" spans="1:9">
      <c r="A633" s="7" t="s">
        <v>675</v>
      </c>
      <c r="B633" s="8" t="s">
        <v>26</v>
      </c>
      <c r="C633" s="7" t="s">
        <v>608</v>
      </c>
      <c r="D633" s="7" t="s">
        <v>28</v>
      </c>
      <c r="E633" s="9">
        <v>36479</v>
      </c>
      <c r="F633" s="10">
        <f t="shared" ca="1" si="9"/>
        <v>22</v>
      </c>
      <c r="G633" s="11"/>
      <c r="H633" s="11">
        <v>60324</v>
      </c>
      <c r="I633" s="8">
        <v>4</v>
      </c>
    </row>
    <row r="634" spans="1:9">
      <c r="A634" s="7" t="s">
        <v>676</v>
      </c>
      <c r="B634" s="8" t="s">
        <v>26</v>
      </c>
      <c r="C634" s="7" t="s">
        <v>608</v>
      </c>
      <c r="D634" s="7" t="s">
        <v>13</v>
      </c>
      <c r="E634" s="9">
        <v>39797</v>
      </c>
      <c r="F634" s="10">
        <f t="shared" ca="1" si="9"/>
        <v>13</v>
      </c>
      <c r="G634" s="11" t="s">
        <v>14</v>
      </c>
      <c r="H634" s="11">
        <v>59290</v>
      </c>
      <c r="I634" s="8">
        <v>5</v>
      </c>
    </row>
    <row r="635" spans="1:9">
      <c r="A635" s="7" t="s">
        <v>677</v>
      </c>
      <c r="B635" s="8" t="s">
        <v>23</v>
      </c>
      <c r="C635" s="7" t="s">
        <v>608</v>
      </c>
      <c r="D635" s="7" t="s">
        <v>21</v>
      </c>
      <c r="E635" s="9">
        <v>39417</v>
      </c>
      <c r="F635" s="10">
        <f t="shared" ca="1" si="9"/>
        <v>14</v>
      </c>
      <c r="G635" s="11"/>
      <c r="H635" s="11">
        <v>26062</v>
      </c>
      <c r="I635" s="8">
        <v>4</v>
      </c>
    </row>
    <row r="636" spans="1:9">
      <c r="A636" s="7" t="s">
        <v>678</v>
      </c>
      <c r="B636" s="8" t="s">
        <v>31</v>
      </c>
      <c r="C636" s="7" t="s">
        <v>608</v>
      </c>
      <c r="D636" s="7" t="s">
        <v>21</v>
      </c>
      <c r="E636" s="9">
        <v>40515</v>
      </c>
      <c r="F636" s="10">
        <f t="shared" ca="1" si="9"/>
        <v>11</v>
      </c>
      <c r="G636" s="11"/>
      <c r="H636" s="11">
        <v>36859</v>
      </c>
      <c r="I636" s="8">
        <v>4</v>
      </c>
    </row>
    <row r="637" spans="1:9">
      <c r="A637" s="7" t="s">
        <v>679</v>
      </c>
      <c r="B637" s="8" t="s">
        <v>26</v>
      </c>
      <c r="C637" s="7" t="s">
        <v>608</v>
      </c>
      <c r="D637" s="7" t="s">
        <v>13</v>
      </c>
      <c r="E637" s="9">
        <v>40521</v>
      </c>
      <c r="F637" s="10">
        <f t="shared" ca="1" si="9"/>
        <v>11</v>
      </c>
      <c r="G637" s="11" t="s">
        <v>45</v>
      </c>
      <c r="H637" s="11">
        <v>37763</v>
      </c>
      <c r="I637" s="8">
        <v>3</v>
      </c>
    </row>
    <row r="638" spans="1:9">
      <c r="A638" s="7" t="s">
        <v>680</v>
      </c>
      <c r="B638" s="8" t="s">
        <v>23</v>
      </c>
      <c r="C638" s="7" t="s">
        <v>608</v>
      </c>
      <c r="D638" s="7" t="s">
        <v>13</v>
      </c>
      <c r="E638" s="9">
        <v>36514</v>
      </c>
      <c r="F638" s="10">
        <f t="shared" ca="1" si="9"/>
        <v>22</v>
      </c>
      <c r="G638" s="11" t="s">
        <v>45</v>
      </c>
      <c r="H638" s="11">
        <v>53075</v>
      </c>
      <c r="I638" s="8">
        <v>3</v>
      </c>
    </row>
    <row r="639" spans="1:9">
      <c r="A639" s="7" t="s">
        <v>681</v>
      </c>
      <c r="B639" s="8" t="s">
        <v>26</v>
      </c>
      <c r="C639" s="7" t="s">
        <v>682</v>
      </c>
      <c r="D639" s="7" t="s">
        <v>28</v>
      </c>
      <c r="E639" s="9">
        <v>39087</v>
      </c>
      <c r="F639" s="10">
        <f t="shared" ca="1" si="9"/>
        <v>15</v>
      </c>
      <c r="G639" s="11"/>
      <c r="H639" s="11">
        <v>77165</v>
      </c>
      <c r="I639" s="8">
        <v>2</v>
      </c>
    </row>
    <row r="640" spans="1:9">
      <c r="A640" s="7" t="s">
        <v>683</v>
      </c>
      <c r="B640" s="8" t="s">
        <v>31</v>
      </c>
      <c r="C640" s="7" t="s">
        <v>682</v>
      </c>
      <c r="D640" s="7" t="s">
        <v>28</v>
      </c>
      <c r="E640" s="9">
        <v>39090</v>
      </c>
      <c r="F640" s="10">
        <f t="shared" ca="1" si="9"/>
        <v>15</v>
      </c>
      <c r="G640" s="11"/>
      <c r="H640" s="11">
        <v>69619</v>
      </c>
      <c r="I640" s="8">
        <v>5</v>
      </c>
    </row>
    <row r="641" spans="1:9">
      <c r="A641" s="7" t="s">
        <v>684</v>
      </c>
      <c r="B641" s="8" t="s">
        <v>41</v>
      </c>
      <c r="C641" s="7" t="s">
        <v>682</v>
      </c>
      <c r="D641" s="7" t="s">
        <v>13</v>
      </c>
      <c r="E641" s="9">
        <v>39091</v>
      </c>
      <c r="F641" s="10">
        <f t="shared" ca="1" si="9"/>
        <v>15</v>
      </c>
      <c r="G641" s="11" t="s">
        <v>45</v>
      </c>
      <c r="H641" s="11">
        <v>51051</v>
      </c>
      <c r="I641" s="8">
        <v>2</v>
      </c>
    </row>
    <row r="642" spans="1:9">
      <c r="A642" s="7" t="s">
        <v>685</v>
      </c>
      <c r="B642" s="8" t="s">
        <v>31</v>
      </c>
      <c r="C642" s="7" t="s">
        <v>682</v>
      </c>
      <c r="D642" s="7" t="s">
        <v>28</v>
      </c>
      <c r="E642" s="9">
        <v>39106</v>
      </c>
      <c r="F642" s="10">
        <f t="shared" ref="F642:F705" ca="1" si="10">DATEDIF(E642,TODAY(),"Y")</f>
        <v>15</v>
      </c>
      <c r="G642" s="11"/>
      <c r="H642" s="11">
        <v>70690</v>
      </c>
      <c r="I642" s="8">
        <v>3</v>
      </c>
    </row>
    <row r="643" spans="1:9">
      <c r="A643" s="7" t="s">
        <v>686</v>
      </c>
      <c r="B643" s="8" t="s">
        <v>26</v>
      </c>
      <c r="C643" s="7" t="s">
        <v>682</v>
      </c>
      <c r="D643" s="7" t="s">
        <v>28</v>
      </c>
      <c r="E643" s="9">
        <v>35826</v>
      </c>
      <c r="F643" s="10">
        <f t="shared" ca="1" si="10"/>
        <v>24</v>
      </c>
      <c r="G643" s="11"/>
      <c r="H643" s="11">
        <v>49533</v>
      </c>
      <c r="I643" s="8">
        <v>3</v>
      </c>
    </row>
    <row r="644" spans="1:9">
      <c r="A644" s="7" t="s">
        <v>687</v>
      </c>
      <c r="B644" s="8" t="s">
        <v>26</v>
      </c>
      <c r="C644" s="7" t="s">
        <v>682</v>
      </c>
      <c r="D644" s="7" t="s">
        <v>13</v>
      </c>
      <c r="E644" s="9">
        <v>36549</v>
      </c>
      <c r="F644" s="10">
        <f t="shared" ca="1" si="10"/>
        <v>22</v>
      </c>
      <c r="G644" s="11" t="s">
        <v>45</v>
      </c>
      <c r="H644" s="11">
        <v>39006</v>
      </c>
      <c r="I644" s="8">
        <v>1</v>
      </c>
    </row>
    <row r="645" spans="1:9">
      <c r="A645" s="7" t="s">
        <v>688</v>
      </c>
      <c r="B645" s="8" t="s">
        <v>26</v>
      </c>
      <c r="C645" s="7" t="s">
        <v>682</v>
      </c>
      <c r="D645" s="7" t="s">
        <v>16</v>
      </c>
      <c r="E645" s="9">
        <v>36918</v>
      </c>
      <c r="F645" s="10">
        <f t="shared" ca="1" si="10"/>
        <v>21</v>
      </c>
      <c r="G645" s="11" t="s">
        <v>14</v>
      </c>
      <c r="H645" s="11">
        <v>18926</v>
      </c>
      <c r="I645" s="8">
        <v>5</v>
      </c>
    </row>
    <row r="646" spans="1:9">
      <c r="A646" s="7" t="s">
        <v>689</v>
      </c>
      <c r="B646" s="8" t="s">
        <v>26</v>
      </c>
      <c r="C646" s="7" t="s">
        <v>682</v>
      </c>
      <c r="D646" s="7" t="s">
        <v>28</v>
      </c>
      <c r="E646" s="13">
        <v>40563</v>
      </c>
      <c r="F646" s="10">
        <f t="shared" ca="1" si="10"/>
        <v>11</v>
      </c>
      <c r="G646" s="11"/>
      <c r="H646" s="11">
        <v>61061</v>
      </c>
      <c r="I646" s="8">
        <v>3</v>
      </c>
    </row>
    <row r="647" spans="1:9">
      <c r="A647" s="7" t="s">
        <v>690</v>
      </c>
      <c r="B647" s="8" t="s">
        <v>26</v>
      </c>
      <c r="C647" s="7" t="s">
        <v>682</v>
      </c>
      <c r="D647" s="7" t="s">
        <v>13</v>
      </c>
      <c r="E647" s="9">
        <v>40568</v>
      </c>
      <c r="F647" s="10">
        <f t="shared" ca="1" si="10"/>
        <v>11</v>
      </c>
      <c r="G647" s="11" t="s">
        <v>14</v>
      </c>
      <c r="H647" s="11">
        <v>51029</v>
      </c>
      <c r="I647" s="8">
        <v>5</v>
      </c>
    </row>
    <row r="648" spans="1:9">
      <c r="A648" s="7" t="s">
        <v>691</v>
      </c>
      <c r="B648" s="8" t="s">
        <v>31</v>
      </c>
      <c r="C648" s="7" t="s">
        <v>682</v>
      </c>
      <c r="D648" s="7" t="s">
        <v>13</v>
      </c>
      <c r="E648" s="9">
        <v>40584</v>
      </c>
      <c r="F648" s="10">
        <f t="shared" ca="1" si="10"/>
        <v>11</v>
      </c>
      <c r="G648" s="11" t="s">
        <v>14</v>
      </c>
      <c r="H648" s="11">
        <v>26620</v>
      </c>
      <c r="I648" s="8">
        <v>5</v>
      </c>
    </row>
    <row r="649" spans="1:9">
      <c r="A649" s="7" t="s">
        <v>692</v>
      </c>
      <c r="B649" s="8" t="s">
        <v>26</v>
      </c>
      <c r="C649" s="7" t="s">
        <v>682</v>
      </c>
      <c r="D649" s="7" t="s">
        <v>16</v>
      </c>
      <c r="E649" s="9">
        <v>39118</v>
      </c>
      <c r="F649" s="10">
        <f t="shared" ca="1" si="10"/>
        <v>15</v>
      </c>
      <c r="G649" s="11" t="s">
        <v>14</v>
      </c>
      <c r="H649" s="11">
        <v>22083</v>
      </c>
      <c r="I649" s="8">
        <v>1</v>
      </c>
    </row>
    <row r="650" spans="1:9">
      <c r="A650" s="7" t="s">
        <v>693</v>
      </c>
      <c r="B650" s="8" t="s">
        <v>26</v>
      </c>
      <c r="C650" s="7" t="s">
        <v>682</v>
      </c>
      <c r="D650" s="7" t="s">
        <v>16</v>
      </c>
      <c r="E650" s="9">
        <v>38753</v>
      </c>
      <c r="F650" s="10">
        <f t="shared" ca="1" si="10"/>
        <v>16</v>
      </c>
      <c r="G650" s="11" t="s">
        <v>17</v>
      </c>
      <c r="H650" s="11">
        <v>41426</v>
      </c>
      <c r="I650" s="8">
        <v>4</v>
      </c>
    </row>
    <row r="651" spans="1:9">
      <c r="A651" s="7" t="s">
        <v>694</v>
      </c>
      <c r="B651" s="8" t="s">
        <v>11</v>
      </c>
      <c r="C651" s="7" t="s">
        <v>682</v>
      </c>
      <c r="D651" s="7" t="s">
        <v>28</v>
      </c>
      <c r="E651" s="9">
        <v>36193</v>
      </c>
      <c r="F651" s="10">
        <f t="shared" ca="1" si="10"/>
        <v>23</v>
      </c>
      <c r="G651" s="11"/>
      <c r="H651" s="11">
        <v>64075</v>
      </c>
      <c r="I651" s="8">
        <v>2</v>
      </c>
    </row>
    <row r="652" spans="1:9">
      <c r="A652" s="7" t="s">
        <v>695</v>
      </c>
      <c r="B652" s="8" t="s">
        <v>26</v>
      </c>
      <c r="C652" s="7" t="s">
        <v>682</v>
      </c>
      <c r="D652" s="7" t="s">
        <v>28</v>
      </c>
      <c r="E652" s="9">
        <v>40235</v>
      </c>
      <c r="F652" s="10">
        <f t="shared" ca="1" si="10"/>
        <v>12</v>
      </c>
      <c r="G652" s="11"/>
      <c r="H652" s="11">
        <v>88802</v>
      </c>
      <c r="I652" s="8">
        <v>3</v>
      </c>
    </row>
    <row r="653" spans="1:9">
      <c r="A653" s="7" t="s">
        <v>696</v>
      </c>
      <c r="B653" s="8" t="s">
        <v>26</v>
      </c>
      <c r="C653" s="7" t="s">
        <v>682</v>
      </c>
      <c r="D653" s="7" t="s">
        <v>13</v>
      </c>
      <c r="E653" s="9">
        <v>40986</v>
      </c>
      <c r="F653" s="10">
        <f t="shared" ca="1" si="10"/>
        <v>10</v>
      </c>
      <c r="G653" s="11" t="s">
        <v>17</v>
      </c>
      <c r="H653" s="11">
        <v>51205</v>
      </c>
      <c r="I653" s="8">
        <v>4</v>
      </c>
    </row>
    <row r="654" spans="1:9">
      <c r="A654" s="7" t="s">
        <v>697</v>
      </c>
      <c r="B654" s="8" t="s">
        <v>31</v>
      </c>
      <c r="C654" s="7" t="s">
        <v>682</v>
      </c>
      <c r="D654" s="7" t="s">
        <v>16</v>
      </c>
      <c r="E654" s="9">
        <v>39155</v>
      </c>
      <c r="F654" s="10">
        <f t="shared" ca="1" si="10"/>
        <v>15</v>
      </c>
      <c r="G654" s="11" t="s">
        <v>24</v>
      </c>
      <c r="H654" s="11">
        <v>30481</v>
      </c>
      <c r="I654" s="8">
        <v>3</v>
      </c>
    </row>
    <row r="655" spans="1:9">
      <c r="A655" s="7" t="s">
        <v>698</v>
      </c>
      <c r="B655" s="8" t="s">
        <v>26</v>
      </c>
      <c r="C655" s="7" t="s">
        <v>682</v>
      </c>
      <c r="D655" s="7" t="s">
        <v>13</v>
      </c>
      <c r="E655" s="9">
        <v>40250</v>
      </c>
      <c r="F655" s="10">
        <f t="shared" ca="1" si="10"/>
        <v>12</v>
      </c>
      <c r="G655" s="11" t="s">
        <v>45</v>
      </c>
      <c r="H655" s="11">
        <v>36949</v>
      </c>
      <c r="I655" s="8">
        <v>5</v>
      </c>
    </row>
    <row r="656" spans="1:9">
      <c r="A656" s="7" t="s">
        <v>699</v>
      </c>
      <c r="B656" s="8" t="s">
        <v>11</v>
      </c>
      <c r="C656" s="7" t="s">
        <v>682</v>
      </c>
      <c r="D656" s="7" t="s">
        <v>16</v>
      </c>
      <c r="E656" s="9">
        <v>38805</v>
      </c>
      <c r="F656" s="10">
        <f t="shared" ca="1" si="10"/>
        <v>16</v>
      </c>
      <c r="G656" s="11" t="s">
        <v>17</v>
      </c>
      <c r="H656" s="11">
        <v>15059</v>
      </c>
      <c r="I656" s="8">
        <v>5</v>
      </c>
    </row>
    <row r="657" spans="1:9">
      <c r="A657" s="7" t="s">
        <v>700</v>
      </c>
      <c r="B657" s="8" t="s">
        <v>41</v>
      </c>
      <c r="C657" s="7" t="s">
        <v>682</v>
      </c>
      <c r="D657" s="7" t="s">
        <v>13</v>
      </c>
      <c r="E657" s="9">
        <v>36243</v>
      </c>
      <c r="F657" s="10">
        <f t="shared" ca="1" si="10"/>
        <v>23</v>
      </c>
      <c r="G657" s="11" t="s">
        <v>35</v>
      </c>
      <c r="H657" s="11">
        <v>85448</v>
      </c>
      <c r="I657" s="8">
        <v>3</v>
      </c>
    </row>
    <row r="658" spans="1:9">
      <c r="A658" s="7" t="s">
        <v>701</v>
      </c>
      <c r="B658" s="8" t="s">
        <v>26</v>
      </c>
      <c r="C658" s="7" t="s">
        <v>682</v>
      </c>
      <c r="D658" s="7" t="s">
        <v>13</v>
      </c>
      <c r="E658" s="9">
        <v>36956</v>
      </c>
      <c r="F658" s="10">
        <f t="shared" ca="1" si="10"/>
        <v>21</v>
      </c>
      <c r="G658" s="11" t="s">
        <v>35</v>
      </c>
      <c r="H658" s="11">
        <v>54923</v>
      </c>
      <c r="I658" s="8">
        <v>1</v>
      </c>
    </row>
    <row r="659" spans="1:9">
      <c r="A659" s="7" t="s">
        <v>702</v>
      </c>
      <c r="B659" s="8" t="s">
        <v>26</v>
      </c>
      <c r="C659" s="7" t="s">
        <v>682</v>
      </c>
      <c r="D659" s="7" t="s">
        <v>13</v>
      </c>
      <c r="E659" s="9">
        <v>36967</v>
      </c>
      <c r="F659" s="10">
        <f t="shared" ca="1" si="10"/>
        <v>21</v>
      </c>
      <c r="G659" s="11" t="s">
        <v>14</v>
      </c>
      <c r="H659" s="11">
        <v>69366</v>
      </c>
      <c r="I659" s="8">
        <v>4</v>
      </c>
    </row>
    <row r="660" spans="1:9">
      <c r="A660" s="7" t="s">
        <v>703</v>
      </c>
      <c r="B660" s="8" t="s">
        <v>41</v>
      </c>
      <c r="C660" s="7" t="s">
        <v>682</v>
      </c>
      <c r="D660" s="7" t="s">
        <v>28</v>
      </c>
      <c r="E660" s="9">
        <v>39534</v>
      </c>
      <c r="F660" s="10">
        <f t="shared" ca="1" si="10"/>
        <v>14</v>
      </c>
      <c r="G660" s="11"/>
      <c r="H660" s="11">
        <v>36168</v>
      </c>
      <c r="I660" s="8">
        <v>3</v>
      </c>
    </row>
    <row r="661" spans="1:9">
      <c r="A661" s="7" t="s">
        <v>704</v>
      </c>
      <c r="B661" s="8" t="s">
        <v>41</v>
      </c>
      <c r="C661" s="7" t="s">
        <v>682</v>
      </c>
      <c r="D661" s="7" t="s">
        <v>13</v>
      </c>
      <c r="E661" s="9">
        <v>39171</v>
      </c>
      <c r="F661" s="10">
        <f t="shared" ca="1" si="10"/>
        <v>15</v>
      </c>
      <c r="G661" s="11" t="s">
        <v>24</v>
      </c>
      <c r="H661" s="11">
        <v>28259</v>
      </c>
      <c r="I661" s="8">
        <v>2</v>
      </c>
    </row>
    <row r="662" spans="1:9">
      <c r="A662" s="7" t="s">
        <v>705</v>
      </c>
      <c r="B662" s="8" t="s">
        <v>41</v>
      </c>
      <c r="C662" s="7" t="s">
        <v>682</v>
      </c>
      <c r="D662" s="7" t="s">
        <v>16</v>
      </c>
      <c r="E662" s="9">
        <v>39535</v>
      </c>
      <c r="F662" s="10">
        <f t="shared" ca="1" si="10"/>
        <v>14</v>
      </c>
      <c r="G662" s="11" t="s">
        <v>35</v>
      </c>
      <c r="H662" s="11">
        <v>53988</v>
      </c>
      <c r="I662" s="8">
        <v>5</v>
      </c>
    </row>
    <row r="663" spans="1:9">
      <c r="A663" s="7" t="s">
        <v>706</v>
      </c>
      <c r="B663" s="8" t="s">
        <v>31</v>
      </c>
      <c r="C663" s="7" t="s">
        <v>682</v>
      </c>
      <c r="D663" s="7" t="s">
        <v>13</v>
      </c>
      <c r="E663" s="9">
        <v>39539</v>
      </c>
      <c r="F663" s="10">
        <f t="shared" ca="1" si="10"/>
        <v>14</v>
      </c>
      <c r="G663" s="11" t="s">
        <v>45</v>
      </c>
      <c r="H663" s="11">
        <v>81235</v>
      </c>
      <c r="I663" s="8">
        <v>2</v>
      </c>
    </row>
    <row r="664" spans="1:9">
      <c r="A664" s="7" t="s">
        <v>707</v>
      </c>
      <c r="B664" s="8" t="s">
        <v>26</v>
      </c>
      <c r="C664" s="7" t="s">
        <v>682</v>
      </c>
      <c r="D664" s="7" t="s">
        <v>13</v>
      </c>
      <c r="E664" s="9">
        <v>36619</v>
      </c>
      <c r="F664" s="10">
        <f t="shared" ca="1" si="10"/>
        <v>22</v>
      </c>
      <c r="G664" s="11" t="s">
        <v>17</v>
      </c>
      <c r="H664" s="11">
        <v>79167</v>
      </c>
      <c r="I664" s="8">
        <v>4</v>
      </c>
    </row>
    <row r="665" spans="1:9">
      <c r="A665" s="7" t="s">
        <v>708</v>
      </c>
      <c r="B665" s="8" t="s">
        <v>20</v>
      </c>
      <c r="C665" s="7" t="s">
        <v>682</v>
      </c>
      <c r="D665" s="7" t="s">
        <v>13</v>
      </c>
      <c r="E665" s="9">
        <v>37009</v>
      </c>
      <c r="F665" s="10">
        <f t="shared" ca="1" si="10"/>
        <v>21</v>
      </c>
      <c r="G665" s="11" t="s">
        <v>45</v>
      </c>
      <c r="H665" s="11">
        <v>86581</v>
      </c>
      <c r="I665" s="8">
        <v>2</v>
      </c>
    </row>
    <row r="666" spans="1:9">
      <c r="A666" s="7" t="s">
        <v>709</v>
      </c>
      <c r="B666" s="8" t="s">
        <v>31</v>
      </c>
      <c r="C666" s="7" t="s">
        <v>682</v>
      </c>
      <c r="D666" s="7" t="s">
        <v>13</v>
      </c>
      <c r="E666" s="9">
        <v>40637</v>
      </c>
      <c r="F666" s="10">
        <f t="shared" ca="1" si="10"/>
        <v>11</v>
      </c>
      <c r="G666" s="11" t="s">
        <v>14</v>
      </c>
      <c r="H666" s="11">
        <v>95304</v>
      </c>
      <c r="I666" s="8">
        <v>3</v>
      </c>
    </row>
    <row r="667" spans="1:9">
      <c r="A667" s="7" t="s">
        <v>710</v>
      </c>
      <c r="B667" s="8" t="s">
        <v>20</v>
      </c>
      <c r="C667" s="7" t="s">
        <v>682</v>
      </c>
      <c r="D667" s="7" t="s">
        <v>28</v>
      </c>
      <c r="E667" s="13">
        <v>40638</v>
      </c>
      <c r="F667" s="10">
        <f t="shared" ca="1" si="10"/>
        <v>11</v>
      </c>
      <c r="G667" s="11"/>
      <c r="H667" s="11">
        <v>47289</v>
      </c>
      <c r="I667" s="8">
        <v>4</v>
      </c>
    </row>
    <row r="668" spans="1:9">
      <c r="A668" s="7" t="s">
        <v>711</v>
      </c>
      <c r="B668" s="8" t="s">
        <v>26</v>
      </c>
      <c r="C668" s="7" t="s">
        <v>682</v>
      </c>
      <c r="D668" s="7" t="s">
        <v>21</v>
      </c>
      <c r="E668" s="9">
        <v>39208</v>
      </c>
      <c r="F668" s="10">
        <f t="shared" ca="1" si="10"/>
        <v>15</v>
      </c>
      <c r="G668" s="11"/>
      <c r="H668" s="11">
        <v>29639</v>
      </c>
      <c r="I668" s="8">
        <v>4</v>
      </c>
    </row>
    <row r="669" spans="1:9">
      <c r="A669" s="7" t="s">
        <v>712</v>
      </c>
      <c r="B669" s="8" t="s">
        <v>26</v>
      </c>
      <c r="C669" s="7" t="s">
        <v>682</v>
      </c>
      <c r="D669" s="7" t="s">
        <v>21</v>
      </c>
      <c r="E669" s="9">
        <v>38863</v>
      </c>
      <c r="F669" s="10">
        <f t="shared" ca="1" si="10"/>
        <v>16</v>
      </c>
      <c r="G669" s="11"/>
      <c r="H669" s="11">
        <v>31645</v>
      </c>
      <c r="I669" s="8">
        <v>3</v>
      </c>
    </row>
    <row r="670" spans="1:9">
      <c r="A670" s="7" t="s">
        <v>713</v>
      </c>
      <c r="B670" s="8" t="s">
        <v>26</v>
      </c>
      <c r="C670" s="7" t="s">
        <v>682</v>
      </c>
      <c r="D670" s="7" t="s">
        <v>13</v>
      </c>
      <c r="E670" s="9">
        <v>36672</v>
      </c>
      <c r="F670" s="10">
        <f t="shared" ca="1" si="10"/>
        <v>22</v>
      </c>
      <c r="G670" s="11" t="s">
        <v>17</v>
      </c>
      <c r="H670" s="11">
        <v>71852</v>
      </c>
      <c r="I670" s="8">
        <v>5</v>
      </c>
    </row>
    <row r="671" spans="1:9">
      <c r="A671" s="7" t="s">
        <v>714</v>
      </c>
      <c r="B671" s="8" t="s">
        <v>31</v>
      </c>
      <c r="C671" s="7" t="s">
        <v>682</v>
      </c>
      <c r="D671" s="7" t="s">
        <v>13</v>
      </c>
      <c r="E671" s="13">
        <v>40680</v>
      </c>
      <c r="F671" s="10">
        <f t="shared" ca="1" si="10"/>
        <v>11</v>
      </c>
      <c r="G671" s="11" t="s">
        <v>14</v>
      </c>
      <c r="H671" s="11">
        <v>25333</v>
      </c>
      <c r="I671" s="8">
        <v>4</v>
      </c>
    </row>
    <row r="672" spans="1:9">
      <c r="A672" s="7" t="s">
        <v>715</v>
      </c>
      <c r="B672" s="8" t="s">
        <v>31</v>
      </c>
      <c r="C672" s="7" t="s">
        <v>682</v>
      </c>
      <c r="D672" s="7" t="s">
        <v>13</v>
      </c>
      <c r="E672" s="13">
        <v>40680</v>
      </c>
      <c r="F672" s="10">
        <f t="shared" ca="1" si="10"/>
        <v>11</v>
      </c>
      <c r="G672" s="11" t="s">
        <v>35</v>
      </c>
      <c r="H672" s="11">
        <v>44286</v>
      </c>
      <c r="I672" s="8">
        <v>5</v>
      </c>
    </row>
    <row r="673" spans="1:9">
      <c r="A673" s="7" t="s">
        <v>716</v>
      </c>
      <c r="B673" s="8" t="s">
        <v>26</v>
      </c>
      <c r="C673" s="7" t="s">
        <v>682</v>
      </c>
      <c r="D673" s="7" t="s">
        <v>16</v>
      </c>
      <c r="E673" s="9">
        <v>40696</v>
      </c>
      <c r="F673" s="10">
        <f t="shared" ca="1" si="10"/>
        <v>11</v>
      </c>
      <c r="G673" s="11" t="s">
        <v>45</v>
      </c>
      <c r="H673" s="11">
        <v>14801</v>
      </c>
      <c r="I673" s="8">
        <v>2</v>
      </c>
    </row>
    <row r="674" spans="1:9">
      <c r="A674" s="7" t="s">
        <v>717</v>
      </c>
      <c r="B674" s="8" t="s">
        <v>11</v>
      </c>
      <c r="C674" s="7" t="s">
        <v>682</v>
      </c>
      <c r="D674" s="7" t="s">
        <v>28</v>
      </c>
      <c r="E674" s="9">
        <v>40706</v>
      </c>
      <c r="F674" s="10">
        <f t="shared" ca="1" si="10"/>
        <v>11</v>
      </c>
      <c r="G674" s="11"/>
      <c r="H674" s="11">
        <v>38148</v>
      </c>
      <c r="I674" s="8">
        <v>5</v>
      </c>
    </row>
    <row r="675" spans="1:9">
      <c r="A675" s="7" t="s">
        <v>718</v>
      </c>
      <c r="B675" s="8" t="s">
        <v>41</v>
      </c>
      <c r="C675" s="7" t="s">
        <v>682</v>
      </c>
      <c r="D675" s="7" t="s">
        <v>28</v>
      </c>
      <c r="E675" s="9">
        <v>40718</v>
      </c>
      <c r="F675" s="10">
        <f t="shared" ca="1" si="10"/>
        <v>11</v>
      </c>
      <c r="G675" s="11"/>
      <c r="H675" s="11">
        <v>28622</v>
      </c>
      <c r="I675" s="8">
        <v>5</v>
      </c>
    </row>
    <row r="676" spans="1:9">
      <c r="A676" s="7" t="s">
        <v>719</v>
      </c>
      <c r="B676" s="8" t="s">
        <v>26</v>
      </c>
      <c r="C676" s="7" t="s">
        <v>682</v>
      </c>
      <c r="D676" s="7" t="s">
        <v>28</v>
      </c>
      <c r="E676" s="9">
        <v>39239</v>
      </c>
      <c r="F676" s="10">
        <f t="shared" ca="1" si="10"/>
        <v>15</v>
      </c>
      <c r="G676" s="11"/>
      <c r="H676" s="11">
        <v>83105</v>
      </c>
      <c r="I676" s="8">
        <v>3</v>
      </c>
    </row>
    <row r="677" spans="1:9">
      <c r="A677" s="7" t="s">
        <v>720</v>
      </c>
      <c r="B677" s="8" t="s">
        <v>41</v>
      </c>
      <c r="C677" s="7" t="s">
        <v>682</v>
      </c>
      <c r="D677" s="7" t="s">
        <v>28</v>
      </c>
      <c r="E677" s="9">
        <v>39248</v>
      </c>
      <c r="F677" s="10">
        <f t="shared" ca="1" si="10"/>
        <v>15</v>
      </c>
      <c r="G677" s="11"/>
      <c r="H677" s="11">
        <v>86449</v>
      </c>
      <c r="I677" s="8">
        <v>1</v>
      </c>
    </row>
    <row r="678" spans="1:9">
      <c r="A678" s="7" t="s">
        <v>721</v>
      </c>
      <c r="B678" s="8" t="s">
        <v>26</v>
      </c>
      <c r="C678" s="7" t="s">
        <v>682</v>
      </c>
      <c r="D678" s="7" t="s">
        <v>16</v>
      </c>
      <c r="E678" s="9">
        <v>39253</v>
      </c>
      <c r="F678" s="10">
        <f t="shared" ca="1" si="10"/>
        <v>15</v>
      </c>
      <c r="G678" s="11" t="s">
        <v>35</v>
      </c>
      <c r="H678" s="11">
        <v>12353</v>
      </c>
      <c r="I678" s="8">
        <v>4</v>
      </c>
    </row>
    <row r="679" spans="1:9">
      <c r="A679" s="7" t="s">
        <v>722</v>
      </c>
      <c r="B679" s="8" t="s">
        <v>31</v>
      </c>
      <c r="C679" s="7" t="s">
        <v>682</v>
      </c>
      <c r="D679" s="7" t="s">
        <v>13</v>
      </c>
      <c r="E679" s="9">
        <v>36330</v>
      </c>
      <c r="F679" s="10">
        <f t="shared" ca="1" si="10"/>
        <v>23</v>
      </c>
      <c r="G679" s="11" t="s">
        <v>35</v>
      </c>
      <c r="H679" s="11">
        <v>68035</v>
      </c>
      <c r="I679" s="8">
        <v>2</v>
      </c>
    </row>
    <row r="680" spans="1:9">
      <c r="A680" s="7" t="s">
        <v>723</v>
      </c>
      <c r="B680" s="8" t="s">
        <v>23</v>
      </c>
      <c r="C680" s="7" t="s">
        <v>682</v>
      </c>
      <c r="D680" s="7" t="s">
        <v>28</v>
      </c>
      <c r="E680" s="9">
        <v>37065</v>
      </c>
      <c r="F680" s="10">
        <f t="shared" ca="1" si="10"/>
        <v>21</v>
      </c>
      <c r="G680" s="11"/>
      <c r="H680" s="11">
        <v>84850</v>
      </c>
      <c r="I680" s="8">
        <v>5</v>
      </c>
    </row>
    <row r="681" spans="1:9">
      <c r="A681" s="7" t="s">
        <v>724</v>
      </c>
      <c r="B681" s="8" t="s">
        <v>11</v>
      </c>
      <c r="C681" s="7" t="s">
        <v>682</v>
      </c>
      <c r="D681" s="7" t="s">
        <v>13</v>
      </c>
      <c r="E681" s="9">
        <v>39602</v>
      </c>
      <c r="F681" s="10">
        <f t="shared" ca="1" si="10"/>
        <v>14</v>
      </c>
      <c r="G681" s="11" t="s">
        <v>14</v>
      </c>
      <c r="H681" s="11">
        <v>87318</v>
      </c>
      <c r="I681" s="8">
        <v>5</v>
      </c>
    </row>
    <row r="682" spans="1:9">
      <c r="A682" s="7" t="s">
        <v>725</v>
      </c>
      <c r="B682" s="8" t="s">
        <v>23</v>
      </c>
      <c r="C682" s="7" t="s">
        <v>682</v>
      </c>
      <c r="D682" s="7" t="s">
        <v>28</v>
      </c>
      <c r="E682" s="16">
        <v>40334</v>
      </c>
      <c r="F682" s="10">
        <f t="shared" ca="1" si="10"/>
        <v>12</v>
      </c>
      <c r="G682" s="11"/>
      <c r="H682" s="11">
        <v>52008</v>
      </c>
      <c r="I682" s="8">
        <v>1</v>
      </c>
    </row>
    <row r="683" spans="1:9">
      <c r="A683" s="7" t="s">
        <v>726</v>
      </c>
      <c r="B683" s="8" t="s">
        <v>11</v>
      </c>
      <c r="C683" s="7" t="s">
        <v>682</v>
      </c>
      <c r="D683" s="7" t="s">
        <v>28</v>
      </c>
      <c r="E683" s="9">
        <v>41094</v>
      </c>
      <c r="F683" s="10">
        <f t="shared" ca="1" si="10"/>
        <v>10</v>
      </c>
      <c r="G683" s="11"/>
      <c r="H683" s="11">
        <v>65041</v>
      </c>
      <c r="I683" s="8">
        <v>4</v>
      </c>
    </row>
    <row r="684" spans="1:9">
      <c r="A684" s="7" t="s">
        <v>727</v>
      </c>
      <c r="B684" s="8" t="s">
        <v>31</v>
      </c>
      <c r="C684" s="7" t="s">
        <v>682</v>
      </c>
      <c r="D684" s="7" t="s">
        <v>13</v>
      </c>
      <c r="E684" s="9">
        <v>41111</v>
      </c>
      <c r="F684" s="10">
        <f t="shared" ca="1" si="10"/>
        <v>10</v>
      </c>
      <c r="G684" s="11" t="s">
        <v>17</v>
      </c>
      <c r="H684" s="11">
        <v>69058</v>
      </c>
      <c r="I684" s="8">
        <v>3</v>
      </c>
    </row>
    <row r="685" spans="1:9">
      <c r="A685" s="7" t="s">
        <v>728</v>
      </c>
      <c r="B685" s="8" t="s">
        <v>31</v>
      </c>
      <c r="C685" s="7" t="s">
        <v>682</v>
      </c>
      <c r="D685" s="7" t="s">
        <v>16</v>
      </c>
      <c r="E685" s="9">
        <v>39267</v>
      </c>
      <c r="F685" s="10">
        <f t="shared" ca="1" si="10"/>
        <v>15</v>
      </c>
      <c r="G685" s="11" t="s">
        <v>14</v>
      </c>
      <c r="H685" s="11">
        <v>54500</v>
      </c>
      <c r="I685" s="8">
        <v>2</v>
      </c>
    </row>
    <row r="686" spans="1:9">
      <c r="A686" s="7" t="s">
        <v>729</v>
      </c>
      <c r="B686" s="8" t="s">
        <v>41</v>
      </c>
      <c r="C686" s="7" t="s">
        <v>682</v>
      </c>
      <c r="D686" s="7" t="s">
        <v>28</v>
      </c>
      <c r="E686" s="9">
        <v>39272</v>
      </c>
      <c r="F686" s="10">
        <f t="shared" ca="1" si="10"/>
        <v>15</v>
      </c>
      <c r="G686" s="11"/>
      <c r="H686" s="11">
        <v>38764</v>
      </c>
      <c r="I686" s="8">
        <v>3</v>
      </c>
    </row>
    <row r="687" spans="1:9">
      <c r="A687" s="7" t="s">
        <v>730</v>
      </c>
      <c r="B687" s="8" t="s">
        <v>26</v>
      </c>
      <c r="C687" s="7" t="s">
        <v>682</v>
      </c>
      <c r="D687" s="7" t="s">
        <v>28</v>
      </c>
      <c r="E687" s="9">
        <v>39648</v>
      </c>
      <c r="F687" s="10">
        <f t="shared" ca="1" si="10"/>
        <v>14</v>
      </c>
      <c r="G687" s="11"/>
      <c r="H687" s="11">
        <v>49616</v>
      </c>
      <c r="I687" s="8">
        <v>1</v>
      </c>
    </row>
    <row r="688" spans="1:9">
      <c r="A688" s="7" t="s">
        <v>731</v>
      </c>
      <c r="B688" s="8" t="s">
        <v>26</v>
      </c>
      <c r="C688" s="7" t="s">
        <v>682</v>
      </c>
      <c r="D688" s="7" t="s">
        <v>21</v>
      </c>
      <c r="E688" s="9">
        <v>40360</v>
      </c>
      <c r="F688" s="10">
        <f t="shared" ca="1" si="10"/>
        <v>12</v>
      </c>
      <c r="G688" s="11"/>
      <c r="H688" s="11">
        <v>37128</v>
      </c>
      <c r="I688" s="8">
        <v>3</v>
      </c>
    </row>
    <row r="689" spans="1:9">
      <c r="A689" s="7" t="s">
        <v>732</v>
      </c>
      <c r="B689" s="8" t="s">
        <v>26</v>
      </c>
      <c r="C689" s="7" t="s">
        <v>682</v>
      </c>
      <c r="D689" s="7" t="s">
        <v>13</v>
      </c>
      <c r="E689" s="9">
        <v>40389</v>
      </c>
      <c r="F689" s="10">
        <f t="shared" ca="1" si="10"/>
        <v>12</v>
      </c>
      <c r="G689" s="11" t="s">
        <v>14</v>
      </c>
      <c r="H689" s="11">
        <v>64207</v>
      </c>
      <c r="I689" s="8">
        <v>5</v>
      </c>
    </row>
    <row r="690" spans="1:9">
      <c r="A690" s="7" t="s">
        <v>733</v>
      </c>
      <c r="B690" s="8" t="s">
        <v>26</v>
      </c>
      <c r="C690" s="7" t="s">
        <v>682</v>
      </c>
      <c r="D690" s="7" t="s">
        <v>13</v>
      </c>
      <c r="E690" s="9">
        <v>38914</v>
      </c>
      <c r="F690" s="10">
        <f t="shared" ca="1" si="10"/>
        <v>16</v>
      </c>
      <c r="G690" s="11" t="s">
        <v>45</v>
      </c>
      <c r="H690" s="11">
        <v>45518</v>
      </c>
      <c r="I690" s="8">
        <v>2</v>
      </c>
    </row>
    <row r="691" spans="1:9">
      <c r="A691" s="7" t="s">
        <v>734</v>
      </c>
      <c r="B691" s="8" t="s">
        <v>20</v>
      </c>
      <c r="C691" s="7" t="s">
        <v>682</v>
      </c>
      <c r="D691" s="7" t="s">
        <v>16</v>
      </c>
      <c r="E691" s="9">
        <v>36365</v>
      </c>
      <c r="F691" s="10">
        <f t="shared" ca="1" si="10"/>
        <v>23</v>
      </c>
      <c r="G691" s="11" t="s">
        <v>24</v>
      </c>
      <c r="H691" s="11">
        <v>21808</v>
      </c>
      <c r="I691" s="8">
        <v>2</v>
      </c>
    </row>
    <row r="692" spans="1:9">
      <c r="A692" s="7" t="s">
        <v>735</v>
      </c>
      <c r="B692" s="8" t="s">
        <v>31</v>
      </c>
      <c r="C692" s="7" t="s">
        <v>682</v>
      </c>
      <c r="D692" s="7" t="s">
        <v>28</v>
      </c>
      <c r="E692" s="9">
        <v>37099</v>
      </c>
      <c r="F692" s="10">
        <f t="shared" ca="1" si="10"/>
        <v>21</v>
      </c>
      <c r="G692" s="11"/>
      <c r="H692" s="11">
        <v>31097</v>
      </c>
      <c r="I692" s="8">
        <v>5</v>
      </c>
    </row>
    <row r="693" spans="1:9">
      <c r="A693" s="7" t="s">
        <v>736</v>
      </c>
      <c r="B693" s="8" t="s">
        <v>23</v>
      </c>
      <c r="C693" s="7" t="s">
        <v>682</v>
      </c>
      <c r="D693" s="7" t="s">
        <v>28</v>
      </c>
      <c r="E693" s="9">
        <v>37453</v>
      </c>
      <c r="F693" s="10">
        <f t="shared" ca="1" si="10"/>
        <v>20</v>
      </c>
      <c r="G693" s="11"/>
      <c r="H693" s="11">
        <v>53999</v>
      </c>
      <c r="I693" s="8">
        <v>4</v>
      </c>
    </row>
    <row r="694" spans="1:9">
      <c r="A694" s="7" t="s">
        <v>737</v>
      </c>
      <c r="B694" s="8" t="s">
        <v>26</v>
      </c>
      <c r="C694" s="7" t="s">
        <v>682</v>
      </c>
      <c r="D694" s="7" t="s">
        <v>13</v>
      </c>
      <c r="E694" s="9">
        <v>37810</v>
      </c>
      <c r="F694" s="10">
        <f t="shared" ca="1" si="10"/>
        <v>19</v>
      </c>
      <c r="G694" s="11" t="s">
        <v>45</v>
      </c>
      <c r="H694" s="11">
        <v>52811</v>
      </c>
      <c r="I694" s="8">
        <v>3</v>
      </c>
    </row>
    <row r="695" spans="1:9">
      <c r="A695" s="7" t="s">
        <v>738</v>
      </c>
      <c r="B695" s="8" t="s">
        <v>26</v>
      </c>
      <c r="C695" s="7" t="s">
        <v>682</v>
      </c>
      <c r="D695" s="7" t="s">
        <v>13</v>
      </c>
      <c r="E695" s="9">
        <v>39283</v>
      </c>
      <c r="F695" s="10">
        <f t="shared" ca="1" si="10"/>
        <v>15</v>
      </c>
      <c r="G695" s="11" t="s">
        <v>14</v>
      </c>
      <c r="H695" s="11">
        <v>27478</v>
      </c>
      <c r="I695" s="8">
        <v>3</v>
      </c>
    </row>
    <row r="696" spans="1:9">
      <c r="A696" s="7" t="s">
        <v>739</v>
      </c>
      <c r="B696" s="8" t="s">
        <v>31</v>
      </c>
      <c r="C696" s="7" t="s">
        <v>682</v>
      </c>
      <c r="D696" s="7" t="s">
        <v>13</v>
      </c>
      <c r="E696" s="9">
        <v>40018</v>
      </c>
      <c r="F696" s="10">
        <f t="shared" ca="1" si="10"/>
        <v>13</v>
      </c>
      <c r="G696" s="11" t="s">
        <v>45</v>
      </c>
      <c r="H696" s="11">
        <v>38489</v>
      </c>
      <c r="I696" s="8">
        <v>3</v>
      </c>
    </row>
    <row r="697" spans="1:9">
      <c r="A697" s="7" t="s">
        <v>740</v>
      </c>
      <c r="B697" s="8" t="s">
        <v>11</v>
      </c>
      <c r="C697" s="7" t="s">
        <v>682</v>
      </c>
      <c r="D697" s="7" t="s">
        <v>28</v>
      </c>
      <c r="E697" s="9">
        <v>41125</v>
      </c>
      <c r="F697" s="10">
        <f t="shared" ca="1" si="10"/>
        <v>10</v>
      </c>
      <c r="G697" s="11"/>
      <c r="H697" s="11">
        <v>77330</v>
      </c>
      <c r="I697" s="8">
        <v>3</v>
      </c>
    </row>
    <row r="698" spans="1:9">
      <c r="A698" s="7" t="s">
        <v>741</v>
      </c>
      <c r="B698" s="8" t="s">
        <v>41</v>
      </c>
      <c r="C698" s="7" t="s">
        <v>682</v>
      </c>
      <c r="D698" s="7" t="s">
        <v>28</v>
      </c>
      <c r="E698" s="9">
        <v>40393</v>
      </c>
      <c r="F698" s="10">
        <f t="shared" ca="1" si="10"/>
        <v>12</v>
      </c>
      <c r="G698" s="11"/>
      <c r="H698" s="11">
        <v>45947</v>
      </c>
      <c r="I698" s="8">
        <v>5</v>
      </c>
    </row>
    <row r="699" spans="1:9">
      <c r="A699" s="7" t="s">
        <v>742</v>
      </c>
      <c r="B699" s="8" t="s">
        <v>23</v>
      </c>
      <c r="C699" s="7" t="s">
        <v>682</v>
      </c>
      <c r="D699" s="7" t="s">
        <v>16</v>
      </c>
      <c r="E699" s="9">
        <v>40410</v>
      </c>
      <c r="F699" s="10">
        <f t="shared" ca="1" si="10"/>
        <v>12</v>
      </c>
      <c r="G699" s="11" t="s">
        <v>45</v>
      </c>
      <c r="H699" s="11">
        <v>41916</v>
      </c>
      <c r="I699" s="8">
        <v>2</v>
      </c>
    </row>
    <row r="700" spans="1:9">
      <c r="A700" s="7" t="s">
        <v>743</v>
      </c>
      <c r="B700" s="8" t="s">
        <v>20</v>
      </c>
      <c r="C700" s="7" t="s">
        <v>682</v>
      </c>
      <c r="D700" s="7" t="s">
        <v>13</v>
      </c>
      <c r="E700" s="9">
        <v>40420</v>
      </c>
      <c r="F700" s="10">
        <f t="shared" ca="1" si="10"/>
        <v>12</v>
      </c>
      <c r="G700" s="11" t="s">
        <v>14</v>
      </c>
      <c r="H700" s="11">
        <v>34859</v>
      </c>
      <c r="I700" s="8">
        <v>4</v>
      </c>
    </row>
    <row r="701" spans="1:9">
      <c r="A701" s="7" t="s">
        <v>744</v>
      </c>
      <c r="B701" s="8" t="s">
        <v>26</v>
      </c>
      <c r="C701" s="7" t="s">
        <v>682</v>
      </c>
      <c r="D701" s="7" t="s">
        <v>13</v>
      </c>
      <c r="E701" s="9">
        <v>36025</v>
      </c>
      <c r="F701" s="10">
        <f t="shared" ca="1" si="10"/>
        <v>24</v>
      </c>
      <c r="G701" s="11" t="s">
        <v>17</v>
      </c>
      <c r="H701" s="11">
        <v>70917</v>
      </c>
      <c r="I701" s="8">
        <v>5</v>
      </c>
    </row>
    <row r="702" spans="1:9">
      <c r="A702" s="7" t="s">
        <v>745</v>
      </c>
      <c r="B702" s="8" t="s">
        <v>20</v>
      </c>
      <c r="C702" s="7" t="s">
        <v>682</v>
      </c>
      <c r="D702" s="7" t="s">
        <v>13</v>
      </c>
      <c r="E702" s="9">
        <v>37495</v>
      </c>
      <c r="F702" s="10">
        <f t="shared" ca="1" si="10"/>
        <v>20</v>
      </c>
      <c r="G702" s="11" t="s">
        <v>35</v>
      </c>
      <c r="H702" s="11">
        <v>66330</v>
      </c>
      <c r="I702" s="8">
        <v>2</v>
      </c>
    </row>
    <row r="703" spans="1:9">
      <c r="A703" s="7" t="s">
        <v>746</v>
      </c>
      <c r="B703" s="8" t="s">
        <v>41</v>
      </c>
      <c r="C703" s="7" t="s">
        <v>682</v>
      </c>
      <c r="D703" s="7" t="s">
        <v>13</v>
      </c>
      <c r="E703" s="9">
        <v>39679</v>
      </c>
      <c r="F703" s="10">
        <f t="shared" ca="1" si="10"/>
        <v>14</v>
      </c>
      <c r="G703" s="11" t="s">
        <v>14</v>
      </c>
      <c r="H703" s="11">
        <v>25102</v>
      </c>
      <c r="I703" s="8">
        <v>5</v>
      </c>
    </row>
    <row r="704" spans="1:9">
      <c r="A704" s="7" t="s">
        <v>747</v>
      </c>
      <c r="B704" s="8" t="s">
        <v>26</v>
      </c>
      <c r="C704" s="7" t="s">
        <v>682</v>
      </c>
      <c r="D704" s="7" t="s">
        <v>28</v>
      </c>
      <c r="E704" s="9">
        <v>39719</v>
      </c>
      <c r="F704" s="10">
        <f t="shared" ca="1" si="10"/>
        <v>13</v>
      </c>
      <c r="G704" s="11"/>
      <c r="H704" s="11">
        <v>25674</v>
      </c>
      <c r="I704" s="8">
        <v>4</v>
      </c>
    </row>
    <row r="705" spans="1:9">
      <c r="A705" s="7" t="s">
        <v>748</v>
      </c>
      <c r="B705" s="8" t="s">
        <v>26</v>
      </c>
      <c r="C705" s="7" t="s">
        <v>682</v>
      </c>
      <c r="D705" s="7" t="s">
        <v>28</v>
      </c>
      <c r="E705" s="9">
        <v>40800</v>
      </c>
      <c r="F705" s="10">
        <f t="shared" ca="1" si="10"/>
        <v>10</v>
      </c>
      <c r="G705" s="11"/>
      <c r="H705" s="11">
        <v>68728</v>
      </c>
      <c r="I705" s="8">
        <v>5</v>
      </c>
    </row>
    <row r="706" spans="1:9">
      <c r="A706" s="7" t="s">
        <v>749</v>
      </c>
      <c r="B706" s="8" t="s">
        <v>31</v>
      </c>
      <c r="C706" s="7" t="s">
        <v>682</v>
      </c>
      <c r="D706" s="7" t="s">
        <v>28</v>
      </c>
      <c r="E706" s="9">
        <v>40811</v>
      </c>
      <c r="F706" s="10">
        <f t="shared" ref="F706:F742" ca="1" si="11">DATEDIF(E706,TODAY(),"Y")</f>
        <v>10</v>
      </c>
      <c r="G706" s="11"/>
      <c r="H706" s="11">
        <v>67248</v>
      </c>
      <c r="I706" s="8">
        <v>4</v>
      </c>
    </row>
    <row r="707" spans="1:9">
      <c r="A707" s="7" t="s">
        <v>750</v>
      </c>
      <c r="B707" s="8" t="s">
        <v>11</v>
      </c>
      <c r="C707" s="7" t="s">
        <v>682</v>
      </c>
      <c r="D707" s="7" t="s">
        <v>16</v>
      </c>
      <c r="E707" s="9">
        <v>39343</v>
      </c>
      <c r="F707" s="10">
        <f t="shared" ca="1" si="11"/>
        <v>14</v>
      </c>
      <c r="G707" s="11" t="s">
        <v>35</v>
      </c>
      <c r="H707" s="11">
        <v>25300</v>
      </c>
      <c r="I707" s="8">
        <v>4</v>
      </c>
    </row>
    <row r="708" spans="1:9">
      <c r="A708" s="7" t="s">
        <v>751</v>
      </c>
      <c r="B708" s="8" t="s">
        <v>41</v>
      </c>
      <c r="C708" s="7" t="s">
        <v>682</v>
      </c>
      <c r="D708" s="7" t="s">
        <v>28</v>
      </c>
      <c r="E708" s="9">
        <v>40451</v>
      </c>
      <c r="F708" s="10">
        <f t="shared" ca="1" si="11"/>
        <v>11</v>
      </c>
      <c r="G708" s="11"/>
      <c r="H708" s="11">
        <v>96613</v>
      </c>
      <c r="I708" s="8">
        <v>2</v>
      </c>
    </row>
    <row r="709" spans="1:9">
      <c r="A709" s="7" t="s">
        <v>752</v>
      </c>
      <c r="B709" s="8" t="s">
        <v>41</v>
      </c>
      <c r="C709" s="7" t="s">
        <v>682</v>
      </c>
      <c r="D709" s="7" t="s">
        <v>16</v>
      </c>
      <c r="E709" s="9">
        <v>36053</v>
      </c>
      <c r="F709" s="10">
        <f t="shared" ca="1" si="11"/>
        <v>23</v>
      </c>
      <c r="G709" s="11" t="s">
        <v>35</v>
      </c>
      <c r="H709" s="11">
        <v>50716</v>
      </c>
      <c r="I709" s="8">
        <v>5</v>
      </c>
    </row>
    <row r="710" spans="1:9">
      <c r="A710" s="7" t="s">
        <v>753</v>
      </c>
      <c r="B710" s="8" t="s">
        <v>23</v>
      </c>
      <c r="C710" s="7" t="s">
        <v>682</v>
      </c>
      <c r="D710" s="7" t="s">
        <v>28</v>
      </c>
      <c r="E710" s="9">
        <v>37141</v>
      </c>
      <c r="F710" s="10">
        <f t="shared" ca="1" si="11"/>
        <v>20</v>
      </c>
      <c r="G710" s="11"/>
      <c r="H710" s="11">
        <v>28083</v>
      </c>
      <c r="I710" s="8">
        <v>3</v>
      </c>
    </row>
    <row r="711" spans="1:9">
      <c r="A711" s="7" t="s">
        <v>754</v>
      </c>
      <c r="B711" s="8" t="s">
        <v>31</v>
      </c>
      <c r="C711" s="7" t="s">
        <v>682</v>
      </c>
      <c r="D711" s="7" t="s">
        <v>13</v>
      </c>
      <c r="E711" s="9">
        <v>40477</v>
      </c>
      <c r="F711" s="10">
        <f t="shared" ca="1" si="11"/>
        <v>11</v>
      </c>
      <c r="G711" s="11" t="s">
        <v>14</v>
      </c>
      <c r="H711" s="11">
        <v>29843</v>
      </c>
      <c r="I711" s="8">
        <v>5</v>
      </c>
    </row>
    <row r="712" spans="1:9">
      <c r="A712" s="7" t="s">
        <v>755</v>
      </c>
      <c r="B712" s="8" t="s">
        <v>20</v>
      </c>
      <c r="C712" s="7" t="s">
        <v>682</v>
      </c>
      <c r="D712" s="7" t="s">
        <v>13</v>
      </c>
      <c r="E712" s="9">
        <v>36080</v>
      </c>
      <c r="F712" s="10">
        <f t="shared" ca="1" si="11"/>
        <v>23</v>
      </c>
      <c r="G712" s="11" t="s">
        <v>45</v>
      </c>
      <c r="H712" s="11">
        <v>53251</v>
      </c>
      <c r="I712" s="8">
        <v>5</v>
      </c>
    </row>
    <row r="713" spans="1:9">
      <c r="A713" s="7" t="s">
        <v>756</v>
      </c>
      <c r="B713" s="8" t="s">
        <v>23</v>
      </c>
      <c r="C713" s="7" t="s">
        <v>682</v>
      </c>
      <c r="D713" s="7" t="s">
        <v>21</v>
      </c>
      <c r="E713" s="9">
        <v>36458</v>
      </c>
      <c r="F713" s="10">
        <f t="shared" ca="1" si="11"/>
        <v>22</v>
      </c>
      <c r="G713" s="11"/>
      <c r="H713" s="11">
        <v>35790</v>
      </c>
      <c r="I713" s="8">
        <v>2</v>
      </c>
    </row>
    <row r="714" spans="1:9">
      <c r="A714" s="7" t="s">
        <v>757</v>
      </c>
      <c r="B714" s="8" t="s">
        <v>26</v>
      </c>
      <c r="C714" s="7" t="s">
        <v>682</v>
      </c>
      <c r="D714" s="7" t="s">
        <v>16</v>
      </c>
      <c r="E714" s="9">
        <v>36462</v>
      </c>
      <c r="F714" s="10">
        <f t="shared" ca="1" si="11"/>
        <v>22</v>
      </c>
      <c r="G714" s="11" t="s">
        <v>45</v>
      </c>
      <c r="H714" s="11">
        <v>28804</v>
      </c>
      <c r="I714" s="8">
        <v>5</v>
      </c>
    </row>
    <row r="715" spans="1:9">
      <c r="A715" s="7" t="s">
        <v>758</v>
      </c>
      <c r="B715" s="8" t="s">
        <v>20</v>
      </c>
      <c r="C715" s="7" t="s">
        <v>682</v>
      </c>
      <c r="D715" s="7" t="s">
        <v>13</v>
      </c>
      <c r="E715" s="9">
        <v>39722</v>
      </c>
      <c r="F715" s="10">
        <f t="shared" ca="1" si="11"/>
        <v>13</v>
      </c>
      <c r="G715" s="11" t="s">
        <v>14</v>
      </c>
      <c r="H715" s="11">
        <v>48983</v>
      </c>
      <c r="I715" s="8">
        <v>2</v>
      </c>
    </row>
    <row r="716" spans="1:9">
      <c r="A716" s="7" t="s">
        <v>759</v>
      </c>
      <c r="B716" s="8" t="s">
        <v>11</v>
      </c>
      <c r="C716" s="7" t="s">
        <v>682</v>
      </c>
      <c r="D716" s="7" t="s">
        <v>21</v>
      </c>
      <c r="E716" s="9">
        <v>39742</v>
      </c>
      <c r="F716" s="10">
        <f t="shared" ca="1" si="11"/>
        <v>13</v>
      </c>
      <c r="G716" s="11"/>
      <c r="H716" s="11">
        <v>41079</v>
      </c>
      <c r="I716" s="8">
        <v>2</v>
      </c>
    </row>
    <row r="717" spans="1:9">
      <c r="A717" s="7" t="s">
        <v>760</v>
      </c>
      <c r="B717" s="8" t="s">
        <v>26</v>
      </c>
      <c r="C717" s="7" t="s">
        <v>682</v>
      </c>
      <c r="D717" s="7" t="s">
        <v>13</v>
      </c>
      <c r="E717" s="9">
        <v>39728</v>
      </c>
      <c r="F717" s="10">
        <f t="shared" ca="1" si="11"/>
        <v>13</v>
      </c>
      <c r="G717" s="11" t="s">
        <v>14</v>
      </c>
      <c r="H717" s="11">
        <v>90607</v>
      </c>
      <c r="I717" s="8">
        <v>5</v>
      </c>
    </row>
    <row r="718" spans="1:9">
      <c r="A718" s="7" t="s">
        <v>761</v>
      </c>
      <c r="B718" s="8" t="s">
        <v>11</v>
      </c>
      <c r="C718" s="7" t="s">
        <v>682</v>
      </c>
      <c r="D718" s="7" t="s">
        <v>28</v>
      </c>
      <c r="E718" s="9">
        <v>39728</v>
      </c>
      <c r="F718" s="10">
        <f t="shared" ca="1" si="11"/>
        <v>13</v>
      </c>
      <c r="G718" s="11"/>
      <c r="H718" s="11">
        <v>94644</v>
      </c>
      <c r="I718" s="8">
        <v>5</v>
      </c>
    </row>
    <row r="719" spans="1:9">
      <c r="A719" s="7" t="s">
        <v>762</v>
      </c>
      <c r="B719" s="8" t="s">
        <v>31</v>
      </c>
      <c r="C719" s="7" t="s">
        <v>682</v>
      </c>
      <c r="D719" s="7" t="s">
        <v>28</v>
      </c>
      <c r="E719" s="9">
        <v>39768</v>
      </c>
      <c r="F719" s="10">
        <f t="shared" ca="1" si="11"/>
        <v>13</v>
      </c>
      <c r="G719" s="11"/>
      <c r="H719" s="11">
        <v>69971</v>
      </c>
      <c r="I719" s="8">
        <v>5</v>
      </c>
    </row>
    <row r="720" spans="1:9">
      <c r="A720" s="7" t="s">
        <v>763</v>
      </c>
      <c r="B720" s="8" t="s">
        <v>26</v>
      </c>
      <c r="C720" s="7" t="s">
        <v>682</v>
      </c>
      <c r="D720" s="7" t="s">
        <v>28</v>
      </c>
      <c r="E720" s="9">
        <v>40867</v>
      </c>
      <c r="F720" s="10">
        <f t="shared" ca="1" si="11"/>
        <v>10</v>
      </c>
      <c r="G720" s="11"/>
      <c r="H720" s="11">
        <v>63250</v>
      </c>
      <c r="I720" s="8">
        <v>1</v>
      </c>
    </row>
    <row r="721" spans="1:9">
      <c r="A721" s="7" t="s">
        <v>764</v>
      </c>
      <c r="B721" s="8" t="s">
        <v>23</v>
      </c>
      <c r="C721" s="7" t="s">
        <v>682</v>
      </c>
      <c r="D721" s="7" t="s">
        <v>13</v>
      </c>
      <c r="E721" s="9">
        <v>41226</v>
      </c>
      <c r="F721" s="10">
        <f t="shared" ca="1" si="11"/>
        <v>9</v>
      </c>
      <c r="G721" s="11" t="s">
        <v>24</v>
      </c>
      <c r="H721" s="11">
        <v>35376</v>
      </c>
      <c r="I721" s="8">
        <v>3</v>
      </c>
    </row>
    <row r="722" spans="1:9">
      <c r="A722" s="7" t="s">
        <v>765</v>
      </c>
      <c r="B722" s="8" t="s">
        <v>26</v>
      </c>
      <c r="C722" s="7" t="s">
        <v>682</v>
      </c>
      <c r="D722" s="7" t="s">
        <v>13</v>
      </c>
      <c r="E722" s="9">
        <v>39399</v>
      </c>
      <c r="F722" s="10">
        <f t="shared" ca="1" si="11"/>
        <v>14</v>
      </c>
      <c r="G722" s="11" t="s">
        <v>45</v>
      </c>
      <c r="H722" s="11">
        <v>95942</v>
      </c>
      <c r="I722" s="8">
        <v>1</v>
      </c>
    </row>
    <row r="723" spans="1:9">
      <c r="A723" s="7" t="s">
        <v>766</v>
      </c>
      <c r="B723" s="8" t="s">
        <v>20</v>
      </c>
      <c r="C723" s="7" t="s">
        <v>682</v>
      </c>
      <c r="D723" s="7" t="s">
        <v>13</v>
      </c>
      <c r="E723" s="9">
        <v>36843</v>
      </c>
      <c r="F723" s="10">
        <f t="shared" ca="1" si="11"/>
        <v>21</v>
      </c>
      <c r="G723" s="11" t="s">
        <v>45</v>
      </c>
      <c r="H723" s="11">
        <v>52393</v>
      </c>
      <c r="I723" s="8">
        <v>3</v>
      </c>
    </row>
    <row r="724" spans="1:9">
      <c r="A724" s="7" t="s">
        <v>767</v>
      </c>
      <c r="B724" s="8" t="s">
        <v>31</v>
      </c>
      <c r="C724" s="7" t="s">
        <v>682</v>
      </c>
      <c r="D724" s="7" t="s">
        <v>13</v>
      </c>
      <c r="E724" s="9">
        <v>41262</v>
      </c>
      <c r="F724" s="10">
        <f t="shared" ca="1" si="11"/>
        <v>9</v>
      </c>
      <c r="G724" s="11" t="s">
        <v>17</v>
      </c>
      <c r="H724" s="11">
        <v>65439</v>
      </c>
      <c r="I724" s="8">
        <v>3</v>
      </c>
    </row>
    <row r="725" spans="1:9">
      <c r="A725" s="7" t="s">
        <v>768</v>
      </c>
      <c r="B725" s="8" t="s">
        <v>31</v>
      </c>
      <c r="C725" s="7" t="s">
        <v>682</v>
      </c>
      <c r="D725" s="7" t="s">
        <v>13</v>
      </c>
      <c r="E725" s="9">
        <v>39784</v>
      </c>
      <c r="F725" s="10">
        <f t="shared" ca="1" si="11"/>
        <v>13</v>
      </c>
      <c r="G725" s="11" t="s">
        <v>14</v>
      </c>
      <c r="H725" s="11">
        <v>76461</v>
      </c>
      <c r="I725" s="8">
        <v>5</v>
      </c>
    </row>
    <row r="726" spans="1:9">
      <c r="A726" s="7" t="s">
        <v>769</v>
      </c>
      <c r="B726" s="8" t="s">
        <v>26</v>
      </c>
      <c r="C726" s="7" t="s">
        <v>682</v>
      </c>
      <c r="D726" s="7" t="s">
        <v>13</v>
      </c>
      <c r="E726" s="9">
        <v>39435</v>
      </c>
      <c r="F726" s="10">
        <f t="shared" ca="1" si="11"/>
        <v>14</v>
      </c>
      <c r="G726" s="11" t="s">
        <v>24</v>
      </c>
      <c r="H726" s="11">
        <v>71258</v>
      </c>
      <c r="I726" s="8">
        <v>5</v>
      </c>
    </row>
    <row r="727" spans="1:9">
      <c r="A727" s="7" t="s">
        <v>770</v>
      </c>
      <c r="B727" s="8" t="s">
        <v>23</v>
      </c>
      <c r="C727" s="7" t="s">
        <v>682</v>
      </c>
      <c r="D727" s="7" t="s">
        <v>13</v>
      </c>
      <c r="E727" s="9">
        <v>39063</v>
      </c>
      <c r="F727" s="10">
        <f t="shared" ca="1" si="11"/>
        <v>15</v>
      </c>
      <c r="G727" s="11" t="s">
        <v>14</v>
      </c>
      <c r="H727" s="11">
        <v>94952</v>
      </c>
      <c r="I727" s="8">
        <v>4</v>
      </c>
    </row>
    <row r="728" spans="1:9">
      <c r="A728" s="7" t="s">
        <v>771</v>
      </c>
      <c r="B728" s="8" t="s">
        <v>26</v>
      </c>
      <c r="C728" s="7" t="s">
        <v>682</v>
      </c>
      <c r="D728" s="7" t="s">
        <v>13</v>
      </c>
      <c r="E728" s="9">
        <v>38328</v>
      </c>
      <c r="F728" s="10">
        <f t="shared" ca="1" si="11"/>
        <v>17</v>
      </c>
      <c r="G728" s="11" t="s">
        <v>17</v>
      </c>
      <c r="H728" s="11">
        <v>53108</v>
      </c>
      <c r="I728" s="8">
        <v>4</v>
      </c>
    </row>
    <row r="729" spans="1:9">
      <c r="A729" s="7" t="s">
        <v>772</v>
      </c>
      <c r="B729" s="8" t="s">
        <v>11</v>
      </c>
      <c r="C729" s="7" t="s">
        <v>682</v>
      </c>
      <c r="D729" s="7" t="s">
        <v>13</v>
      </c>
      <c r="E729" s="9">
        <v>38347</v>
      </c>
      <c r="F729" s="10">
        <f t="shared" ca="1" si="11"/>
        <v>17</v>
      </c>
      <c r="G729" s="11" t="s">
        <v>45</v>
      </c>
      <c r="H729" s="11">
        <v>89474</v>
      </c>
      <c r="I729" s="8">
        <v>2</v>
      </c>
    </row>
    <row r="730" spans="1:9">
      <c r="A730" s="7" t="s">
        <v>773</v>
      </c>
      <c r="B730" s="8" t="s">
        <v>41</v>
      </c>
      <c r="C730" s="7" t="s">
        <v>682</v>
      </c>
      <c r="D730" s="7" t="s">
        <v>13</v>
      </c>
      <c r="E730" s="9">
        <v>39441</v>
      </c>
      <c r="F730" s="10">
        <f t="shared" ca="1" si="11"/>
        <v>14</v>
      </c>
      <c r="G730" s="11" t="s">
        <v>17</v>
      </c>
      <c r="H730" s="11">
        <v>75746</v>
      </c>
      <c r="I730" s="8">
        <v>2</v>
      </c>
    </row>
    <row r="731" spans="1:9">
      <c r="A731" s="7" t="s">
        <v>774</v>
      </c>
      <c r="B731" s="8" t="s">
        <v>26</v>
      </c>
      <c r="C731" s="7" t="s">
        <v>682</v>
      </c>
      <c r="D731" s="7" t="s">
        <v>28</v>
      </c>
      <c r="E731" s="9">
        <v>40523</v>
      </c>
      <c r="F731" s="10">
        <f t="shared" ca="1" si="11"/>
        <v>11</v>
      </c>
      <c r="G731" s="11"/>
      <c r="H731" s="11">
        <v>51227</v>
      </c>
      <c r="I731" s="8">
        <v>4</v>
      </c>
    </row>
    <row r="732" spans="1:9">
      <c r="A732" s="7" t="s">
        <v>775</v>
      </c>
      <c r="B732" s="8" t="s">
        <v>23</v>
      </c>
      <c r="C732" s="7" t="s">
        <v>682</v>
      </c>
      <c r="D732" s="7" t="s">
        <v>13</v>
      </c>
      <c r="E732" s="13">
        <v>40536</v>
      </c>
      <c r="F732" s="10">
        <f t="shared" ca="1" si="11"/>
        <v>11</v>
      </c>
      <c r="G732" s="11" t="s">
        <v>45</v>
      </c>
      <c r="H732" s="11">
        <v>77803</v>
      </c>
      <c r="I732" s="8">
        <v>1</v>
      </c>
    </row>
    <row r="733" spans="1:9">
      <c r="A733" s="7" t="s">
        <v>776</v>
      </c>
      <c r="B733" s="8" t="s">
        <v>23</v>
      </c>
      <c r="C733" s="7" t="s">
        <v>777</v>
      </c>
      <c r="D733" s="7" t="s">
        <v>13</v>
      </c>
      <c r="E733" s="9">
        <v>37684</v>
      </c>
      <c r="F733" s="10">
        <f t="shared" ca="1" si="11"/>
        <v>19</v>
      </c>
      <c r="G733" s="11" t="s">
        <v>45</v>
      </c>
      <c r="H733" s="11">
        <v>47080</v>
      </c>
      <c r="I733" s="8">
        <v>5</v>
      </c>
    </row>
    <row r="734" spans="1:9">
      <c r="A734" s="7" t="s">
        <v>778</v>
      </c>
      <c r="B734" s="8" t="s">
        <v>31</v>
      </c>
      <c r="C734" s="7" t="s">
        <v>777</v>
      </c>
      <c r="D734" s="7" t="s">
        <v>13</v>
      </c>
      <c r="E734" s="9">
        <v>36991</v>
      </c>
      <c r="F734" s="10">
        <f t="shared" ca="1" si="11"/>
        <v>21</v>
      </c>
      <c r="G734" s="11" t="s">
        <v>14</v>
      </c>
      <c r="H734" s="11">
        <v>70037</v>
      </c>
      <c r="I734" s="8">
        <v>5</v>
      </c>
    </row>
    <row r="735" spans="1:9">
      <c r="A735" s="7" t="s">
        <v>779</v>
      </c>
      <c r="B735" s="8" t="s">
        <v>11</v>
      </c>
      <c r="C735" s="7" t="s">
        <v>777</v>
      </c>
      <c r="D735" s="7" t="s">
        <v>28</v>
      </c>
      <c r="E735" s="9">
        <v>40692</v>
      </c>
      <c r="F735" s="10">
        <f t="shared" ca="1" si="11"/>
        <v>11</v>
      </c>
      <c r="G735" s="11"/>
      <c r="H735" s="11">
        <v>94061</v>
      </c>
      <c r="I735" s="8">
        <v>4</v>
      </c>
    </row>
    <row r="736" spans="1:9">
      <c r="A736" s="7" t="s">
        <v>780</v>
      </c>
      <c r="B736" s="8" t="s">
        <v>31</v>
      </c>
      <c r="C736" s="7" t="s">
        <v>777</v>
      </c>
      <c r="D736" s="7" t="s">
        <v>28</v>
      </c>
      <c r="E736" s="9">
        <v>40719</v>
      </c>
      <c r="F736" s="10">
        <f t="shared" ca="1" si="11"/>
        <v>11</v>
      </c>
      <c r="G736" s="11"/>
      <c r="H736" s="11">
        <v>72746</v>
      </c>
      <c r="I736" s="8">
        <v>4</v>
      </c>
    </row>
    <row r="737" spans="1:9">
      <c r="A737" s="7" t="s">
        <v>781</v>
      </c>
      <c r="B737" s="8" t="s">
        <v>11</v>
      </c>
      <c r="C737" s="7" t="s">
        <v>777</v>
      </c>
      <c r="D737" s="7" t="s">
        <v>13</v>
      </c>
      <c r="E737" s="9">
        <v>37073</v>
      </c>
      <c r="F737" s="10">
        <f t="shared" ca="1" si="11"/>
        <v>21</v>
      </c>
      <c r="G737" s="11" t="s">
        <v>35</v>
      </c>
      <c r="H737" s="11">
        <v>44748</v>
      </c>
      <c r="I737" s="8">
        <v>5</v>
      </c>
    </row>
    <row r="738" spans="1:9">
      <c r="A738" s="7" t="s">
        <v>782</v>
      </c>
      <c r="B738" s="8" t="s">
        <v>26</v>
      </c>
      <c r="C738" s="7" t="s">
        <v>783</v>
      </c>
      <c r="D738" s="7" t="s">
        <v>28</v>
      </c>
      <c r="E738" s="9">
        <v>39116</v>
      </c>
      <c r="F738" s="10">
        <f t="shared" ca="1" si="11"/>
        <v>15</v>
      </c>
      <c r="G738" s="11"/>
      <c r="H738" s="11">
        <v>66836</v>
      </c>
      <c r="I738" s="8">
        <v>2</v>
      </c>
    </row>
    <row r="739" spans="1:9">
      <c r="A739" s="7" t="s">
        <v>784</v>
      </c>
      <c r="B739" s="8" t="s">
        <v>23</v>
      </c>
      <c r="C739" s="7" t="s">
        <v>783</v>
      </c>
      <c r="D739" s="7" t="s">
        <v>16</v>
      </c>
      <c r="E739" s="9">
        <v>36557</v>
      </c>
      <c r="F739" s="10">
        <f t="shared" ca="1" si="11"/>
        <v>22</v>
      </c>
      <c r="G739" s="11" t="s">
        <v>14</v>
      </c>
      <c r="H739" s="11">
        <v>34375</v>
      </c>
      <c r="I739" s="8">
        <v>2</v>
      </c>
    </row>
    <row r="740" spans="1:9">
      <c r="A740" s="7" t="s">
        <v>785</v>
      </c>
      <c r="B740" s="8" t="s">
        <v>26</v>
      </c>
      <c r="C740" s="7" t="s">
        <v>783</v>
      </c>
      <c r="D740" s="7" t="s">
        <v>28</v>
      </c>
      <c r="E740" s="9">
        <v>39639</v>
      </c>
      <c r="F740" s="10">
        <f t="shared" ca="1" si="11"/>
        <v>14</v>
      </c>
      <c r="G740" s="11"/>
      <c r="H740" s="11">
        <v>71192</v>
      </c>
      <c r="I740" s="8">
        <v>5</v>
      </c>
    </row>
    <row r="741" spans="1:9">
      <c r="A741" s="7" t="s">
        <v>786</v>
      </c>
      <c r="B741" s="8" t="s">
        <v>20</v>
      </c>
      <c r="C741" s="7" t="s">
        <v>783</v>
      </c>
      <c r="D741" s="7" t="s">
        <v>13</v>
      </c>
      <c r="E741" s="9">
        <v>40384</v>
      </c>
      <c r="F741" s="10">
        <f t="shared" ca="1" si="11"/>
        <v>12</v>
      </c>
      <c r="G741" s="11" t="s">
        <v>14</v>
      </c>
      <c r="H741" s="11">
        <v>51348</v>
      </c>
      <c r="I741" s="8">
        <v>1</v>
      </c>
    </row>
    <row r="742" spans="1:9">
      <c r="A742" s="7" t="s">
        <v>787</v>
      </c>
      <c r="B742" s="8" t="s">
        <v>23</v>
      </c>
      <c r="C742" s="7" t="s">
        <v>783</v>
      </c>
      <c r="D742" s="7" t="s">
        <v>21</v>
      </c>
      <c r="E742" s="9">
        <v>40543</v>
      </c>
      <c r="F742" s="10">
        <f t="shared" ca="1" si="11"/>
        <v>11</v>
      </c>
      <c r="G742" s="11"/>
      <c r="H742" s="11">
        <v>20949</v>
      </c>
      <c r="I742" s="8">
        <v>1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603D-F012-417C-86AA-C41BC12336A2}">
  <sheetPr>
    <tabColor theme="3" tint="0.39997558519241921"/>
  </sheetPr>
  <dimension ref="A1:N55"/>
  <sheetViews>
    <sheetView zoomScale="110" zoomScaleNormal="110" workbookViewId="0">
      <selection activeCell="N12" sqref="N12"/>
    </sheetView>
  </sheetViews>
  <sheetFormatPr defaultColWidth="9" defaultRowHeight="15"/>
  <cols>
    <col min="1" max="5" width="12.5703125" customWidth="1"/>
    <col min="6" max="6" width="13.5703125" customWidth="1"/>
    <col min="8" max="8" width="16.42578125" customWidth="1"/>
    <col min="9" max="9" width="13.42578125" customWidth="1"/>
    <col min="10" max="10" width="2.85546875" customWidth="1"/>
    <col min="11" max="11" width="10.85546875" bestFit="1" customWidth="1"/>
  </cols>
  <sheetData>
    <row r="1" spans="1:12" ht="16.5" customHeight="1">
      <c r="A1" s="173" t="s">
        <v>974</v>
      </c>
      <c r="B1" s="174"/>
      <c r="C1" s="174"/>
      <c r="D1" s="174"/>
      <c r="E1" s="174"/>
      <c r="F1" s="174"/>
      <c r="G1" s="174"/>
      <c r="H1" s="174"/>
      <c r="K1">
        <v>300</v>
      </c>
      <c r="L1" s="175">
        <v>200</v>
      </c>
    </row>
    <row r="2" spans="1:12">
      <c r="L2" s="175">
        <v>225</v>
      </c>
    </row>
    <row r="3" spans="1:12">
      <c r="A3" s="176" t="s">
        <v>975</v>
      </c>
      <c r="L3" s="175">
        <v>250</v>
      </c>
    </row>
    <row r="4" spans="1:12">
      <c r="A4" s="176"/>
      <c r="L4" s="175">
        <v>275</v>
      </c>
    </row>
    <row r="5" spans="1:12">
      <c r="A5" s="177" t="s">
        <v>976</v>
      </c>
      <c r="B5" s="177" t="s">
        <v>977</v>
      </c>
      <c r="C5" s="177" t="s">
        <v>978</v>
      </c>
      <c r="D5" s="177" t="s">
        <v>979</v>
      </c>
      <c r="E5" s="178" t="s">
        <v>980</v>
      </c>
      <c r="F5" s="179"/>
      <c r="L5" s="175">
        <v>300</v>
      </c>
    </row>
    <row r="6" spans="1:12">
      <c r="A6" s="180" t="s">
        <v>981</v>
      </c>
      <c r="B6" t="s">
        <v>982</v>
      </c>
      <c r="C6" s="179">
        <f>K1</f>
        <v>300</v>
      </c>
      <c r="D6" s="179">
        <v>200</v>
      </c>
      <c r="E6" s="179">
        <f>C6*D6</f>
        <v>60000</v>
      </c>
      <c r="F6" s="179"/>
      <c r="H6" s="181" t="s">
        <v>983</v>
      </c>
      <c r="I6" s="182" t="s">
        <v>982</v>
      </c>
    </row>
    <row r="7" spans="1:12">
      <c r="A7" s="180" t="s">
        <v>984</v>
      </c>
      <c r="B7" t="s">
        <v>982</v>
      </c>
      <c r="C7" s="179">
        <v>400</v>
      </c>
      <c r="D7" s="179">
        <v>33</v>
      </c>
      <c r="E7" s="179">
        <f t="shared" ref="E7:E11" si="0">C7*D7</f>
        <v>13200</v>
      </c>
      <c r="F7" s="179"/>
      <c r="H7" s="178" t="s">
        <v>979</v>
      </c>
      <c r="I7" s="183">
        <f>SUMPRODUCT((B6:B11=I6)*D6:D11)</f>
        <v>443</v>
      </c>
    </row>
    <row r="8" spans="1:12">
      <c r="A8" s="180" t="s">
        <v>985</v>
      </c>
      <c r="B8" t="s">
        <v>982</v>
      </c>
      <c r="C8" s="179">
        <v>200</v>
      </c>
      <c r="D8" s="179">
        <v>100</v>
      </c>
      <c r="E8" s="179">
        <f t="shared" si="0"/>
        <v>20000</v>
      </c>
      <c r="F8" s="179"/>
      <c r="H8" s="178" t="s">
        <v>980</v>
      </c>
      <c r="I8" s="184">
        <f>SUMPRODUCT((B6:B11=I6)*C6:C11*D6:D11)</f>
        <v>104200</v>
      </c>
    </row>
    <row r="9" spans="1:12">
      <c r="A9" s="180" t="s">
        <v>986</v>
      </c>
      <c r="B9" t="s">
        <v>987</v>
      </c>
      <c r="C9" s="179">
        <v>2</v>
      </c>
      <c r="D9" s="185">
        <v>90</v>
      </c>
      <c r="E9" s="179">
        <f t="shared" si="0"/>
        <v>180</v>
      </c>
      <c r="F9" s="179"/>
    </row>
    <row r="10" spans="1:12">
      <c r="A10" s="180" t="s">
        <v>988</v>
      </c>
      <c r="B10" t="s">
        <v>987</v>
      </c>
      <c r="C10" s="179">
        <v>200</v>
      </c>
      <c r="D10" s="179">
        <v>100</v>
      </c>
      <c r="E10" s="179">
        <f t="shared" si="0"/>
        <v>20000</v>
      </c>
      <c r="F10" s="179"/>
      <c r="H10" s="181" t="s">
        <v>983</v>
      </c>
      <c r="I10" s="182" t="s">
        <v>982</v>
      </c>
    </row>
    <row r="11" spans="1:12">
      <c r="A11" s="180" t="s">
        <v>989</v>
      </c>
      <c r="B11" t="s">
        <v>982</v>
      </c>
      <c r="C11" s="179">
        <v>100</v>
      </c>
      <c r="D11" s="179">
        <v>110</v>
      </c>
      <c r="E11" s="186">
        <f t="shared" si="0"/>
        <v>11000</v>
      </c>
      <c r="F11" s="179"/>
      <c r="H11" s="178" t="s">
        <v>979</v>
      </c>
      <c r="I11">
        <f>SUMPRODUCT((B6:B11=I6)*D6:D11)</f>
        <v>443</v>
      </c>
    </row>
    <row r="12" spans="1:12">
      <c r="C12" s="179"/>
      <c r="D12" s="187" t="s">
        <v>990</v>
      </c>
      <c r="E12" s="188">
        <f>SUM(E6:E11)</f>
        <v>124380</v>
      </c>
      <c r="F12" s="179"/>
      <c r="H12" s="178" t="s">
        <v>980</v>
      </c>
      <c r="I12">
        <f>SUMPRODUCT((B6:B11=I6)*D6:D11*C6:C11)</f>
        <v>104200</v>
      </c>
    </row>
    <row r="13" spans="1:12" ht="15.75" thickBot="1">
      <c r="C13" s="179"/>
      <c r="D13" s="178" t="s">
        <v>991</v>
      </c>
      <c r="E13" s="189">
        <f>SUMPRODUCT(C6:C11,D6:D11)</f>
        <v>124380</v>
      </c>
      <c r="F13" s="179">
        <f>SUMPRODUCT((C6:C11)*(D6:D11))</f>
        <v>124380</v>
      </c>
      <c r="I13" s="190">
        <f>I12/I11</f>
        <v>235.21444695259595</v>
      </c>
    </row>
    <row r="14" spans="1:12" ht="15.75" thickTop="1">
      <c r="C14" s="179"/>
      <c r="D14" s="179"/>
      <c r="E14" s="179"/>
      <c r="F14" s="179"/>
    </row>
    <row r="15" spans="1:12">
      <c r="C15" s="179"/>
      <c r="D15" s="179"/>
      <c r="E15" s="179"/>
      <c r="F15" s="179"/>
    </row>
    <row r="16" spans="1:12">
      <c r="A16" s="176" t="s">
        <v>992</v>
      </c>
    </row>
    <row r="18" spans="1:14">
      <c r="A18" s="177" t="s">
        <v>976</v>
      </c>
      <c r="B18" s="177" t="s">
        <v>993</v>
      </c>
      <c r="C18" s="177" t="s">
        <v>994</v>
      </c>
      <c r="D18" s="177" t="s">
        <v>978</v>
      </c>
      <c r="E18" s="177" t="s">
        <v>979</v>
      </c>
      <c r="F18" s="178" t="s">
        <v>980</v>
      </c>
      <c r="G18" s="179"/>
      <c r="H18" s="181" t="s">
        <v>995</v>
      </c>
      <c r="I18" s="181"/>
      <c r="J18" s="181"/>
      <c r="K18" s="181"/>
    </row>
    <row r="19" spans="1:14">
      <c r="A19" t="s">
        <v>996</v>
      </c>
      <c r="B19">
        <v>2014</v>
      </c>
      <c r="C19" t="s">
        <v>797</v>
      </c>
      <c r="D19">
        <v>300</v>
      </c>
      <c r="E19" s="179">
        <v>200</v>
      </c>
      <c r="F19" s="179">
        <f t="shared" ref="F19:F27" si="1">D19*E19</f>
        <v>60000</v>
      </c>
      <c r="G19" s="179"/>
      <c r="H19" s="178" t="s">
        <v>976</v>
      </c>
      <c r="I19" s="191" t="s">
        <v>996</v>
      </c>
      <c r="J19" s="182" t="s">
        <v>997</v>
      </c>
      <c r="K19" s="191" t="s">
        <v>998</v>
      </c>
    </row>
    <row r="20" spans="1:14">
      <c r="A20" t="s">
        <v>999</v>
      </c>
      <c r="B20">
        <v>2014</v>
      </c>
      <c r="C20" t="s">
        <v>795</v>
      </c>
      <c r="D20">
        <v>400</v>
      </c>
      <c r="E20" s="179">
        <v>33</v>
      </c>
      <c r="F20" s="179">
        <f t="shared" si="1"/>
        <v>13200</v>
      </c>
      <c r="G20" s="179"/>
      <c r="H20" s="178" t="s">
        <v>993</v>
      </c>
      <c r="I20" s="191">
        <v>2014</v>
      </c>
      <c r="J20" s="191"/>
      <c r="K20" s="182"/>
      <c r="M20">
        <v>1</v>
      </c>
      <c r="N20">
        <f>M20*M20</f>
        <v>1</v>
      </c>
    </row>
    <row r="21" spans="1:14">
      <c r="A21" t="s">
        <v>996</v>
      </c>
      <c r="B21">
        <v>2014</v>
      </c>
      <c r="C21" t="s">
        <v>795</v>
      </c>
      <c r="D21">
        <v>100</v>
      </c>
      <c r="E21" s="179">
        <v>100</v>
      </c>
      <c r="F21" s="179">
        <f t="shared" si="1"/>
        <v>10000</v>
      </c>
      <c r="G21" s="179"/>
      <c r="H21" s="178" t="s">
        <v>994</v>
      </c>
      <c r="I21" s="191" t="s">
        <v>795</v>
      </c>
      <c r="J21" s="191"/>
      <c r="K21" s="182"/>
      <c r="M21">
        <v>2</v>
      </c>
      <c r="N21">
        <f t="shared" ref="N21:N25" si="2">M21*M21</f>
        <v>4</v>
      </c>
    </row>
    <row r="22" spans="1:14" ht="30">
      <c r="A22" t="s">
        <v>996</v>
      </c>
      <c r="B22">
        <v>2014</v>
      </c>
      <c r="C22" t="s">
        <v>795</v>
      </c>
      <c r="D22">
        <v>200</v>
      </c>
      <c r="E22" s="179">
        <v>90</v>
      </c>
      <c r="F22" s="179">
        <f t="shared" si="1"/>
        <v>18000</v>
      </c>
      <c r="G22" s="179"/>
      <c r="H22" s="178" t="s">
        <v>1000</v>
      </c>
      <c r="I22" s="183">
        <f>SUMPRODUCT(((A19:A27=I19)+(A19:A27=K19))*(B19:B27=I20)*(C19:C27=I21))</f>
        <v>5</v>
      </c>
      <c r="J22" s="192"/>
      <c r="K22" s="183">
        <f>SUMPRODUCT(((A19:A27=I19)+(A19:A27=K19))*(B19:B27=I20)*(C19:C27=I21))</f>
        <v>5</v>
      </c>
      <c r="M22">
        <v>3</v>
      </c>
      <c r="N22">
        <f t="shared" si="2"/>
        <v>9</v>
      </c>
    </row>
    <row r="23" spans="1:14" ht="30">
      <c r="A23" t="s">
        <v>998</v>
      </c>
      <c r="B23">
        <v>2014</v>
      </c>
      <c r="C23" t="s">
        <v>795</v>
      </c>
      <c r="D23">
        <v>320</v>
      </c>
      <c r="E23" s="179">
        <v>100</v>
      </c>
      <c r="F23" s="179">
        <f t="shared" si="1"/>
        <v>32000</v>
      </c>
      <c r="G23" s="179"/>
      <c r="H23" s="178" t="s">
        <v>1001</v>
      </c>
      <c r="I23" s="184">
        <f>SUMPRODUCT(((A19:A27=I19)+(A19:A27=K19))*(B19:B27=I20)*(C19:C27=I21)*E19:E27)</f>
        <v>470</v>
      </c>
      <c r="J23" s="184"/>
      <c r="K23" s="184"/>
      <c r="M23">
        <v>4</v>
      </c>
      <c r="N23">
        <f t="shared" si="2"/>
        <v>16</v>
      </c>
    </row>
    <row r="24" spans="1:14" ht="30">
      <c r="A24" t="s">
        <v>1002</v>
      </c>
      <c r="B24">
        <v>2014</v>
      </c>
      <c r="C24" t="s">
        <v>797</v>
      </c>
      <c r="D24">
        <v>350</v>
      </c>
      <c r="E24" s="179">
        <v>110</v>
      </c>
      <c r="F24" s="179">
        <f t="shared" si="1"/>
        <v>38500</v>
      </c>
      <c r="G24" s="179"/>
      <c r="H24" s="178" t="s">
        <v>1003</v>
      </c>
      <c r="I24" s="184">
        <f>SUMPRODUCT(((A19:A27=I19)+(A19:A27=K19))*(B19:B27=I20)*(C19:C27=I21)*E19:E27*D19:D27)</f>
        <v>98200</v>
      </c>
      <c r="J24" s="184"/>
      <c r="K24" s="184"/>
      <c r="M24">
        <v>5</v>
      </c>
      <c r="N24">
        <f t="shared" si="2"/>
        <v>25</v>
      </c>
    </row>
    <row r="25" spans="1:14" ht="30">
      <c r="A25" t="s">
        <v>996</v>
      </c>
      <c r="B25">
        <v>2014</v>
      </c>
      <c r="C25" t="s">
        <v>795</v>
      </c>
      <c r="D25">
        <v>222</v>
      </c>
      <c r="E25">
        <v>100</v>
      </c>
      <c r="F25">
        <f t="shared" si="1"/>
        <v>22200</v>
      </c>
      <c r="G25" s="179"/>
      <c r="H25" s="178" t="s">
        <v>1004</v>
      </c>
      <c r="I25" s="184">
        <f>SUMPRODUCT(((A19:A27=I19)+(A19:A27=K19))*(B19:B27=I20)*(C19:C27=I21)*D19:D27)/I22</f>
        <v>208.4</v>
      </c>
      <c r="J25" s="193"/>
      <c r="K25" s="184"/>
      <c r="M25">
        <v>6</v>
      </c>
      <c r="N25">
        <f t="shared" si="2"/>
        <v>36</v>
      </c>
    </row>
    <row r="26" spans="1:14">
      <c r="A26" t="s">
        <v>996</v>
      </c>
      <c r="B26">
        <v>2014</v>
      </c>
      <c r="C26" t="s">
        <v>797</v>
      </c>
      <c r="D26">
        <v>400</v>
      </c>
      <c r="E26">
        <v>90</v>
      </c>
      <c r="F26">
        <f t="shared" si="1"/>
        <v>36000</v>
      </c>
      <c r="G26" s="179"/>
      <c r="M26">
        <f>SUMSQ(M20:M25)</f>
        <v>91</v>
      </c>
      <c r="N26">
        <f>SUM(N20:N25)</f>
        <v>91</v>
      </c>
    </row>
    <row r="27" spans="1:14">
      <c r="A27" t="s">
        <v>996</v>
      </c>
      <c r="B27">
        <v>2014</v>
      </c>
      <c r="C27" t="s">
        <v>795</v>
      </c>
      <c r="D27">
        <v>200</v>
      </c>
      <c r="E27">
        <v>80</v>
      </c>
      <c r="F27">
        <f t="shared" si="1"/>
        <v>16000</v>
      </c>
      <c r="G27" s="179"/>
    </row>
    <row r="28" spans="1:14">
      <c r="G28" s="179"/>
    </row>
    <row r="30" spans="1:14">
      <c r="A30" s="194" t="s">
        <v>1005</v>
      </c>
    </row>
    <row r="31" spans="1:14">
      <c r="A31" s="194" t="s">
        <v>1006</v>
      </c>
    </row>
    <row r="32" spans="1:14">
      <c r="A32" s="177" t="s">
        <v>976</v>
      </c>
      <c r="B32" s="177" t="s">
        <v>993</v>
      </c>
      <c r="C32" s="177" t="s">
        <v>994</v>
      </c>
      <c r="D32" s="177" t="s">
        <v>978</v>
      </c>
      <c r="E32" s="177" t="s">
        <v>979</v>
      </c>
      <c r="F32" s="178" t="s">
        <v>980</v>
      </c>
      <c r="G32" s="179"/>
    </row>
    <row r="33" spans="1:7">
      <c r="A33" s="195" t="b">
        <v>1</v>
      </c>
      <c r="B33" s="195" t="b">
        <v>1</v>
      </c>
      <c r="C33" s="195" t="b">
        <v>0</v>
      </c>
      <c r="D33">
        <v>300</v>
      </c>
      <c r="E33" s="179">
        <v>200</v>
      </c>
      <c r="F33" s="179">
        <f t="shared" ref="F33:F41" si="3">D33*E33</f>
        <v>60000</v>
      </c>
      <c r="G33" s="179"/>
    </row>
    <row r="34" spans="1:7">
      <c r="A34" s="195" t="b">
        <v>0</v>
      </c>
      <c r="B34" s="195" t="b">
        <v>1</v>
      </c>
      <c r="C34" s="195" t="b">
        <v>1</v>
      </c>
      <c r="D34">
        <v>400</v>
      </c>
      <c r="E34" s="179">
        <v>33</v>
      </c>
      <c r="F34" s="179">
        <f t="shared" si="3"/>
        <v>13200</v>
      </c>
      <c r="G34" s="179"/>
    </row>
    <row r="35" spans="1:7">
      <c r="A35" s="196" t="b">
        <v>1</v>
      </c>
      <c r="B35" s="196" t="b">
        <v>1</v>
      </c>
      <c r="C35" s="196" t="b">
        <v>1</v>
      </c>
      <c r="D35" s="197">
        <v>100</v>
      </c>
      <c r="E35" s="198">
        <v>100</v>
      </c>
      <c r="F35" s="198">
        <f t="shared" si="3"/>
        <v>10000</v>
      </c>
      <c r="G35" s="179"/>
    </row>
    <row r="36" spans="1:7">
      <c r="A36" s="196" t="b">
        <v>1</v>
      </c>
      <c r="B36" s="196" t="b">
        <v>1</v>
      </c>
      <c r="C36" s="196" t="b">
        <v>1</v>
      </c>
      <c r="D36" s="197">
        <v>200</v>
      </c>
      <c r="E36" s="199">
        <v>90</v>
      </c>
      <c r="F36" s="198">
        <f t="shared" si="3"/>
        <v>18000</v>
      </c>
      <c r="G36" s="179"/>
    </row>
    <row r="37" spans="1:7">
      <c r="A37" s="200" t="b">
        <v>1</v>
      </c>
      <c r="B37" s="200" t="b">
        <v>1</v>
      </c>
      <c r="C37" s="200" t="b">
        <v>1</v>
      </c>
      <c r="D37" s="201">
        <v>320</v>
      </c>
      <c r="E37" s="202">
        <v>100</v>
      </c>
      <c r="F37" s="202">
        <f t="shared" si="3"/>
        <v>32000</v>
      </c>
      <c r="G37" s="179"/>
    </row>
    <row r="38" spans="1:7">
      <c r="A38" s="195" t="b">
        <v>0</v>
      </c>
      <c r="B38" s="195" t="b">
        <v>1</v>
      </c>
      <c r="C38" s="195" t="b">
        <v>0</v>
      </c>
      <c r="D38">
        <v>350</v>
      </c>
      <c r="E38" s="179">
        <v>110</v>
      </c>
      <c r="F38" s="179">
        <f t="shared" si="3"/>
        <v>38500</v>
      </c>
      <c r="G38" s="179"/>
    </row>
    <row r="39" spans="1:7">
      <c r="A39" s="196" t="b">
        <v>1</v>
      </c>
      <c r="B39" s="196" t="b">
        <v>1</v>
      </c>
      <c r="C39" s="196" t="b">
        <v>1</v>
      </c>
      <c r="D39" s="198">
        <v>222</v>
      </c>
      <c r="E39" s="198">
        <v>100</v>
      </c>
      <c r="F39" s="198">
        <f t="shared" si="3"/>
        <v>22200</v>
      </c>
      <c r="G39" s="179"/>
    </row>
    <row r="40" spans="1:7">
      <c r="A40" s="195" t="b">
        <v>1</v>
      </c>
      <c r="B40" s="195" t="b">
        <v>1</v>
      </c>
      <c r="C40" s="195" t="b">
        <v>0</v>
      </c>
      <c r="D40" s="179">
        <v>400</v>
      </c>
      <c r="E40" s="185">
        <v>90</v>
      </c>
      <c r="F40" s="179">
        <f t="shared" si="3"/>
        <v>36000</v>
      </c>
      <c r="G40" s="179"/>
    </row>
    <row r="41" spans="1:7">
      <c r="A41" s="196" t="b">
        <v>1</v>
      </c>
      <c r="B41" s="196" t="b">
        <v>1</v>
      </c>
      <c r="C41" s="196" t="b">
        <v>1</v>
      </c>
      <c r="D41" s="198">
        <v>200</v>
      </c>
      <c r="E41" s="198">
        <v>80</v>
      </c>
      <c r="F41" s="198">
        <f t="shared" si="3"/>
        <v>16000</v>
      </c>
      <c r="G41" s="179"/>
    </row>
    <row r="42" spans="1:7">
      <c r="A42" s="194" t="s">
        <v>1007</v>
      </c>
      <c r="F42" s="179"/>
      <c r="G42" s="179"/>
    </row>
    <row r="43" spans="1:7" ht="25.5" customHeight="1">
      <c r="A43" s="177" t="s">
        <v>976</v>
      </c>
      <c r="B43" s="177" t="s">
        <v>993</v>
      </c>
      <c r="C43" s="177" t="s">
        <v>994</v>
      </c>
      <c r="D43" s="177" t="s">
        <v>978</v>
      </c>
      <c r="E43" s="177" t="s">
        <v>979</v>
      </c>
      <c r="F43" s="178" t="s">
        <v>980</v>
      </c>
      <c r="G43" s="179"/>
    </row>
    <row r="44" spans="1:7">
      <c r="A44" s="195">
        <v>1</v>
      </c>
      <c r="B44" s="195">
        <v>1</v>
      </c>
      <c r="C44" s="195">
        <v>0</v>
      </c>
      <c r="D44">
        <v>300</v>
      </c>
      <c r="E44" s="179">
        <v>200</v>
      </c>
      <c r="F44" s="179">
        <f t="shared" ref="F44:F52" si="4">A44*B44*C44*D44*E44</f>
        <v>0</v>
      </c>
      <c r="G44" s="179"/>
    </row>
    <row r="45" spans="1:7">
      <c r="A45" s="195">
        <v>0</v>
      </c>
      <c r="B45" s="195">
        <v>1</v>
      </c>
      <c r="C45" s="195">
        <v>1</v>
      </c>
      <c r="D45">
        <v>400</v>
      </c>
      <c r="E45" s="179">
        <v>33</v>
      </c>
      <c r="F45" s="179">
        <f t="shared" si="4"/>
        <v>0</v>
      </c>
      <c r="G45" s="179"/>
    </row>
    <row r="46" spans="1:7">
      <c r="A46" s="196">
        <v>1</v>
      </c>
      <c r="B46" s="196">
        <v>1</v>
      </c>
      <c r="C46" s="196">
        <v>1</v>
      </c>
      <c r="D46" s="197">
        <v>100</v>
      </c>
      <c r="E46" s="198">
        <v>100</v>
      </c>
      <c r="F46" s="198">
        <f t="shared" si="4"/>
        <v>10000</v>
      </c>
      <c r="G46" s="179"/>
    </row>
    <row r="47" spans="1:7">
      <c r="A47" s="196">
        <v>1</v>
      </c>
      <c r="B47" s="196">
        <v>1</v>
      </c>
      <c r="C47" s="196">
        <v>1</v>
      </c>
      <c r="D47" s="197">
        <v>200</v>
      </c>
      <c r="E47" s="199">
        <v>90</v>
      </c>
      <c r="F47" s="199">
        <f t="shared" si="4"/>
        <v>18000</v>
      </c>
      <c r="G47" s="179"/>
    </row>
    <row r="48" spans="1:7">
      <c r="A48" s="196">
        <v>1</v>
      </c>
      <c r="B48" s="196">
        <v>1</v>
      </c>
      <c r="C48" s="196">
        <v>1</v>
      </c>
      <c r="D48" s="197">
        <v>320</v>
      </c>
      <c r="E48" s="199">
        <v>100</v>
      </c>
      <c r="F48" s="199">
        <f t="shared" si="4"/>
        <v>32000</v>
      </c>
      <c r="G48" s="179"/>
    </row>
    <row r="49" spans="1:7">
      <c r="A49" s="195">
        <v>0</v>
      </c>
      <c r="B49" s="195">
        <v>1</v>
      </c>
      <c r="C49" s="195">
        <v>0</v>
      </c>
      <c r="D49">
        <v>350</v>
      </c>
      <c r="E49" s="179">
        <v>110</v>
      </c>
      <c r="F49" s="179">
        <f t="shared" si="4"/>
        <v>0</v>
      </c>
      <c r="G49" s="179"/>
    </row>
    <row r="50" spans="1:7">
      <c r="A50" s="196">
        <v>1</v>
      </c>
      <c r="B50" s="196">
        <v>1</v>
      </c>
      <c r="C50" s="196">
        <v>1</v>
      </c>
      <c r="D50" s="198">
        <v>222</v>
      </c>
      <c r="E50" s="198">
        <v>100</v>
      </c>
      <c r="F50" s="198">
        <f t="shared" si="4"/>
        <v>22200</v>
      </c>
      <c r="G50" s="179"/>
    </row>
    <row r="51" spans="1:7">
      <c r="A51" s="195">
        <v>1</v>
      </c>
      <c r="B51" s="195">
        <v>1</v>
      </c>
      <c r="C51" s="195">
        <v>0</v>
      </c>
      <c r="D51" s="179">
        <v>400</v>
      </c>
      <c r="E51" s="185">
        <v>90</v>
      </c>
      <c r="F51" s="185">
        <f t="shared" si="4"/>
        <v>0</v>
      </c>
      <c r="G51" s="179"/>
    </row>
    <row r="52" spans="1:7">
      <c r="A52" s="196">
        <v>1</v>
      </c>
      <c r="B52" s="196">
        <v>1</v>
      </c>
      <c r="C52" s="196">
        <v>1</v>
      </c>
      <c r="D52" s="198">
        <v>200</v>
      </c>
      <c r="E52" s="198">
        <v>80</v>
      </c>
      <c r="F52" s="198">
        <f t="shared" si="4"/>
        <v>16000</v>
      </c>
      <c r="G52" s="179"/>
    </row>
    <row r="53" spans="1:7" ht="15.75" thickBot="1">
      <c r="A53" s="179"/>
      <c r="B53" s="179"/>
      <c r="C53" s="179"/>
      <c r="D53" s="179"/>
      <c r="E53" s="179"/>
      <c r="F53" s="203">
        <f>SUM(F44:F52)</f>
        <v>98200</v>
      </c>
      <c r="G53" s="179"/>
    </row>
    <row r="54" spans="1:7" ht="15.75" thickTop="1">
      <c r="A54" s="179"/>
      <c r="B54" s="179"/>
      <c r="C54" s="179"/>
      <c r="D54" s="179"/>
      <c r="E54" s="179"/>
      <c r="F54" s="204"/>
      <c r="G54" s="179"/>
    </row>
    <row r="55" spans="1:7">
      <c r="C55" s="179"/>
      <c r="D55" s="179"/>
      <c r="E55" s="179"/>
      <c r="F55" s="179"/>
      <c r="G55" s="179"/>
    </row>
  </sheetData>
  <dataValidations count="1">
    <dataValidation type="list" allowBlank="1" showInputMessage="1" showErrorMessage="1" sqref="K1" xr:uid="{293064C9-03E0-4057-B11B-1D0BE02FDE44}">
      <formula1>$L$1:$L$5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Perepa</dc:creator>
  <cp:keywords/>
  <dc:description/>
  <cp:lastModifiedBy>Guest User</cp:lastModifiedBy>
  <cp:revision/>
  <dcterms:created xsi:type="dcterms:W3CDTF">2017-09-20T03:17:34Z</dcterms:created>
  <dcterms:modified xsi:type="dcterms:W3CDTF">2022-09-02T09:49:13Z</dcterms:modified>
  <cp:category/>
  <cp:contentStatus/>
</cp:coreProperties>
</file>